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ml.chartshapes+xml"/>
  <Override PartName="/xl/charts/chart13.xml" ContentType="application/vnd.openxmlformats-officedocument.drawingml.chart+xml"/>
  <Override PartName="/xl/drawings/drawing3.xml" ContentType="application/vnd.openxmlformats-officedocument.drawingml.chartshapes+xml"/>
  <Override PartName="/xl/charts/chart14.xml" ContentType="application/vnd.openxmlformats-officedocument.drawingml.chart+xml"/>
  <Override PartName="/xl/drawings/drawing4.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N:\05_DEMF_GM_A_Analisis_Series_Publicacion\6.-Informe_Mensual\0.- Archivos de trabajo\Informe_inglés\Informes_Excel\2019\"/>
    </mc:Choice>
  </mc:AlternateContent>
  <bookViews>
    <workbookView xWindow="120" yWindow="410" windowWidth="6530" windowHeight="4250"/>
  </bookViews>
  <sheets>
    <sheet name="Data base original" sheetId="1" r:id="rId1"/>
    <sheet name="Data base graphs 1" sheetId="12" r:id="rId2"/>
    <sheet name="Data base graphs 2" sheetId="163" r:id="rId3"/>
    <sheet name="FAME Persistence2" sheetId="441" state="veryHidden" r:id="rId4"/>
    <sheet name="Graphs" sheetId="50" r:id="rId5"/>
  </sheets>
  <definedNames>
    <definedName name="kk">Graphs!$V$6</definedName>
  </definedNames>
  <calcPr calcId="152511" concurrentCalc="0"/>
</workbook>
</file>

<file path=xl/calcChain.xml><?xml version="1.0" encoding="utf-8"?>
<calcChain xmlns="http://schemas.openxmlformats.org/spreadsheetml/2006/main">
  <c r="B166" i="163" l="1"/>
  <c r="C166" i="163"/>
  <c r="D166" i="163"/>
  <c r="E166" i="163"/>
  <c r="F166" i="163"/>
  <c r="B166" i="12"/>
  <c r="C166" i="12"/>
  <c r="D166" i="12"/>
  <c r="E166" i="12"/>
  <c r="F166" i="12"/>
  <c r="G166" i="12"/>
  <c r="H166" i="12"/>
  <c r="I166" i="12"/>
  <c r="J166" i="12"/>
  <c r="K166" i="12"/>
  <c r="L166" i="12"/>
  <c r="M166" i="12"/>
  <c r="N166" i="12"/>
  <c r="O166" i="12"/>
  <c r="P166" i="12"/>
  <c r="Q166" i="12"/>
  <c r="R166" i="12"/>
  <c r="S166" i="12"/>
  <c r="T166" i="12"/>
  <c r="U166" i="12"/>
  <c r="V166" i="12"/>
  <c r="W166" i="12"/>
  <c r="X166" i="12"/>
  <c r="Y166" i="12"/>
  <c r="Z166" i="12"/>
  <c r="AA166" i="12"/>
  <c r="AB166" i="12"/>
  <c r="AC166" i="12"/>
  <c r="AD166" i="12"/>
  <c r="AE166" i="12"/>
  <c r="AF166" i="12"/>
  <c r="AG166" i="12"/>
  <c r="AH166" i="12"/>
  <c r="AI166" i="12"/>
  <c r="AJ166" i="12"/>
  <c r="AK166" i="12"/>
  <c r="AL166" i="12"/>
  <c r="AM166" i="12"/>
  <c r="AN166" i="12"/>
  <c r="AO166" i="12"/>
  <c r="AP166" i="12"/>
  <c r="AQ166" i="12"/>
  <c r="AR166" i="12"/>
  <c r="AS166" i="12"/>
  <c r="AT166" i="12"/>
  <c r="AU166" i="12"/>
  <c r="B164" i="163"/>
  <c r="C164" i="163"/>
  <c r="D164" i="163"/>
  <c r="E164" i="163"/>
  <c r="F164" i="163"/>
  <c r="B165" i="163"/>
  <c r="C165" i="163"/>
  <c r="D165" i="163"/>
  <c r="E165" i="163"/>
  <c r="F165" i="163"/>
  <c r="B164" i="12"/>
  <c r="C164" i="12"/>
  <c r="D164" i="12"/>
  <c r="E164" i="12"/>
  <c r="F164" i="12"/>
  <c r="G164" i="12"/>
  <c r="H164" i="12"/>
  <c r="I164" i="12"/>
  <c r="J164" i="12"/>
  <c r="K164" i="12"/>
  <c r="L164" i="12"/>
  <c r="M164" i="12"/>
  <c r="N164" i="12"/>
  <c r="O164" i="12"/>
  <c r="P164" i="12"/>
  <c r="Q164" i="12"/>
  <c r="R164" i="12"/>
  <c r="S164" i="12"/>
  <c r="T164" i="12"/>
  <c r="U164" i="12"/>
  <c r="V164" i="12"/>
  <c r="W164" i="12"/>
  <c r="X164" i="12"/>
  <c r="Y164" i="12"/>
  <c r="Z164" i="12"/>
  <c r="AA164" i="12"/>
  <c r="AB164" i="12"/>
  <c r="AC164" i="12"/>
  <c r="AD164" i="12"/>
  <c r="AE164" i="12"/>
  <c r="AF164" i="12"/>
  <c r="AG164" i="12"/>
  <c r="AH164" i="12"/>
  <c r="AI164" i="12"/>
  <c r="AJ164" i="12"/>
  <c r="AK164" i="12"/>
  <c r="AL164" i="12"/>
  <c r="AM164" i="12"/>
  <c r="AN164" i="12"/>
  <c r="AO164" i="12"/>
  <c r="AP164" i="12"/>
  <c r="AQ164" i="12"/>
  <c r="AR164" i="12"/>
  <c r="AS164" i="12"/>
  <c r="AT164" i="12"/>
  <c r="AU164" i="12"/>
  <c r="B165" i="12"/>
  <c r="C165" i="12"/>
  <c r="D165" i="12"/>
  <c r="E165" i="12"/>
  <c r="F165" i="12"/>
  <c r="G165" i="12"/>
  <c r="H165" i="12"/>
  <c r="I165" i="12"/>
  <c r="J165" i="12"/>
  <c r="K165" i="12"/>
  <c r="L165" i="12"/>
  <c r="M165" i="12"/>
  <c r="N165" i="12"/>
  <c r="O165" i="12"/>
  <c r="P165" i="12"/>
  <c r="Q165" i="12"/>
  <c r="R165" i="12"/>
  <c r="S165" i="12"/>
  <c r="T165" i="12"/>
  <c r="U165" i="12"/>
  <c r="V165" i="12"/>
  <c r="W165" i="12"/>
  <c r="X165" i="12"/>
  <c r="Y165" i="12"/>
  <c r="Z165" i="12"/>
  <c r="AA165" i="12"/>
  <c r="AB165" i="12"/>
  <c r="AC165" i="12"/>
  <c r="AD165" i="12"/>
  <c r="AE165" i="12"/>
  <c r="AF165" i="12"/>
  <c r="AG165" i="12"/>
  <c r="AH165" i="12"/>
  <c r="AI165" i="12"/>
  <c r="AJ165" i="12"/>
  <c r="AK165" i="12"/>
  <c r="AL165" i="12"/>
  <c r="AM165" i="12"/>
  <c r="AN165" i="12"/>
  <c r="AO165" i="12"/>
  <c r="AP165" i="12"/>
  <c r="AQ165" i="12"/>
  <c r="AR165" i="12"/>
  <c r="AS165" i="12"/>
  <c r="AT165" i="12"/>
  <c r="AU165" i="12"/>
  <c r="B163" i="163"/>
  <c r="C163" i="163"/>
  <c r="D163" i="163"/>
  <c r="E163" i="163"/>
  <c r="F163" i="163"/>
  <c r="B163" i="12"/>
  <c r="C163" i="12"/>
  <c r="D163" i="12"/>
  <c r="E163" i="12"/>
  <c r="F163" i="12"/>
  <c r="G163" i="12"/>
  <c r="H163" i="12"/>
  <c r="I163" i="12"/>
  <c r="J163" i="12"/>
  <c r="K163" i="12"/>
  <c r="L163" i="12"/>
  <c r="M163" i="12"/>
  <c r="N163" i="12"/>
  <c r="O163" i="12"/>
  <c r="P163" i="12"/>
  <c r="Q163" i="12"/>
  <c r="R163" i="12"/>
  <c r="S163" i="12"/>
  <c r="T163" i="12"/>
  <c r="U163" i="12"/>
  <c r="V163" i="12"/>
  <c r="W163" i="12"/>
  <c r="X163" i="12"/>
  <c r="Y163" i="12"/>
  <c r="Z163" i="12"/>
  <c r="AA163" i="12"/>
  <c r="AB163" i="12"/>
  <c r="AC163" i="12"/>
  <c r="AD163" i="12"/>
  <c r="AE163" i="12"/>
  <c r="AF163" i="12"/>
  <c r="AG163" i="12"/>
  <c r="AH163" i="12"/>
  <c r="AI163" i="12"/>
  <c r="AJ163" i="12"/>
  <c r="AK163" i="12"/>
  <c r="AL163" i="12"/>
  <c r="AM163" i="12"/>
  <c r="AN163" i="12"/>
  <c r="AO163" i="12"/>
  <c r="AP163" i="12"/>
  <c r="AQ163" i="12"/>
  <c r="AR163" i="12"/>
  <c r="AS163" i="12"/>
  <c r="AT163" i="12"/>
  <c r="AU163" i="12"/>
  <c r="B162" i="163"/>
  <c r="C162" i="163"/>
  <c r="D162" i="163"/>
  <c r="E162" i="163"/>
  <c r="F162" i="163"/>
  <c r="B162" i="12"/>
  <c r="C162" i="12"/>
  <c r="D162" i="12"/>
  <c r="E162" i="12"/>
  <c r="F162" i="12"/>
  <c r="G162" i="12"/>
  <c r="H162" i="12"/>
  <c r="I162" i="12"/>
  <c r="J162" i="12"/>
  <c r="K162" i="12"/>
  <c r="L162" i="12"/>
  <c r="M162" i="12"/>
  <c r="N162" i="12"/>
  <c r="O162" i="12"/>
  <c r="P162" i="12"/>
  <c r="Q162" i="12"/>
  <c r="R162" i="12"/>
  <c r="S162" i="12"/>
  <c r="T162" i="12"/>
  <c r="U162" i="12"/>
  <c r="V162" i="12"/>
  <c r="W162" i="12"/>
  <c r="X162" i="12"/>
  <c r="Y162" i="12"/>
  <c r="Z162" i="12"/>
  <c r="AA162" i="12"/>
  <c r="AB162" i="12"/>
  <c r="AC162" i="12"/>
  <c r="AD162" i="12"/>
  <c r="AE162" i="12"/>
  <c r="AF162" i="12"/>
  <c r="AG162" i="12"/>
  <c r="AH162" i="12"/>
  <c r="AI162" i="12"/>
  <c r="AJ162" i="12"/>
  <c r="AK162" i="12"/>
  <c r="AL162" i="12"/>
  <c r="AM162" i="12"/>
  <c r="AN162" i="12"/>
  <c r="AO162" i="12"/>
  <c r="AP162" i="12"/>
  <c r="AQ162" i="12"/>
  <c r="AR162" i="12"/>
  <c r="AS162" i="12"/>
  <c r="AT162" i="12"/>
  <c r="AU162" i="12"/>
  <c r="B161" i="163"/>
  <c r="C161" i="163"/>
  <c r="D161" i="163"/>
  <c r="E161" i="163"/>
  <c r="F161" i="163"/>
  <c r="B161" i="12"/>
  <c r="C161" i="12"/>
  <c r="D161" i="12"/>
  <c r="E161" i="12"/>
  <c r="F161" i="12"/>
  <c r="G161" i="12"/>
  <c r="H161" i="12"/>
  <c r="I161" i="12"/>
  <c r="J161" i="12"/>
  <c r="K161" i="12"/>
  <c r="L161" i="12"/>
  <c r="M161" i="12"/>
  <c r="N161" i="12"/>
  <c r="O161" i="12"/>
  <c r="P161" i="12"/>
  <c r="Q161" i="12"/>
  <c r="R161" i="12"/>
  <c r="S161" i="12"/>
  <c r="T161" i="12"/>
  <c r="U161" i="12"/>
  <c r="V161" i="12"/>
  <c r="W161" i="12"/>
  <c r="X161" i="12"/>
  <c r="Y161" i="12"/>
  <c r="Z161" i="12"/>
  <c r="AA161" i="12"/>
  <c r="AB161" i="12"/>
  <c r="AC161" i="12"/>
  <c r="AD161" i="12"/>
  <c r="AE161" i="12"/>
  <c r="AF161" i="12"/>
  <c r="AG161" i="12"/>
  <c r="AH161" i="12"/>
  <c r="AI161" i="12"/>
  <c r="AJ161" i="12"/>
  <c r="AK161" i="12"/>
  <c r="AL161" i="12"/>
  <c r="AM161" i="12"/>
  <c r="AN161" i="12"/>
  <c r="AO161" i="12"/>
  <c r="AP161" i="12"/>
  <c r="AQ161" i="12"/>
  <c r="AR161" i="12"/>
  <c r="AS161" i="12"/>
  <c r="AT161" i="12"/>
  <c r="AU161" i="12"/>
  <c r="B160" i="163"/>
  <c r="C160" i="163"/>
  <c r="D160" i="163"/>
  <c r="E160" i="163"/>
  <c r="F160" i="163"/>
  <c r="B160" i="12"/>
  <c r="C160" i="12"/>
  <c r="D160" i="12"/>
  <c r="E160" i="12"/>
  <c r="F160" i="12"/>
  <c r="G160" i="12"/>
  <c r="H160" i="12"/>
  <c r="I160" i="12"/>
  <c r="J160" i="12"/>
  <c r="K160" i="12"/>
  <c r="L160" i="12"/>
  <c r="M160" i="12"/>
  <c r="N160" i="12"/>
  <c r="O160" i="12"/>
  <c r="P160" i="12"/>
  <c r="Q160" i="12"/>
  <c r="R160" i="12"/>
  <c r="S160" i="12"/>
  <c r="T160" i="12"/>
  <c r="U160" i="12"/>
  <c r="V160" i="12"/>
  <c r="W160" i="12"/>
  <c r="X160" i="12"/>
  <c r="Y160" i="12"/>
  <c r="Z160" i="12"/>
  <c r="AA160" i="12"/>
  <c r="AB160" i="12"/>
  <c r="AC160" i="12"/>
  <c r="AD160" i="12"/>
  <c r="AE160" i="12"/>
  <c r="AF160" i="12"/>
  <c r="AG160" i="12"/>
  <c r="AH160" i="12"/>
  <c r="AI160" i="12"/>
  <c r="AJ160" i="12"/>
  <c r="AK160" i="12"/>
  <c r="AL160" i="12"/>
  <c r="AM160" i="12"/>
  <c r="AN160" i="12"/>
  <c r="AO160" i="12"/>
  <c r="AP160" i="12"/>
  <c r="AQ160" i="12"/>
  <c r="AR160" i="12"/>
  <c r="AS160" i="12"/>
  <c r="AT160" i="12"/>
  <c r="AU160" i="12"/>
  <c r="B159" i="163"/>
  <c r="C159" i="163"/>
  <c r="D159" i="163"/>
  <c r="E159" i="163"/>
  <c r="F159" i="163"/>
  <c r="B159" i="12"/>
  <c r="C159" i="12"/>
  <c r="D159" i="12"/>
  <c r="E159" i="12"/>
  <c r="F159" i="12"/>
  <c r="G159" i="12"/>
  <c r="H159" i="12"/>
  <c r="I159" i="12"/>
  <c r="J159" i="12"/>
  <c r="K159" i="12"/>
  <c r="L159" i="12"/>
  <c r="M159" i="12"/>
  <c r="N159" i="12"/>
  <c r="O159" i="12"/>
  <c r="P159" i="12"/>
  <c r="Q159" i="12"/>
  <c r="R159" i="12"/>
  <c r="S159" i="12"/>
  <c r="T159" i="12"/>
  <c r="U159" i="12"/>
  <c r="V159" i="12"/>
  <c r="W159" i="12"/>
  <c r="X159" i="12"/>
  <c r="Y159" i="12"/>
  <c r="Z159" i="12"/>
  <c r="AA159" i="12"/>
  <c r="AB159" i="12"/>
  <c r="AC159" i="12"/>
  <c r="AD159" i="12"/>
  <c r="AE159" i="12"/>
  <c r="AF159" i="12"/>
  <c r="AG159" i="12"/>
  <c r="AH159" i="12"/>
  <c r="AI159" i="12"/>
  <c r="AJ159" i="12"/>
  <c r="AK159" i="12"/>
  <c r="AL159" i="12"/>
  <c r="AM159" i="12"/>
  <c r="AN159" i="12"/>
  <c r="AO159" i="12"/>
  <c r="AP159" i="12"/>
  <c r="AQ159" i="12"/>
  <c r="AR159" i="12"/>
  <c r="AS159" i="12"/>
  <c r="AT159" i="12"/>
  <c r="AU159" i="12"/>
  <c r="AH20" i="12"/>
  <c r="AI20" i="12"/>
  <c r="AJ20" i="12"/>
  <c r="AK20" i="12"/>
  <c r="AL20" i="12"/>
  <c r="AM20" i="12"/>
  <c r="AN20" i="12"/>
  <c r="AO20" i="12"/>
  <c r="AP20" i="12"/>
  <c r="AQ20" i="12"/>
  <c r="AR20" i="12"/>
  <c r="AS20" i="12"/>
  <c r="AT20" i="12"/>
  <c r="AU20" i="12"/>
  <c r="AH21" i="12"/>
  <c r="AI21" i="12"/>
  <c r="AJ21" i="12"/>
  <c r="AK21" i="12"/>
  <c r="AL21" i="12"/>
  <c r="AM21" i="12"/>
  <c r="AN21" i="12"/>
  <c r="AO21" i="12"/>
  <c r="AP21" i="12"/>
  <c r="AQ21" i="12"/>
  <c r="AR21" i="12"/>
  <c r="AS21" i="12"/>
  <c r="AT21" i="12"/>
  <c r="AU21" i="12"/>
  <c r="AH22" i="12"/>
  <c r="AI22" i="12"/>
  <c r="AJ22" i="12"/>
  <c r="AK22" i="12"/>
  <c r="AL22" i="12"/>
  <c r="AM22" i="12"/>
  <c r="AN22" i="12"/>
  <c r="AO22" i="12"/>
  <c r="AP22" i="12"/>
  <c r="AQ22" i="12"/>
  <c r="AR22" i="12"/>
  <c r="AS22" i="12"/>
  <c r="AT22" i="12"/>
  <c r="AU22" i="12"/>
  <c r="AH23" i="12"/>
  <c r="AI23" i="12"/>
  <c r="AJ23" i="12"/>
  <c r="AK23" i="12"/>
  <c r="AL23" i="12"/>
  <c r="AM23" i="12"/>
  <c r="AN23" i="12"/>
  <c r="AO23" i="12"/>
  <c r="AP23" i="12"/>
  <c r="AQ23" i="12"/>
  <c r="AR23" i="12"/>
  <c r="AS23" i="12"/>
  <c r="AT23" i="12"/>
  <c r="AU23" i="12"/>
  <c r="AH24" i="12"/>
  <c r="AI24" i="12"/>
  <c r="AJ24" i="12"/>
  <c r="AK24" i="12"/>
  <c r="AL24" i="12"/>
  <c r="AM24" i="12"/>
  <c r="AN24" i="12"/>
  <c r="AO24" i="12"/>
  <c r="AP24" i="12"/>
  <c r="AQ24" i="12"/>
  <c r="AR24" i="12"/>
  <c r="AS24" i="12"/>
  <c r="AT24" i="12"/>
  <c r="AU24" i="12"/>
  <c r="AH25" i="12"/>
  <c r="AI25" i="12"/>
  <c r="AJ25" i="12"/>
  <c r="AK25" i="12"/>
  <c r="AL25" i="12"/>
  <c r="AM25" i="12"/>
  <c r="AN25" i="12"/>
  <c r="AO25" i="12"/>
  <c r="AP25" i="12"/>
  <c r="AQ25" i="12"/>
  <c r="AR25" i="12"/>
  <c r="AS25" i="12"/>
  <c r="AT25" i="12"/>
  <c r="AU25" i="12"/>
  <c r="AH26" i="12"/>
  <c r="AI26" i="12"/>
  <c r="AJ26" i="12"/>
  <c r="AK26" i="12"/>
  <c r="AL26" i="12"/>
  <c r="AM26" i="12"/>
  <c r="AN26" i="12"/>
  <c r="AO26" i="12"/>
  <c r="AP26" i="12"/>
  <c r="AQ26" i="12"/>
  <c r="AR26" i="12"/>
  <c r="AS26" i="12"/>
  <c r="AT26" i="12"/>
  <c r="AU26" i="12"/>
  <c r="AH27" i="12"/>
  <c r="AI27" i="12"/>
  <c r="AJ27" i="12"/>
  <c r="AK27" i="12"/>
  <c r="AL27" i="12"/>
  <c r="AM27" i="12"/>
  <c r="AN27" i="12"/>
  <c r="AO27" i="12"/>
  <c r="AP27" i="12"/>
  <c r="AQ27" i="12"/>
  <c r="AR27" i="12"/>
  <c r="AS27" i="12"/>
  <c r="AT27" i="12"/>
  <c r="AU27" i="12"/>
  <c r="AH28" i="12"/>
  <c r="AI28" i="12"/>
  <c r="AJ28" i="12"/>
  <c r="AK28" i="12"/>
  <c r="AL28" i="12"/>
  <c r="AM28" i="12"/>
  <c r="AN28" i="12"/>
  <c r="AO28" i="12"/>
  <c r="AP28" i="12"/>
  <c r="AQ28" i="12"/>
  <c r="AR28" i="12"/>
  <c r="AS28" i="12"/>
  <c r="AT28" i="12"/>
  <c r="AU28" i="12"/>
  <c r="AH29" i="12"/>
  <c r="AI29" i="12"/>
  <c r="AJ29" i="12"/>
  <c r="AK29" i="12"/>
  <c r="AL29" i="12"/>
  <c r="AM29" i="12"/>
  <c r="AN29" i="12"/>
  <c r="AO29" i="12"/>
  <c r="AP29" i="12"/>
  <c r="AQ29" i="12"/>
  <c r="AR29" i="12"/>
  <c r="AS29" i="12"/>
  <c r="AT29" i="12"/>
  <c r="AU29" i="12"/>
  <c r="AH30" i="12"/>
  <c r="AI30" i="12"/>
  <c r="AJ30" i="12"/>
  <c r="AK30" i="12"/>
  <c r="AL30" i="12"/>
  <c r="AM30" i="12"/>
  <c r="AN30" i="12"/>
  <c r="AO30" i="12"/>
  <c r="AP30" i="12"/>
  <c r="AQ30" i="12"/>
  <c r="AR30" i="12"/>
  <c r="AS30" i="12"/>
  <c r="AT30" i="12"/>
  <c r="AU30" i="12"/>
  <c r="AH31" i="12"/>
  <c r="AI31" i="12"/>
  <c r="AJ31" i="12"/>
  <c r="AK31" i="12"/>
  <c r="AL31" i="12"/>
  <c r="AM31" i="12"/>
  <c r="AN31" i="12"/>
  <c r="AO31" i="12"/>
  <c r="AP31" i="12"/>
  <c r="AQ31" i="12"/>
  <c r="AR31" i="12"/>
  <c r="AS31" i="12"/>
  <c r="AT31" i="12"/>
  <c r="AU31" i="12"/>
  <c r="AH32" i="12"/>
  <c r="AI32" i="12"/>
  <c r="AJ32" i="12"/>
  <c r="AK32" i="12"/>
  <c r="AL32" i="12"/>
  <c r="AM32" i="12"/>
  <c r="AN32" i="12"/>
  <c r="AO32" i="12"/>
  <c r="AP32" i="12"/>
  <c r="AQ32" i="12"/>
  <c r="AR32" i="12"/>
  <c r="AS32" i="12"/>
  <c r="AT32" i="12"/>
  <c r="AU32" i="12"/>
  <c r="AH33" i="12"/>
  <c r="AI33" i="12"/>
  <c r="AJ33" i="12"/>
  <c r="AK33" i="12"/>
  <c r="AL33" i="12"/>
  <c r="AM33" i="12"/>
  <c r="AN33" i="12"/>
  <c r="AO33" i="12"/>
  <c r="AP33" i="12"/>
  <c r="AQ33" i="12"/>
  <c r="AR33" i="12"/>
  <c r="AS33" i="12"/>
  <c r="AT33" i="12"/>
  <c r="AU33" i="12"/>
  <c r="AH34" i="12"/>
  <c r="AI34" i="12"/>
  <c r="AJ34" i="12"/>
  <c r="AK34" i="12"/>
  <c r="AL34" i="12"/>
  <c r="AM34" i="12"/>
  <c r="AN34" i="12"/>
  <c r="AO34" i="12"/>
  <c r="AP34" i="12"/>
  <c r="AQ34" i="12"/>
  <c r="AR34" i="12"/>
  <c r="AS34" i="12"/>
  <c r="AT34" i="12"/>
  <c r="AU34" i="12"/>
  <c r="AH35" i="12"/>
  <c r="AI35" i="12"/>
  <c r="AJ35" i="12"/>
  <c r="AK35" i="12"/>
  <c r="AL35" i="12"/>
  <c r="AM35" i="12"/>
  <c r="AN35" i="12"/>
  <c r="AO35" i="12"/>
  <c r="AP35" i="12"/>
  <c r="AQ35" i="12"/>
  <c r="AR35" i="12"/>
  <c r="AS35" i="12"/>
  <c r="AT35" i="12"/>
  <c r="AU35" i="12"/>
  <c r="AH36" i="12"/>
  <c r="AI36" i="12"/>
  <c r="AJ36" i="12"/>
  <c r="AK36" i="12"/>
  <c r="AL36" i="12"/>
  <c r="AM36" i="12"/>
  <c r="AN36" i="12"/>
  <c r="AO36" i="12"/>
  <c r="AP36" i="12"/>
  <c r="AQ36" i="12"/>
  <c r="AR36" i="12"/>
  <c r="AS36" i="12"/>
  <c r="AT36" i="12"/>
  <c r="AU36" i="12"/>
  <c r="AH37" i="12"/>
  <c r="AI37" i="12"/>
  <c r="AJ37" i="12"/>
  <c r="AK37" i="12"/>
  <c r="AL37" i="12"/>
  <c r="AM37" i="12"/>
  <c r="AN37" i="12"/>
  <c r="AO37" i="12"/>
  <c r="AP37" i="12"/>
  <c r="AQ37" i="12"/>
  <c r="AR37" i="12"/>
  <c r="AS37" i="12"/>
  <c r="AT37" i="12"/>
  <c r="AU37" i="12"/>
  <c r="AH38" i="12"/>
  <c r="AI38" i="12"/>
  <c r="AJ38" i="12"/>
  <c r="AK38" i="12"/>
  <c r="AL38" i="12"/>
  <c r="AM38" i="12"/>
  <c r="AN38" i="12"/>
  <c r="AO38" i="12"/>
  <c r="AP38" i="12"/>
  <c r="AQ38" i="12"/>
  <c r="AR38" i="12"/>
  <c r="AS38" i="12"/>
  <c r="AT38" i="12"/>
  <c r="AU38" i="12"/>
  <c r="AH39" i="12"/>
  <c r="AI39" i="12"/>
  <c r="AJ39" i="12"/>
  <c r="AK39" i="12"/>
  <c r="AL39" i="12"/>
  <c r="AM39" i="12"/>
  <c r="AN39" i="12"/>
  <c r="AO39" i="12"/>
  <c r="AP39" i="12"/>
  <c r="AQ39" i="12"/>
  <c r="AR39" i="12"/>
  <c r="AS39" i="12"/>
  <c r="AT39" i="12"/>
  <c r="AU39" i="12"/>
  <c r="AH40" i="12"/>
  <c r="AI40" i="12"/>
  <c r="AJ40" i="12"/>
  <c r="AK40" i="12"/>
  <c r="AL40" i="12"/>
  <c r="AM40" i="12"/>
  <c r="AN40" i="12"/>
  <c r="AO40" i="12"/>
  <c r="AP40" i="12"/>
  <c r="AQ40" i="12"/>
  <c r="AR40" i="12"/>
  <c r="AS40" i="12"/>
  <c r="AT40" i="12"/>
  <c r="AU40" i="12"/>
  <c r="AH41" i="12"/>
  <c r="AI41" i="12"/>
  <c r="AJ41" i="12"/>
  <c r="AK41" i="12"/>
  <c r="AL41" i="12"/>
  <c r="AM41" i="12"/>
  <c r="AN41" i="12"/>
  <c r="AO41" i="12"/>
  <c r="AP41" i="12"/>
  <c r="AQ41" i="12"/>
  <c r="AR41" i="12"/>
  <c r="AS41" i="12"/>
  <c r="AT41" i="12"/>
  <c r="AU41" i="12"/>
  <c r="AH42" i="12"/>
  <c r="AI42" i="12"/>
  <c r="AJ42" i="12"/>
  <c r="AK42" i="12"/>
  <c r="AL42" i="12"/>
  <c r="AM42" i="12"/>
  <c r="AN42" i="12"/>
  <c r="AO42" i="12"/>
  <c r="AP42" i="12"/>
  <c r="AQ42" i="12"/>
  <c r="AR42" i="12"/>
  <c r="AS42" i="12"/>
  <c r="AT42" i="12"/>
  <c r="AU42" i="12"/>
  <c r="AH43" i="12"/>
  <c r="AI43" i="12"/>
  <c r="AJ43" i="12"/>
  <c r="AK43" i="12"/>
  <c r="AL43" i="12"/>
  <c r="AM43" i="12"/>
  <c r="AN43" i="12"/>
  <c r="AO43" i="12"/>
  <c r="AP43" i="12"/>
  <c r="AQ43" i="12"/>
  <c r="AR43" i="12"/>
  <c r="AS43" i="12"/>
  <c r="AT43" i="12"/>
  <c r="AU43" i="12"/>
  <c r="AH44" i="12"/>
  <c r="AI44" i="12"/>
  <c r="AJ44" i="12"/>
  <c r="AK44" i="12"/>
  <c r="AL44" i="12"/>
  <c r="AM44" i="12"/>
  <c r="AN44" i="12"/>
  <c r="AO44" i="12"/>
  <c r="AP44" i="12"/>
  <c r="AQ44" i="12"/>
  <c r="AR44" i="12"/>
  <c r="AS44" i="12"/>
  <c r="AT44" i="12"/>
  <c r="AU44" i="12"/>
  <c r="AH45" i="12"/>
  <c r="AI45" i="12"/>
  <c r="AJ45" i="12"/>
  <c r="AK45" i="12"/>
  <c r="AL45" i="12"/>
  <c r="AM45" i="12"/>
  <c r="AN45" i="12"/>
  <c r="AO45" i="12"/>
  <c r="AP45" i="12"/>
  <c r="AQ45" i="12"/>
  <c r="AR45" i="12"/>
  <c r="AS45" i="12"/>
  <c r="AT45" i="12"/>
  <c r="AU45" i="12"/>
  <c r="AH46" i="12"/>
  <c r="AI46" i="12"/>
  <c r="AJ46" i="12"/>
  <c r="AK46" i="12"/>
  <c r="AL46" i="12"/>
  <c r="AM46" i="12"/>
  <c r="AN46" i="12"/>
  <c r="AO46" i="12"/>
  <c r="AP46" i="12"/>
  <c r="AQ46" i="12"/>
  <c r="AR46" i="12"/>
  <c r="AS46" i="12"/>
  <c r="AT46" i="12"/>
  <c r="AU46" i="12"/>
  <c r="AH47" i="12"/>
  <c r="AI47" i="12"/>
  <c r="AJ47" i="12"/>
  <c r="AK47" i="12"/>
  <c r="AL47" i="12"/>
  <c r="AM47" i="12"/>
  <c r="AN47" i="12"/>
  <c r="AO47" i="12"/>
  <c r="AP47" i="12"/>
  <c r="AQ47" i="12"/>
  <c r="AR47" i="12"/>
  <c r="AS47" i="12"/>
  <c r="AT47" i="12"/>
  <c r="AU47" i="12"/>
  <c r="AH48" i="12"/>
  <c r="AI48" i="12"/>
  <c r="AJ48" i="12"/>
  <c r="AK48" i="12"/>
  <c r="AL48" i="12"/>
  <c r="AM48" i="12"/>
  <c r="AN48" i="12"/>
  <c r="AO48" i="12"/>
  <c r="AP48" i="12"/>
  <c r="AQ48" i="12"/>
  <c r="AR48" i="12"/>
  <c r="AS48" i="12"/>
  <c r="AT48" i="12"/>
  <c r="AU48" i="12"/>
  <c r="AH49" i="12"/>
  <c r="AI49" i="12"/>
  <c r="AJ49" i="12"/>
  <c r="AK49" i="12"/>
  <c r="AL49" i="12"/>
  <c r="AM49" i="12"/>
  <c r="AN49" i="12"/>
  <c r="AO49" i="12"/>
  <c r="AP49" i="12"/>
  <c r="AQ49" i="12"/>
  <c r="AR49" i="12"/>
  <c r="AS49" i="12"/>
  <c r="AT49" i="12"/>
  <c r="AU49" i="12"/>
  <c r="AH50" i="12"/>
  <c r="AI50" i="12"/>
  <c r="AJ50" i="12"/>
  <c r="AK50" i="12"/>
  <c r="AL50" i="12"/>
  <c r="AM50" i="12"/>
  <c r="AN50" i="12"/>
  <c r="AO50" i="12"/>
  <c r="AP50" i="12"/>
  <c r="AQ50" i="12"/>
  <c r="AR50" i="12"/>
  <c r="AS50" i="12"/>
  <c r="AT50" i="12"/>
  <c r="AU50" i="12"/>
  <c r="AH51" i="12"/>
  <c r="AI51" i="12"/>
  <c r="AJ51" i="12"/>
  <c r="AK51" i="12"/>
  <c r="AL51" i="12"/>
  <c r="AM51" i="12"/>
  <c r="AN51" i="12"/>
  <c r="AO51" i="12"/>
  <c r="AP51" i="12"/>
  <c r="AQ51" i="12"/>
  <c r="AR51" i="12"/>
  <c r="AS51" i="12"/>
  <c r="AT51" i="12"/>
  <c r="AU51" i="12"/>
  <c r="AH52" i="12"/>
  <c r="AI52" i="12"/>
  <c r="AJ52" i="12"/>
  <c r="AK52" i="12"/>
  <c r="AL52" i="12"/>
  <c r="AM52" i="12"/>
  <c r="AN52" i="12"/>
  <c r="AO52" i="12"/>
  <c r="AP52" i="12"/>
  <c r="AQ52" i="12"/>
  <c r="AR52" i="12"/>
  <c r="AS52" i="12"/>
  <c r="AT52" i="12"/>
  <c r="AU52" i="12"/>
  <c r="AH53" i="12"/>
  <c r="AI53" i="12"/>
  <c r="AJ53" i="12"/>
  <c r="AK53" i="12"/>
  <c r="AL53" i="12"/>
  <c r="AM53" i="12"/>
  <c r="AN53" i="12"/>
  <c r="AO53" i="12"/>
  <c r="AP53" i="12"/>
  <c r="AQ53" i="12"/>
  <c r="AR53" i="12"/>
  <c r="AS53" i="12"/>
  <c r="AT53" i="12"/>
  <c r="AU53" i="12"/>
  <c r="AH54" i="12"/>
  <c r="AI54" i="12"/>
  <c r="AJ54" i="12"/>
  <c r="AK54" i="12"/>
  <c r="AL54" i="12"/>
  <c r="AM54" i="12"/>
  <c r="AN54" i="12"/>
  <c r="AO54" i="12"/>
  <c r="AP54" i="12"/>
  <c r="AQ54" i="12"/>
  <c r="AR54" i="12"/>
  <c r="AS54" i="12"/>
  <c r="AT54" i="12"/>
  <c r="AU54" i="12"/>
  <c r="AH55" i="12"/>
  <c r="AI55" i="12"/>
  <c r="AJ55" i="12"/>
  <c r="AK55" i="12"/>
  <c r="AL55" i="12"/>
  <c r="AM55" i="12"/>
  <c r="AN55" i="12"/>
  <c r="AO55" i="12"/>
  <c r="AP55" i="12"/>
  <c r="AQ55" i="12"/>
  <c r="AR55" i="12"/>
  <c r="AS55" i="12"/>
  <c r="AT55" i="12"/>
  <c r="AU55" i="12"/>
  <c r="AH56" i="12"/>
  <c r="AI56" i="12"/>
  <c r="AJ56" i="12"/>
  <c r="AK56" i="12"/>
  <c r="AL56" i="12"/>
  <c r="AM56" i="12"/>
  <c r="AN56" i="12"/>
  <c r="AO56" i="12"/>
  <c r="AP56" i="12"/>
  <c r="AQ56" i="12"/>
  <c r="AR56" i="12"/>
  <c r="AS56" i="12"/>
  <c r="AT56" i="12"/>
  <c r="AU56" i="12"/>
  <c r="AH57" i="12"/>
  <c r="AI57" i="12"/>
  <c r="AJ57" i="12"/>
  <c r="AK57" i="12"/>
  <c r="AL57" i="12"/>
  <c r="AM57" i="12"/>
  <c r="AN57" i="12"/>
  <c r="AO57" i="12"/>
  <c r="AP57" i="12"/>
  <c r="AQ57" i="12"/>
  <c r="AR57" i="12"/>
  <c r="AS57" i="12"/>
  <c r="AT57" i="12"/>
  <c r="AU57" i="12"/>
  <c r="AH58" i="12"/>
  <c r="AI58" i="12"/>
  <c r="AJ58" i="12"/>
  <c r="AK58" i="12"/>
  <c r="AL58" i="12"/>
  <c r="AM58" i="12"/>
  <c r="AN58" i="12"/>
  <c r="AO58" i="12"/>
  <c r="AP58" i="12"/>
  <c r="AQ58" i="12"/>
  <c r="AR58" i="12"/>
  <c r="AS58" i="12"/>
  <c r="AT58" i="12"/>
  <c r="AU58" i="12"/>
  <c r="AH59" i="12"/>
  <c r="AI59" i="12"/>
  <c r="AJ59" i="12"/>
  <c r="AK59" i="12"/>
  <c r="AL59" i="12"/>
  <c r="AM59" i="12"/>
  <c r="AN59" i="12"/>
  <c r="AO59" i="12"/>
  <c r="AP59" i="12"/>
  <c r="AQ59" i="12"/>
  <c r="AR59" i="12"/>
  <c r="AS59" i="12"/>
  <c r="AT59" i="12"/>
  <c r="AU59" i="12"/>
  <c r="AH60" i="12"/>
  <c r="AI60" i="12"/>
  <c r="AJ60" i="12"/>
  <c r="AK60" i="12"/>
  <c r="AL60" i="12"/>
  <c r="AM60" i="12"/>
  <c r="AN60" i="12"/>
  <c r="AO60" i="12"/>
  <c r="AP60" i="12"/>
  <c r="AQ60" i="12"/>
  <c r="AR60" i="12"/>
  <c r="AS60" i="12"/>
  <c r="AT60" i="12"/>
  <c r="AU60" i="12"/>
  <c r="AH61" i="12"/>
  <c r="AI61" i="12"/>
  <c r="AJ61" i="12"/>
  <c r="AK61" i="12"/>
  <c r="AL61" i="12"/>
  <c r="AM61" i="12"/>
  <c r="AN61" i="12"/>
  <c r="AO61" i="12"/>
  <c r="AP61" i="12"/>
  <c r="AQ61" i="12"/>
  <c r="AR61" i="12"/>
  <c r="AS61" i="12"/>
  <c r="AT61" i="12"/>
  <c r="AU61" i="12"/>
  <c r="AH62" i="12"/>
  <c r="AI62" i="12"/>
  <c r="AJ62" i="12"/>
  <c r="AK62" i="12"/>
  <c r="AL62" i="12"/>
  <c r="AM62" i="12"/>
  <c r="AN62" i="12"/>
  <c r="AO62" i="12"/>
  <c r="AP62" i="12"/>
  <c r="AQ62" i="12"/>
  <c r="AR62" i="12"/>
  <c r="AS62" i="12"/>
  <c r="AT62" i="12"/>
  <c r="AU62" i="12"/>
  <c r="AH63" i="12"/>
  <c r="AI63" i="12"/>
  <c r="AJ63" i="12"/>
  <c r="AK63" i="12"/>
  <c r="AL63" i="12"/>
  <c r="AM63" i="12"/>
  <c r="AN63" i="12"/>
  <c r="AO63" i="12"/>
  <c r="AP63" i="12"/>
  <c r="AQ63" i="12"/>
  <c r="AR63" i="12"/>
  <c r="AS63" i="12"/>
  <c r="AT63" i="12"/>
  <c r="AU63" i="12"/>
  <c r="AH64" i="12"/>
  <c r="AI64" i="12"/>
  <c r="AJ64" i="12"/>
  <c r="AK64" i="12"/>
  <c r="AL64" i="12"/>
  <c r="AM64" i="12"/>
  <c r="AN64" i="12"/>
  <c r="AO64" i="12"/>
  <c r="AP64" i="12"/>
  <c r="AQ64" i="12"/>
  <c r="AR64" i="12"/>
  <c r="AS64" i="12"/>
  <c r="AT64" i="12"/>
  <c r="AU64" i="12"/>
  <c r="AH65" i="12"/>
  <c r="AI65" i="12"/>
  <c r="AJ65" i="12"/>
  <c r="AK65" i="12"/>
  <c r="AL65" i="12"/>
  <c r="AM65" i="12"/>
  <c r="AN65" i="12"/>
  <c r="AO65" i="12"/>
  <c r="AP65" i="12"/>
  <c r="AQ65" i="12"/>
  <c r="AR65" i="12"/>
  <c r="AS65" i="12"/>
  <c r="AT65" i="12"/>
  <c r="AU65" i="12"/>
  <c r="AH66" i="12"/>
  <c r="AI66" i="12"/>
  <c r="AJ66" i="12"/>
  <c r="AK66" i="12"/>
  <c r="AL66" i="12"/>
  <c r="AM66" i="12"/>
  <c r="AN66" i="12"/>
  <c r="AO66" i="12"/>
  <c r="AP66" i="12"/>
  <c r="AQ66" i="12"/>
  <c r="AR66" i="12"/>
  <c r="AS66" i="12"/>
  <c r="AT66" i="12"/>
  <c r="AU66" i="12"/>
  <c r="AH67" i="12"/>
  <c r="AI67" i="12"/>
  <c r="AJ67" i="12"/>
  <c r="AK67" i="12"/>
  <c r="AL67" i="12"/>
  <c r="AM67" i="12"/>
  <c r="AN67" i="12"/>
  <c r="AO67" i="12"/>
  <c r="AP67" i="12"/>
  <c r="AQ67" i="12"/>
  <c r="AR67" i="12"/>
  <c r="AS67" i="12"/>
  <c r="AT67" i="12"/>
  <c r="AU67" i="12"/>
  <c r="AH68" i="12"/>
  <c r="AI68" i="12"/>
  <c r="AJ68" i="12"/>
  <c r="AK68" i="12"/>
  <c r="AL68" i="12"/>
  <c r="AM68" i="12"/>
  <c r="AN68" i="12"/>
  <c r="AO68" i="12"/>
  <c r="AP68" i="12"/>
  <c r="AQ68" i="12"/>
  <c r="AR68" i="12"/>
  <c r="AS68" i="12"/>
  <c r="AT68" i="12"/>
  <c r="AU68" i="12"/>
  <c r="AH69" i="12"/>
  <c r="AI69" i="12"/>
  <c r="AJ69" i="12"/>
  <c r="AK69" i="12"/>
  <c r="AL69" i="12"/>
  <c r="AM69" i="12"/>
  <c r="AN69" i="12"/>
  <c r="AO69" i="12"/>
  <c r="AP69" i="12"/>
  <c r="AQ69" i="12"/>
  <c r="AR69" i="12"/>
  <c r="AS69" i="12"/>
  <c r="AT69" i="12"/>
  <c r="AU69" i="12"/>
  <c r="AH70" i="12"/>
  <c r="AI70" i="12"/>
  <c r="AJ70" i="12"/>
  <c r="AK70" i="12"/>
  <c r="AL70" i="12"/>
  <c r="AM70" i="12"/>
  <c r="AN70" i="12"/>
  <c r="AO70" i="12"/>
  <c r="AP70" i="12"/>
  <c r="AQ70" i="12"/>
  <c r="AR70" i="12"/>
  <c r="AS70" i="12"/>
  <c r="AT70" i="12"/>
  <c r="AU70" i="12"/>
  <c r="AH71" i="12"/>
  <c r="AI71" i="12"/>
  <c r="AJ71" i="12"/>
  <c r="AK71" i="12"/>
  <c r="AL71" i="12"/>
  <c r="AM71" i="12"/>
  <c r="AN71" i="12"/>
  <c r="AO71" i="12"/>
  <c r="AP71" i="12"/>
  <c r="AQ71" i="12"/>
  <c r="AR71" i="12"/>
  <c r="AS71" i="12"/>
  <c r="AT71" i="12"/>
  <c r="AU71" i="12"/>
  <c r="AH72" i="12"/>
  <c r="AI72" i="12"/>
  <c r="AJ72" i="12"/>
  <c r="AK72" i="12"/>
  <c r="AL72" i="12"/>
  <c r="AM72" i="12"/>
  <c r="AN72" i="12"/>
  <c r="AO72" i="12"/>
  <c r="AP72" i="12"/>
  <c r="AQ72" i="12"/>
  <c r="AR72" i="12"/>
  <c r="AS72" i="12"/>
  <c r="AT72" i="12"/>
  <c r="AU72" i="12"/>
  <c r="AH73" i="12"/>
  <c r="AI73" i="12"/>
  <c r="AJ73" i="12"/>
  <c r="AK73" i="12"/>
  <c r="AL73" i="12"/>
  <c r="AM73" i="12"/>
  <c r="AN73" i="12"/>
  <c r="AO73" i="12"/>
  <c r="AP73" i="12"/>
  <c r="AQ73" i="12"/>
  <c r="AR73" i="12"/>
  <c r="AS73" i="12"/>
  <c r="AT73" i="12"/>
  <c r="AU73" i="12"/>
  <c r="AH74" i="12"/>
  <c r="AI74" i="12"/>
  <c r="AJ74" i="12"/>
  <c r="AK74" i="12"/>
  <c r="AL74" i="12"/>
  <c r="AM74" i="12"/>
  <c r="AN74" i="12"/>
  <c r="AO74" i="12"/>
  <c r="AP74" i="12"/>
  <c r="AQ74" i="12"/>
  <c r="AR74" i="12"/>
  <c r="AS74" i="12"/>
  <c r="AT74" i="12"/>
  <c r="AU74" i="12"/>
  <c r="AH75" i="12"/>
  <c r="AI75" i="12"/>
  <c r="AJ75" i="12"/>
  <c r="AK75" i="12"/>
  <c r="AL75" i="12"/>
  <c r="AM75" i="12"/>
  <c r="AN75" i="12"/>
  <c r="AO75" i="12"/>
  <c r="AP75" i="12"/>
  <c r="AQ75" i="12"/>
  <c r="AR75" i="12"/>
  <c r="AS75" i="12"/>
  <c r="AT75" i="12"/>
  <c r="AU75" i="12"/>
  <c r="AH76" i="12"/>
  <c r="AI76" i="12"/>
  <c r="AJ76" i="12"/>
  <c r="AK76" i="12"/>
  <c r="AL76" i="12"/>
  <c r="AM76" i="12"/>
  <c r="AN76" i="12"/>
  <c r="AO76" i="12"/>
  <c r="AP76" i="12"/>
  <c r="AQ76" i="12"/>
  <c r="AR76" i="12"/>
  <c r="AS76" i="12"/>
  <c r="AT76" i="12"/>
  <c r="AU76" i="12"/>
  <c r="AH77" i="12"/>
  <c r="AI77" i="12"/>
  <c r="AJ77" i="12"/>
  <c r="AK77" i="12"/>
  <c r="AL77" i="12"/>
  <c r="AM77" i="12"/>
  <c r="AN77" i="12"/>
  <c r="AO77" i="12"/>
  <c r="AP77" i="12"/>
  <c r="AQ77" i="12"/>
  <c r="AR77" i="12"/>
  <c r="AS77" i="12"/>
  <c r="AT77" i="12"/>
  <c r="AU77" i="12"/>
  <c r="AH78" i="12"/>
  <c r="AI78" i="12"/>
  <c r="AJ78" i="12"/>
  <c r="AK78" i="12"/>
  <c r="AL78" i="12"/>
  <c r="AM78" i="12"/>
  <c r="AN78" i="12"/>
  <c r="AO78" i="12"/>
  <c r="AP78" i="12"/>
  <c r="AQ78" i="12"/>
  <c r="AR78" i="12"/>
  <c r="AS78" i="12"/>
  <c r="AT78" i="12"/>
  <c r="AU78" i="12"/>
  <c r="AH79" i="12"/>
  <c r="AI79" i="12"/>
  <c r="AJ79" i="12"/>
  <c r="AK79" i="12"/>
  <c r="AL79" i="12"/>
  <c r="AM79" i="12"/>
  <c r="AN79" i="12"/>
  <c r="AO79" i="12"/>
  <c r="AP79" i="12"/>
  <c r="AQ79" i="12"/>
  <c r="AR79" i="12"/>
  <c r="AS79" i="12"/>
  <c r="AT79" i="12"/>
  <c r="AU79" i="12"/>
  <c r="AH80" i="12"/>
  <c r="AI80" i="12"/>
  <c r="AJ80" i="12"/>
  <c r="AK80" i="12"/>
  <c r="AL80" i="12"/>
  <c r="AM80" i="12"/>
  <c r="AN80" i="12"/>
  <c r="AO80" i="12"/>
  <c r="AP80" i="12"/>
  <c r="AQ80" i="12"/>
  <c r="AR80" i="12"/>
  <c r="AS80" i="12"/>
  <c r="AT80" i="12"/>
  <c r="AU80" i="12"/>
  <c r="AH81" i="12"/>
  <c r="AI81" i="12"/>
  <c r="AJ81" i="12"/>
  <c r="AK81" i="12"/>
  <c r="AL81" i="12"/>
  <c r="AM81" i="12"/>
  <c r="AN81" i="12"/>
  <c r="AO81" i="12"/>
  <c r="AP81" i="12"/>
  <c r="AQ81" i="12"/>
  <c r="AR81" i="12"/>
  <c r="AS81" i="12"/>
  <c r="AT81" i="12"/>
  <c r="AU81" i="12"/>
  <c r="AH82" i="12"/>
  <c r="AI82" i="12"/>
  <c r="AJ82" i="12"/>
  <c r="AK82" i="12"/>
  <c r="AL82" i="12"/>
  <c r="AM82" i="12"/>
  <c r="AN82" i="12"/>
  <c r="AO82" i="12"/>
  <c r="AP82" i="12"/>
  <c r="AQ82" i="12"/>
  <c r="AR82" i="12"/>
  <c r="AS82" i="12"/>
  <c r="AT82" i="12"/>
  <c r="AU82" i="12"/>
  <c r="AH83" i="12"/>
  <c r="AI83" i="12"/>
  <c r="AJ83" i="12"/>
  <c r="AK83" i="12"/>
  <c r="AL83" i="12"/>
  <c r="AM83" i="12"/>
  <c r="AN83" i="12"/>
  <c r="AO83" i="12"/>
  <c r="AP83" i="12"/>
  <c r="AQ83" i="12"/>
  <c r="AR83" i="12"/>
  <c r="AS83" i="12"/>
  <c r="AT83" i="12"/>
  <c r="AU83" i="12"/>
  <c r="AH84" i="12"/>
  <c r="AI84" i="12"/>
  <c r="AJ84" i="12"/>
  <c r="AK84" i="12"/>
  <c r="AL84" i="12"/>
  <c r="AM84" i="12"/>
  <c r="AN84" i="12"/>
  <c r="AO84" i="12"/>
  <c r="AP84" i="12"/>
  <c r="AQ84" i="12"/>
  <c r="AR84" i="12"/>
  <c r="AS84" i="12"/>
  <c r="AT84" i="12"/>
  <c r="AU84" i="12"/>
  <c r="AH85" i="12"/>
  <c r="AI85" i="12"/>
  <c r="AJ85" i="12"/>
  <c r="AK85" i="12"/>
  <c r="AL85" i="12"/>
  <c r="AM85" i="12"/>
  <c r="AN85" i="12"/>
  <c r="AO85" i="12"/>
  <c r="AP85" i="12"/>
  <c r="AQ85" i="12"/>
  <c r="AR85" i="12"/>
  <c r="AS85" i="12"/>
  <c r="AT85" i="12"/>
  <c r="AU85" i="12"/>
  <c r="AH86" i="12"/>
  <c r="AI86" i="12"/>
  <c r="AJ86" i="12"/>
  <c r="AK86" i="12"/>
  <c r="AL86" i="12"/>
  <c r="AM86" i="12"/>
  <c r="AN86" i="12"/>
  <c r="AO86" i="12"/>
  <c r="AP86" i="12"/>
  <c r="AQ86" i="12"/>
  <c r="AR86" i="12"/>
  <c r="AS86" i="12"/>
  <c r="AT86" i="12"/>
  <c r="AU86" i="12"/>
  <c r="AH87" i="12"/>
  <c r="AI87" i="12"/>
  <c r="AJ87" i="12"/>
  <c r="AK87" i="12"/>
  <c r="AL87" i="12"/>
  <c r="AM87" i="12"/>
  <c r="AN87" i="12"/>
  <c r="AO87" i="12"/>
  <c r="AP87" i="12"/>
  <c r="AQ87" i="12"/>
  <c r="AR87" i="12"/>
  <c r="AS87" i="12"/>
  <c r="AT87" i="12"/>
  <c r="AU87" i="12"/>
  <c r="AH88" i="12"/>
  <c r="AI88" i="12"/>
  <c r="AJ88" i="12"/>
  <c r="AK88" i="12"/>
  <c r="AL88" i="12"/>
  <c r="AM88" i="12"/>
  <c r="AN88" i="12"/>
  <c r="AO88" i="12"/>
  <c r="AP88" i="12"/>
  <c r="AQ88" i="12"/>
  <c r="AR88" i="12"/>
  <c r="AS88" i="12"/>
  <c r="AT88" i="12"/>
  <c r="AU88" i="12"/>
  <c r="AH89" i="12"/>
  <c r="AI89" i="12"/>
  <c r="AJ89" i="12"/>
  <c r="AK89" i="12"/>
  <c r="AL89" i="12"/>
  <c r="AM89" i="12"/>
  <c r="AN89" i="12"/>
  <c r="AO89" i="12"/>
  <c r="AP89" i="12"/>
  <c r="AQ89" i="12"/>
  <c r="AR89" i="12"/>
  <c r="AS89" i="12"/>
  <c r="AT89" i="12"/>
  <c r="AU89" i="12"/>
  <c r="AH90" i="12"/>
  <c r="AI90" i="12"/>
  <c r="AJ90" i="12"/>
  <c r="AK90" i="12"/>
  <c r="AL90" i="12"/>
  <c r="AM90" i="12"/>
  <c r="AN90" i="12"/>
  <c r="AO90" i="12"/>
  <c r="AP90" i="12"/>
  <c r="AQ90" i="12"/>
  <c r="AR90" i="12"/>
  <c r="AS90" i="12"/>
  <c r="AT90" i="12"/>
  <c r="AU90" i="12"/>
  <c r="AH91" i="12"/>
  <c r="AI91" i="12"/>
  <c r="AJ91" i="12"/>
  <c r="AK91" i="12"/>
  <c r="AL91" i="12"/>
  <c r="AM91" i="12"/>
  <c r="AN91" i="12"/>
  <c r="AO91" i="12"/>
  <c r="AP91" i="12"/>
  <c r="AQ91" i="12"/>
  <c r="AR91" i="12"/>
  <c r="AS91" i="12"/>
  <c r="AT91" i="12"/>
  <c r="AU91" i="12"/>
  <c r="AH92" i="12"/>
  <c r="AI92" i="12"/>
  <c r="AJ92" i="12"/>
  <c r="AK92" i="12"/>
  <c r="AL92" i="12"/>
  <c r="AM92" i="12"/>
  <c r="AN92" i="12"/>
  <c r="AO92" i="12"/>
  <c r="AP92" i="12"/>
  <c r="AQ92" i="12"/>
  <c r="AR92" i="12"/>
  <c r="AS92" i="12"/>
  <c r="AT92" i="12"/>
  <c r="AU92" i="12"/>
  <c r="AH93" i="12"/>
  <c r="AI93" i="12"/>
  <c r="AJ93" i="12"/>
  <c r="AK93" i="12"/>
  <c r="AL93" i="12"/>
  <c r="AM93" i="12"/>
  <c r="AN93" i="12"/>
  <c r="AO93" i="12"/>
  <c r="AP93" i="12"/>
  <c r="AQ93" i="12"/>
  <c r="AR93" i="12"/>
  <c r="AS93" i="12"/>
  <c r="AT93" i="12"/>
  <c r="AU93" i="12"/>
  <c r="AH94" i="12"/>
  <c r="AI94" i="12"/>
  <c r="AJ94" i="12"/>
  <c r="AK94" i="12"/>
  <c r="AL94" i="12"/>
  <c r="AM94" i="12"/>
  <c r="AN94" i="12"/>
  <c r="AO94" i="12"/>
  <c r="AP94" i="12"/>
  <c r="AQ94" i="12"/>
  <c r="AR94" i="12"/>
  <c r="AS94" i="12"/>
  <c r="AT94" i="12"/>
  <c r="AU94" i="12"/>
  <c r="AH95" i="12"/>
  <c r="AI95" i="12"/>
  <c r="AJ95" i="12"/>
  <c r="AK95" i="12"/>
  <c r="AL95" i="12"/>
  <c r="AM95" i="12"/>
  <c r="AN95" i="12"/>
  <c r="AO95" i="12"/>
  <c r="AP95" i="12"/>
  <c r="AQ95" i="12"/>
  <c r="AR95" i="12"/>
  <c r="AS95" i="12"/>
  <c r="AT95" i="12"/>
  <c r="AU95" i="12"/>
  <c r="AH96" i="12"/>
  <c r="AI96" i="12"/>
  <c r="AJ96" i="12"/>
  <c r="AK96" i="12"/>
  <c r="AL96" i="12"/>
  <c r="AM96" i="12"/>
  <c r="AN96" i="12"/>
  <c r="AO96" i="12"/>
  <c r="AP96" i="12"/>
  <c r="AQ96" i="12"/>
  <c r="AR96" i="12"/>
  <c r="AS96" i="12"/>
  <c r="AT96" i="12"/>
  <c r="AU96" i="12"/>
  <c r="AH97" i="12"/>
  <c r="AI97" i="12"/>
  <c r="AJ97" i="12"/>
  <c r="AK97" i="12"/>
  <c r="AL97" i="12"/>
  <c r="AM97" i="12"/>
  <c r="AN97" i="12"/>
  <c r="AO97" i="12"/>
  <c r="AP97" i="12"/>
  <c r="AQ97" i="12"/>
  <c r="AR97" i="12"/>
  <c r="AS97" i="12"/>
  <c r="AT97" i="12"/>
  <c r="AU97" i="12"/>
  <c r="AH98" i="12"/>
  <c r="AI98" i="12"/>
  <c r="AJ98" i="12"/>
  <c r="AK98" i="12"/>
  <c r="AL98" i="12"/>
  <c r="AM98" i="12"/>
  <c r="AN98" i="12"/>
  <c r="AO98" i="12"/>
  <c r="AP98" i="12"/>
  <c r="AQ98" i="12"/>
  <c r="AR98" i="12"/>
  <c r="AS98" i="12"/>
  <c r="AT98" i="12"/>
  <c r="AU98" i="12"/>
  <c r="AH99" i="12"/>
  <c r="AI99" i="12"/>
  <c r="AJ99" i="12"/>
  <c r="AK99" i="12"/>
  <c r="AL99" i="12"/>
  <c r="AM99" i="12"/>
  <c r="AN99" i="12"/>
  <c r="AO99" i="12"/>
  <c r="AP99" i="12"/>
  <c r="AQ99" i="12"/>
  <c r="AR99" i="12"/>
  <c r="AS99" i="12"/>
  <c r="AT99" i="12"/>
  <c r="AU99" i="12"/>
  <c r="AH100" i="12"/>
  <c r="AI100" i="12"/>
  <c r="AJ100" i="12"/>
  <c r="AK100" i="12"/>
  <c r="AL100" i="12"/>
  <c r="AM100" i="12"/>
  <c r="AN100" i="12"/>
  <c r="AO100" i="12"/>
  <c r="AP100" i="12"/>
  <c r="AQ100" i="12"/>
  <c r="AR100" i="12"/>
  <c r="AS100" i="12"/>
  <c r="AT100" i="12"/>
  <c r="AU100" i="12"/>
  <c r="AH101" i="12"/>
  <c r="AI101" i="12"/>
  <c r="AJ101" i="12"/>
  <c r="AK101" i="12"/>
  <c r="AL101" i="12"/>
  <c r="AM101" i="12"/>
  <c r="AN101" i="12"/>
  <c r="AO101" i="12"/>
  <c r="AP101" i="12"/>
  <c r="AQ101" i="12"/>
  <c r="AR101" i="12"/>
  <c r="AS101" i="12"/>
  <c r="AT101" i="12"/>
  <c r="AU101" i="12"/>
  <c r="AH102" i="12"/>
  <c r="AI102" i="12"/>
  <c r="AJ102" i="12"/>
  <c r="AK102" i="12"/>
  <c r="AL102" i="12"/>
  <c r="AM102" i="12"/>
  <c r="AN102" i="12"/>
  <c r="AO102" i="12"/>
  <c r="AP102" i="12"/>
  <c r="AQ102" i="12"/>
  <c r="AR102" i="12"/>
  <c r="AS102" i="12"/>
  <c r="AT102" i="12"/>
  <c r="AU102" i="12"/>
  <c r="AH103" i="12"/>
  <c r="AI103" i="12"/>
  <c r="AJ103" i="12"/>
  <c r="AK103" i="12"/>
  <c r="AL103" i="12"/>
  <c r="AM103" i="12"/>
  <c r="AN103" i="12"/>
  <c r="AO103" i="12"/>
  <c r="AP103" i="12"/>
  <c r="AQ103" i="12"/>
  <c r="AR103" i="12"/>
  <c r="AS103" i="12"/>
  <c r="AT103" i="12"/>
  <c r="AU103" i="12"/>
  <c r="AH104" i="12"/>
  <c r="AI104" i="12"/>
  <c r="AJ104" i="12"/>
  <c r="AK104" i="12"/>
  <c r="AL104" i="12"/>
  <c r="AM104" i="12"/>
  <c r="AN104" i="12"/>
  <c r="AO104" i="12"/>
  <c r="AP104" i="12"/>
  <c r="AQ104" i="12"/>
  <c r="AR104" i="12"/>
  <c r="AS104" i="12"/>
  <c r="AT104" i="12"/>
  <c r="AU104" i="12"/>
  <c r="AH105" i="12"/>
  <c r="AI105" i="12"/>
  <c r="AJ105" i="12"/>
  <c r="AK105" i="12"/>
  <c r="AL105" i="12"/>
  <c r="AM105" i="12"/>
  <c r="AN105" i="12"/>
  <c r="AO105" i="12"/>
  <c r="AP105" i="12"/>
  <c r="AQ105" i="12"/>
  <c r="AR105" i="12"/>
  <c r="AS105" i="12"/>
  <c r="AT105" i="12"/>
  <c r="AU105" i="12"/>
  <c r="AH106" i="12"/>
  <c r="AI106" i="12"/>
  <c r="AJ106" i="12"/>
  <c r="AK106" i="12"/>
  <c r="AL106" i="12"/>
  <c r="AM106" i="12"/>
  <c r="AN106" i="12"/>
  <c r="AO106" i="12"/>
  <c r="AP106" i="12"/>
  <c r="AQ106" i="12"/>
  <c r="AR106" i="12"/>
  <c r="AS106" i="12"/>
  <c r="AT106" i="12"/>
  <c r="AU106" i="12"/>
  <c r="AH107" i="12"/>
  <c r="AI107" i="12"/>
  <c r="AJ107" i="12"/>
  <c r="AK107" i="12"/>
  <c r="AL107" i="12"/>
  <c r="AM107" i="12"/>
  <c r="AN107" i="12"/>
  <c r="AO107" i="12"/>
  <c r="AP107" i="12"/>
  <c r="AQ107" i="12"/>
  <c r="AR107" i="12"/>
  <c r="AS107" i="12"/>
  <c r="AT107" i="12"/>
  <c r="AU107" i="12"/>
  <c r="AH108" i="12"/>
  <c r="AI108" i="12"/>
  <c r="AJ108" i="12"/>
  <c r="AK108" i="12"/>
  <c r="AL108" i="12"/>
  <c r="AM108" i="12"/>
  <c r="AN108" i="12"/>
  <c r="AO108" i="12"/>
  <c r="AP108" i="12"/>
  <c r="AQ108" i="12"/>
  <c r="AR108" i="12"/>
  <c r="AS108" i="12"/>
  <c r="AT108" i="12"/>
  <c r="AU108" i="12"/>
  <c r="AH109" i="12"/>
  <c r="AI109" i="12"/>
  <c r="AJ109" i="12"/>
  <c r="AK109" i="12"/>
  <c r="AL109" i="12"/>
  <c r="AM109" i="12"/>
  <c r="AN109" i="12"/>
  <c r="AO109" i="12"/>
  <c r="AP109" i="12"/>
  <c r="AQ109" i="12"/>
  <c r="AR109" i="12"/>
  <c r="AS109" i="12"/>
  <c r="AT109" i="12"/>
  <c r="AU109" i="12"/>
  <c r="AH110" i="12"/>
  <c r="AI110" i="12"/>
  <c r="AJ110" i="12"/>
  <c r="AK110" i="12"/>
  <c r="AL110" i="12"/>
  <c r="AM110" i="12"/>
  <c r="AN110" i="12"/>
  <c r="AO110" i="12"/>
  <c r="AP110" i="12"/>
  <c r="AQ110" i="12"/>
  <c r="AR110" i="12"/>
  <c r="AS110" i="12"/>
  <c r="AT110" i="12"/>
  <c r="AU110" i="12"/>
  <c r="AH111" i="12"/>
  <c r="AI111" i="12"/>
  <c r="AJ111" i="12"/>
  <c r="AK111" i="12"/>
  <c r="AL111" i="12"/>
  <c r="AM111" i="12"/>
  <c r="AN111" i="12"/>
  <c r="AO111" i="12"/>
  <c r="AP111" i="12"/>
  <c r="AQ111" i="12"/>
  <c r="AR111" i="12"/>
  <c r="AS111" i="12"/>
  <c r="AT111" i="12"/>
  <c r="AU111" i="12"/>
  <c r="AH112" i="12"/>
  <c r="AI112" i="12"/>
  <c r="AJ112" i="12"/>
  <c r="AK112" i="12"/>
  <c r="AL112" i="12"/>
  <c r="AM112" i="12"/>
  <c r="AN112" i="12"/>
  <c r="AO112" i="12"/>
  <c r="AP112" i="12"/>
  <c r="AQ112" i="12"/>
  <c r="AR112" i="12"/>
  <c r="AS112" i="12"/>
  <c r="AT112" i="12"/>
  <c r="AU112" i="12"/>
  <c r="AH113" i="12"/>
  <c r="AI113" i="12"/>
  <c r="AJ113" i="12"/>
  <c r="AK113" i="12"/>
  <c r="AL113" i="12"/>
  <c r="AM113" i="12"/>
  <c r="AN113" i="12"/>
  <c r="AO113" i="12"/>
  <c r="AP113" i="12"/>
  <c r="AQ113" i="12"/>
  <c r="AR113" i="12"/>
  <c r="AS113" i="12"/>
  <c r="AT113" i="12"/>
  <c r="AU113" i="12"/>
  <c r="AH114" i="12"/>
  <c r="AI114" i="12"/>
  <c r="AJ114" i="12"/>
  <c r="AK114" i="12"/>
  <c r="AL114" i="12"/>
  <c r="AM114" i="12"/>
  <c r="AN114" i="12"/>
  <c r="AO114" i="12"/>
  <c r="AP114" i="12"/>
  <c r="AQ114" i="12"/>
  <c r="AR114" i="12"/>
  <c r="AS114" i="12"/>
  <c r="AT114" i="12"/>
  <c r="AU114" i="12"/>
  <c r="AH115" i="12"/>
  <c r="AI115" i="12"/>
  <c r="AJ115" i="12"/>
  <c r="AK115" i="12"/>
  <c r="AL115" i="12"/>
  <c r="AM115" i="12"/>
  <c r="AN115" i="12"/>
  <c r="AO115" i="12"/>
  <c r="AP115" i="12"/>
  <c r="AQ115" i="12"/>
  <c r="AR115" i="12"/>
  <c r="AS115" i="12"/>
  <c r="AT115" i="12"/>
  <c r="AU115" i="12"/>
  <c r="AH116" i="12"/>
  <c r="AI116" i="12"/>
  <c r="AJ116" i="12"/>
  <c r="AK116" i="12"/>
  <c r="AL116" i="12"/>
  <c r="AM116" i="12"/>
  <c r="AN116" i="12"/>
  <c r="AO116" i="12"/>
  <c r="AP116" i="12"/>
  <c r="AQ116" i="12"/>
  <c r="AR116" i="12"/>
  <c r="AS116" i="12"/>
  <c r="AT116" i="12"/>
  <c r="AU116" i="12"/>
  <c r="AH117" i="12"/>
  <c r="AI117" i="12"/>
  <c r="AJ117" i="12"/>
  <c r="AK117" i="12"/>
  <c r="AL117" i="12"/>
  <c r="AM117" i="12"/>
  <c r="AN117" i="12"/>
  <c r="AO117" i="12"/>
  <c r="AP117" i="12"/>
  <c r="AQ117" i="12"/>
  <c r="AR117" i="12"/>
  <c r="AS117" i="12"/>
  <c r="AT117" i="12"/>
  <c r="AU117" i="12"/>
  <c r="AH118" i="12"/>
  <c r="AI118" i="12"/>
  <c r="AJ118" i="12"/>
  <c r="AK118" i="12"/>
  <c r="AL118" i="12"/>
  <c r="AM118" i="12"/>
  <c r="AN118" i="12"/>
  <c r="AO118" i="12"/>
  <c r="AP118" i="12"/>
  <c r="AQ118" i="12"/>
  <c r="AR118" i="12"/>
  <c r="AS118" i="12"/>
  <c r="AT118" i="12"/>
  <c r="AU118" i="12"/>
  <c r="AH119" i="12"/>
  <c r="AI119" i="12"/>
  <c r="AJ119" i="12"/>
  <c r="AK119" i="12"/>
  <c r="AL119" i="12"/>
  <c r="AM119" i="12"/>
  <c r="AN119" i="12"/>
  <c r="AO119" i="12"/>
  <c r="AP119" i="12"/>
  <c r="AQ119" i="12"/>
  <c r="AR119" i="12"/>
  <c r="AS119" i="12"/>
  <c r="AT119" i="12"/>
  <c r="AU119" i="12"/>
  <c r="AH120" i="12"/>
  <c r="AI120" i="12"/>
  <c r="AJ120" i="12"/>
  <c r="AK120" i="12"/>
  <c r="AL120" i="12"/>
  <c r="AM120" i="12"/>
  <c r="AN120" i="12"/>
  <c r="AO120" i="12"/>
  <c r="AP120" i="12"/>
  <c r="AQ120" i="12"/>
  <c r="AR120" i="12"/>
  <c r="AS120" i="12"/>
  <c r="AT120" i="12"/>
  <c r="AU120" i="12"/>
  <c r="AH121" i="12"/>
  <c r="AI121" i="12"/>
  <c r="AJ121" i="12"/>
  <c r="AK121" i="12"/>
  <c r="AL121" i="12"/>
  <c r="AM121" i="12"/>
  <c r="AN121" i="12"/>
  <c r="AO121" i="12"/>
  <c r="AP121" i="12"/>
  <c r="AQ121" i="12"/>
  <c r="AR121" i="12"/>
  <c r="AS121" i="12"/>
  <c r="AT121" i="12"/>
  <c r="AU121" i="12"/>
  <c r="AH122" i="12"/>
  <c r="AI122" i="12"/>
  <c r="AJ122" i="12"/>
  <c r="AK122" i="12"/>
  <c r="AL122" i="12"/>
  <c r="AM122" i="12"/>
  <c r="AN122" i="12"/>
  <c r="AO122" i="12"/>
  <c r="AP122" i="12"/>
  <c r="AQ122" i="12"/>
  <c r="AR122" i="12"/>
  <c r="AS122" i="12"/>
  <c r="AT122" i="12"/>
  <c r="AU122" i="12"/>
  <c r="AH123" i="12"/>
  <c r="AI123" i="12"/>
  <c r="AJ123" i="12"/>
  <c r="AK123" i="12"/>
  <c r="AL123" i="12"/>
  <c r="AM123" i="12"/>
  <c r="AN123" i="12"/>
  <c r="AO123" i="12"/>
  <c r="AP123" i="12"/>
  <c r="AQ123" i="12"/>
  <c r="AR123" i="12"/>
  <c r="AS123" i="12"/>
  <c r="AT123" i="12"/>
  <c r="AU123" i="12"/>
  <c r="AH124" i="12"/>
  <c r="AI124" i="12"/>
  <c r="AJ124" i="12"/>
  <c r="AK124" i="12"/>
  <c r="AL124" i="12"/>
  <c r="AM124" i="12"/>
  <c r="AN124" i="12"/>
  <c r="AO124" i="12"/>
  <c r="AP124" i="12"/>
  <c r="AQ124" i="12"/>
  <c r="AR124" i="12"/>
  <c r="AS124" i="12"/>
  <c r="AT124" i="12"/>
  <c r="AU124" i="12"/>
  <c r="AH125" i="12"/>
  <c r="AI125" i="12"/>
  <c r="AJ125" i="12"/>
  <c r="AK125" i="12"/>
  <c r="AL125" i="12"/>
  <c r="AM125" i="12"/>
  <c r="AN125" i="12"/>
  <c r="AO125" i="12"/>
  <c r="AP125" i="12"/>
  <c r="AQ125" i="12"/>
  <c r="AR125" i="12"/>
  <c r="AS125" i="12"/>
  <c r="AT125" i="12"/>
  <c r="AU125" i="12"/>
  <c r="AH126" i="12"/>
  <c r="AI126" i="12"/>
  <c r="AJ126" i="12"/>
  <c r="AK126" i="12"/>
  <c r="AL126" i="12"/>
  <c r="AM126" i="12"/>
  <c r="AN126" i="12"/>
  <c r="AO126" i="12"/>
  <c r="AP126" i="12"/>
  <c r="AQ126" i="12"/>
  <c r="AR126" i="12"/>
  <c r="AS126" i="12"/>
  <c r="AT126" i="12"/>
  <c r="AU126" i="12"/>
  <c r="AH127" i="12"/>
  <c r="AI127" i="12"/>
  <c r="AJ127" i="12"/>
  <c r="AK127" i="12"/>
  <c r="AL127" i="12"/>
  <c r="AM127" i="12"/>
  <c r="AN127" i="12"/>
  <c r="AO127" i="12"/>
  <c r="AP127" i="12"/>
  <c r="AQ127" i="12"/>
  <c r="AR127" i="12"/>
  <c r="AS127" i="12"/>
  <c r="AT127" i="12"/>
  <c r="AU127" i="12"/>
  <c r="AH128" i="12"/>
  <c r="AI128" i="12"/>
  <c r="AJ128" i="12"/>
  <c r="AK128" i="12"/>
  <c r="AL128" i="12"/>
  <c r="AM128" i="12"/>
  <c r="AN128" i="12"/>
  <c r="AO128" i="12"/>
  <c r="AP128" i="12"/>
  <c r="AQ128" i="12"/>
  <c r="AR128" i="12"/>
  <c r="AS128" i="12"/>
  <c r="AT128" i="12"/>
  <c r="AU128" i="12"/>
  <c r="AH129" i="12"/>
  <c r="AI129" i="12"/>
  <c r="AJ129" i="12"/>
  <c r="AK129" i="12"/>
  <c r="AL129" i="12"/>
  <c r="AM129" i="12"/>
  <c r="AN129" i="12"/>
  <c r="AO129" i="12"/>
  <c r="AP129" i="12"/>
  <c r="AQ129" i="12"/>
  <c r="AR129" i="12"/>
  <c r="AS129" i="12"/>
  <c r="AT129" i="12"/>
  <c r="AU129" i="12"/>
  <c r="AH130" i="12"/>
  <c r="AI130" i="12"/>
  <c r="AJ130" i="12"/>
  <c r="AK130" i="12"/>
  <c r="AL130" i="12"/>
  <c r="AM130" i="12"/>
  <c r="AN130" i="12"/>
  <c r="AO130" i="12"/>
  <c r="AP130" i="12"/>
  <c r="AQ130" i="12"/>
  <c r="AR130" i="12"/>
  <c r="AS130" i="12"/>
  <c r="AT130" i="12"/>
  <c r="AU130" i="12"/>
  <c r="AH131" i="12"/>
  <c r="AI131" i="12"/>
  <c r="AJ131" i="12"/>
  <c r="AK131" i="12"/>
  <c r="AL131" i="12"/>
  <c r="AM131" i="12"/>
  <c r="AN131" i="12"/>
  <c r="AO131" i="12"/>
  <c r="AP131" i="12"/>
  <c r="AQ131" i="12"/>
  <c r="AR131" i="12"/>
  <c r="AS131" i="12"/>
  <c r="AT131" i="12"/>
  <c r="AU131" i="12"/>
  <c r="AH132" i="12"/>
  <c r="AI132" i="12"/>
  <c r="AJ132" i="12"/>
  <c r="AK132" i="12"/>
  <c r="AL132" i="12"/>
  <c r="AM132" i="12"/>
  <c r="AN132" i="12"/>
  <c r="AO132" i="12"/>
  <c r="AP132" i="12"/>
  <c r="AQ132" i="12"/>
  <c r="AR132" i="12"/>
  <c r="AS132" i="12"/>
  <c r="AT132" i="12"/>
  <c r="AU132" i="12"/>
  <c r="AH133" i="12"/>
  <c r="AI133" i="12"/>
  <c r="AJ133" i="12"/>
  <c r="AK133" i="12"/>
  <c r="AL133" i="12"/>
  <c r="AM133" i="12"/>
  <c r="AN133" i="12"/>
  <c r="AO133" i="12"/>
  <c r="AP133" i="12"/>
  <c r="AQ133" i="12"/>
  <c r="AR133" i="12"/>
  <c r="AS133" i="12"/>
  <c r="AT133" i="12"/>
  <c r="AU133" i="12"/>
  <c r="AH134" i="12"/>
  <c r="AI134" i="12"/>
  <c r="AJ134" i="12"/>
  <c r="AK134" i="12"/>
  <c r="AL134" i="12"/>
  <c r="AM134" i="12"/>
  <c r="AN134" i="12"/>
  <c r="AO134" i="12"/>
  <c r="AP134" i="12"/>
  <c r="AQ134" i="12"/>
  <c r="AR134" i="12"/>
  <c r="AS134" i="12"/>
  <c r="AT134" i="12"/>
  <c r="AU134" i="12"/>
  <c r="AH135" i="12"/>
  <c r="AI135" i="12"/>
  <c r="AJ135" i="12"/>
  <c r="AK135" i="12"/>
  <c r="AL135" i="12"/>
  <c r="AM135" i="12"/>
  <c r="AN135" i="12"/>
  <c r="AO135" i="12"/>
  <c r="AP135" i="12"/>
  <c r="AQ135" i="12"/>
  <c r="AR135" i="12"/>
  <c r="AS135" i="12"/>
  <c r="AT135" i="12"/>
  <c r="AU135" i="12"/>
  <c r="AH136" i="12"/>
  <c r="AI136" i="12"/>
  <c r="AJ136" i="12"/>
  <c r="AK136" i="12"/>
  <c r="AL136" i="12"/>
  <c r="AM136" i="12"/>
  <c r="AN136" i="12"/>
  <c r="AO136" i="12"/>
  <c r="AP136" i="12"/>
  <c r="AQ136" i="12"/>
  <c r="AR136" i="12"/>
  <c r="AS136" i="12"/>
  <c r="AT136" i="12"/>
  <c r="AU136" i="12"/>
  <c r="AH137" i="12"/>
  <c r="AI137" i="12"/>
  <c r="AJ137" i="12"/>
  <c r="AK137" i="12"/>
  <c r="AL137" i="12"/>
  <c r="AM137" i="12"/>
  <c r="AN137" i="12"/>
  <c r="AO137" i="12"/>
  <c r="AP137" i="12"/>
  <c r="AQ137" i="12"/>
  <c r="AR137" i="12"/>
  <c r="AS137" i="12"/>
  <c r="AT137" i="12"/>
  <c r="AU137" i="12"/>
  <c r="AH138" i="12"/>
  <c r="AI138" i="12"/>
  <c r="AJ138" i="12"/>
  <c r="AK138" i="12"/>
  <c r="AL138" i="12"/>
  <c r="AM138" i="12"/>
  <c r="AN138" i="12"/>
  <c r="AO138" i="12"/>
  <c r="AP138" i="12"/>
  <c r="AQ138" i="12"/>
  <c r="AR138" i="12"/>
  <c r="AS138" i="12"/>
  <c r="AT138" i="12"/>
  <c r="AU138" i="12"/>
  <c r="AH139" i="12"/>
  <c r="AI139" i="12"/>
  <c r="AJ139" i="12"/>
  <c r="AK139" i="12"/>
  <c r="AL139" i="12"/>
  <c r="AM139" i="12"/>
  <c r="AN139" i="12"/>
  <c r="AO139" i="12"/>
  <c r="AP139" i="12"/>
  <c r="AQ139" i="12"/>
  <c r="AR139" i="12"/>
  <c r="AS139" i="12"/>
  <c r="AT139" i="12"/>
  <c r="AU139" i="12"/>
  <c r="AH140" i="12"/>
  <c r="AI140" i="12"/>
  <c r="AJ140" i="12"/>
  <c r="AK140" i="12"/>
  <c r="AL140" i="12"/>
  <c r="AM140" i="12"/>
  <c r="AN140" i="12"/>
  <c r="AO140" i="12"/>
  <c r="AP140" i="12"/>
  <c r="AQ140" i="12"/>
  <c r="AR140" i="12"/>
  <c r="AS140" i="12"/>
  <c r="AT140" i="12"/>
  <c r="AU140" i="12"/>
  <c r="AH141" i="12"/>
  <c r="AI141" i="12"/>
  <c r="AJ141" i="12"/>
  <c r="AK141" i="12"/>
  <c r="AL141" i="12"/>
  <c r="AM141" i="12"/>
  <c r="AN141" i="12"/>
  <c r="AO141" i="12"/>
  <c r="AP141" i="12"/>
  <c r="AQ141" i="12"/>
  <c r="AR141" i="12"/>
  <c r="AS141" i="12"/>
  <c r="AT141" i="12"/>
  <c r="AU141" i="12"/>
  <c r="AH142" i="12"/>
  <c r="AI142" i="12"/>
  <c r="AJ142" i="12"/>
  <c r="AK142" i="12"/>
  <c r="AL142" i="12"/>
  <c r="AM142" i="12"/>
  <c r="AN142" i="12"/>
  <c r="AO142" i="12"/>
  <c r="AP142" i="12"/>
  <c r="AQ142" i="12"/>
  <c r="AR142" i="12"/>
  <c r="AS142" i="12"/>
  <c r="AT142" i="12"/>
  <c r="AU142" i="12"/>
  <c r="AH143" i="12"/>
  <c r="AI143" i="12"/>
  <c r="AJ143" i="12"/>
  <c r="AK143" i="12"/>
  <c r="AL143" i="12"/>
  <c r="AM143" i="12"/>
  <c r="AN143" i="12"/>
  <c r="AO143" i="12"/>
  <c r="AP143" i="12"/>
  <c r="AQ143" i="12"/>
  <c r="AR143" i="12"/>
  <c r="AS143" i="12"/>
  <c r="AT143" i="12"/>
  <c r="AU143" i="12"/>
  <c r="AH144" i="12"/>
  <c r="AI144" i="12"/>
  <c r="AJ144" i="12"/>
  <c r="AK144" i="12"/>
  <c r="AL144" i="12"/>
  <c r="AM144" i="12"/>
  <c r="AN144" i="12"/>
  <c r="AO144" i="12"/>
  <c r="AP144" i="12"/>
  <c r="AQ144" i="12"/>
  <c r="AR144" i="12"/>
  <c r="AS144" i="12"/>
  <c r="AT144" i="12"/>
  <c r="AU144" i="12"/>
  <c r="AH145" i="12"/>
  <c r="AI145" i="12"/>
  <c r="AJ145" i="12"/>
  <c r="AK145" i="12"/>
  <c r="AL145" i="12"/>
  <c r="AM145" i="12"/>
  <c r="AN145" i="12"/>
  <c r="AO145" i="12"/>
  <c r="AP145" i="12"/>
  <c r="AQ145" i="12"/>
  <c r="AR145" i="12"/>
  <c r="AS145" i="12"/>
  <c r="AT145" i="12"/>
  <c r="AU145" i="12"/>
  <c r="AH146" i="12"/>
  <c r="AI146" i="12"/>
  <c r="AJ146" i="12"/>
  <c r="AK146" i="12"/>
  <c r="AL146" i="12"/>
  <c r="AM146" i="12"/>
  <c r="AN146" i="12"/>
  <c r="AO146" i="12"/>
  <c r="AP146" i="12"/>
  <c r="AQ146" i="12"/>
  <c r="AR146" i="12"/>
  <c r="AS146" i="12"/>
  <c r="AT146" i="12"/>
  <c r="AU146" i="12"/>
  <c r="AH147" i="12"/>
  <c r="AI147" i="12"/>
  <c r="AJ147" i="12"/>
  <c r="AK147" i="12"/>
  <c r="AL147" i="12"/>
  <c r="AM147" i="12"/>
  <c r="AN147" i="12"/>
  <c r="AO147" i="12"/>
  <c r="AP147" i="12"/>
  <c r="AQ147" i="12"/>
  <c r="AR147" i="12"/>
  <c r="AS147" i="12"/>
  <c r="AT147" i="12"/>
  <c r="AU147" i="12"/>
  <c r="AH148" i="12"/>
  <c r="AI148" i="12"/>
  <c r="AJ148" i="12"/>
  <c r="AK148" i="12"/>
  <c r="AL148" i="12"/>
  <c r="AM148" i="12"/>
  <c r="AN148" i="12"/>
  <c r="AO148" i="12"/>
  <c r="AP148" i="12"/>
  <c r="AQ148" i="12"/>
  <c r="AR148" i="12"/>
  <c r="AS148" i="12"/>
  <c r="AT148" i="12"/>
  <c r="AU148" i="12"/>
  <c r="AH149" i="12"/>
  <c r="AI149" i="12"/>
  <c r="AJ149" i="12"/>
  <c r="AK149" i="12"/>
  <c r="AL149" i="12"/>
  <c r="AM149" i="12"/>
  <c r="AN149" i="12"/>
  <c r="AO149" i="12"/>
  <c r="AP149" i="12"/>
  <c r="AQ149" i="12"/>
  <c r="AR149" i="12"/>
  <c r="AS149" i="12"/>
  <c r="AT149" i="12"/>
  <c r="AU149" i="12"/>
  <c r="AH150" i="12"/>
  <c r="AI150" i="12"/>
  <c r="AJ150" i="12"/>
  <c r="AK150" i="12"/>
  <c r="AL150" i="12"/>
  <c r="AM150" i="12"/>
  <c r="AN150" i="12"/>
  <c r="AO150" i="12"/>
  <c r="AP150" i="12"/>
  <c r="AQ150" i="12"/>
  <c r="AR150" i="12"/>
  <c r="AS150" i="12"/>
  <c r="AT150" i="12"/>
  <c r="AU150" i="12"/>
  <c r="AH151" i="12"/>
  <c r="AI151" i="12"/>
  <c r="AJ151" i="12"/>
  <c r="AK151" i="12"/>
  <c r="AL151" i="12"/>
  <c r="AM151" i="12"/>
  <c r="AN151" i="12"/>
  <c r="AO151" i="12"/>
  <c r="AP151" i="12"/>
  <c r="AQ151" i="12"/>
  <c r="AR151" i="12"/>
  <c r="AS151" i="12"/>
  <c r="AT151" i="12"/>
  <c r="AU151" i="12"/>
  <c r="AH152" i="12"/>
  <c r="AI152" i="12"/>
  <c r="AJ152" i="12"/>
  <c r="AK152" i="12"/>
  <c r="AL152" i="12"/>
  <c r="AM152" i="12"/>
  <c r="AN152" i="12"/>
  <c r="AO152" i="12"/>
  <c r="AP152" i="12"/>
  <c r="AQ152" i="12"/>
  <c r="AR152" i="12"/>
  <c r="AS152" i="12"/>
  <c r="AT152" i="12"/>
  <c r="AU152" i="12"/>
  <c r="AH153" i="12"/>
  <c r="AI153" i="12"/>
  <c r="AJ153" i="12"/>
  <c r="AK153" i="12"/>
  <c r="AL153" i="12"/>
  <c r="AM153" i="12"/>
  <c r="AN153" i="12"/>
  <c r="AO153" i="12"/>
  <c r="AP153" i="12"/>
  <c r="AQ153" i="12"/>
  <c r="AR153" i="12"/>
  <c r="AS153" i="12"/>
  <c r="AT153" i="12"/>
  <c r="AU153" i="12"/>
  <c r="AH154" i="12"/>
  <c r="AI154" i="12"/>
  <c r="AJ154" i="12"/>
  <c r="AK154" i="12"/>
  <c r="AL154" i="12"/>
  <c r="AM154" i="12"/>
  <c r="AN154" i="12"/>
  <c r="AO154" i="12"/>
  <c r="AP154" i="12"/>
  <c r="AQ154" i="12"/>
  <c r="AR154" i="12"/>
  <c r="AS154" i="12"/>
  <c r="AT154" i="12"/>
  <c r="AU154" i="12"/>
  <c r="AH155" i="12"/>
  <c r="AI155" i="12"/>
  <c r="AJ155" i="12"/>
  <c r="AK155" i="12"/>
  <c r="AL155" i="12"/>
  <c r="AM155" i="12"/>
  <c r="AN155" i="12"/>
  <c r="AO155" i="12"/>
  <c r="AP155" i="12"/>
  <c r="AQ155" i="12"/>
  <c r="AR155" i="12"/>
  <c r="AS155" i="12"/>
  <c r="AT155" i="12"/>
  <c r="AU155" i="12"/>
  <c r="AH156" i="12"/>
  <c r="AI156" i="12"/>
  <c r="AJ156" i="12"/>
  <c r="AK156" i="12"/>
  <c r="AL156" i="12"/>
  <c r="AM156" i="12"/>
  <c r="AN156" i="12"/>
  <c r="AO156" i="12"/>
  <c r="AP156" i="12"/>
  <c r="AQ156" i="12"/>
  <c r="AR156" i="12"/>
  <c r="AS156" i="12"/>
  <c r="AT156" i="12"/>
  <c r="AU156" i="12"/>
  <c r="AH157" i="12"/>
  <c r="AI157" i="12"/>
  <c r="AJ157" i="12"/>
  <c r="AK157" i="12"/>
  <c r="AL157" i="12"/>
  <c r="AM157" i="12"/>
  <c r="AN157" i="12"/>
  <c r="AO157" i="12"/>
  <c r="AP157" i="12"/>
  <c r="AQ157" i="12"/>
  <c r="AR157" i="12"/>
  <c r="AS157" i="12"/>
  <c r="AT157" i="12"/>
  <c r="AU157" i="12"/>
  <c r="AU158" i="12"/>
  <c r="AT158" i="12"/>
  <c r="AS158" i="12"/>
  <c r="AI158" i="12"/>
  <c r="AJ158" i="12"/>
  <c r="AK158" i="12"/>
  <c r="AL158" i="12"/>
  <c r="AM158" i="12"/>
  <c r="AN158" i="12"/>
  <c r="AO158" i="12"/>
  <c r="AP158" i="12"/>
  <c r="AQ158" i="12"/>
  <c r="AR158" i="12"/>
  <c r="AH158" i="12"/>
  <c r="X20" i="12"/>
  <c r="Y20" i="12"/>
  <c r="Z20" i="12"/>
  <c r="AA20" i="12"/>
  <c r="AB20" i="12"/>
  <c r="AC20" i="12"/>
  <c r="AD20" i="12"/>
  <c r="AE20" i="12"/>
  <c r="AF20" i="12"/>
  <c r="AG20" i="12"/>
  <c r="X21" i="12"/>
  <c r="Y21" i="12"/>
  <c r="Z21" i="12"/>
  <c r="AA21" i="12"/>
  <c r="AB21" i="12"/>
  <c r="AC21" i="12"/>
  <c r="AD21" i="12"/>
  <c r="AE21" i="12"/>
  <c r="AF21" i="12"/>
  <c r="AG21" i="12"/>
  <c r="X22" i="12"/>
  <c r="Y22" i="12"/>
  <c r="Z22" i="12"/>
  <c r="AA22" i="12"/>
  <c r="AB22" i="12"/>
  <c r="AC22" i="12"/>
  <c r="AD22" i="12"/>
  <c r="AE22" i="12"/>
  <c r="AF22" i="12"/>
  <c r="AG22" i="12"/>
  <c r="X23" i="12"/>
  <c r="Y23" i="12"/>
  <c r="Z23" i="12"/>
  <c r="AA23" i="12"/>
  <c r="AB23" i="12"/>
  <c r="AC23" i="12"/>
  <c r="AD23" i="12"/>
  <c r="AE23" i="12"/>
  <c r="AF23" i="12"/>
  <c r="AG23" i="12"/>
  <c r="X24" i="12"/>
  <c r="Y24" i="12"/>
  <c r="Z24" i="12"/>
  <c r="AA24" i="12"/>
  <c r="AB24" i="12"/>
  <c r="AC24" i="12"/>
  <c r="AD24" i="12"/>
  <c r="AE24" i="12"/>
  <c r="AF24" i="12"/>
  <c r="AG24" i="12"/>
  <c r="X25" i="12"/>
  <c r="Y25" i="12"/>
  <c r="Z25" i="12"/>
  <c r="AA25" i="12"/>
  <c r="AB25" i="12"/>
  <c r="AC25" i="12"/>
  <c r="AD25" i="12"/>
  <c r="AE25" i="12"/>
  <c r="AF25" i="12"/>
  <c r="AG25" i="12"/>
  <c r="X26" i="12"/>
  <c r="Y26" i="12"/>
  <c r="Z26" i="12"/>
  <c r="AA26" i="12"/>
  <c r="AB26" i="12"/>
  <c r="AC26" i="12"/>
  <c r="AD26" i="12"/>
  <c r="AE26" i="12"/>
  <c r="AF26" i="12"/>
  <c r="AG26" i="12"/>
  <c r="X27" i="12"/>
  <c r="Y27" i="12"/>
  <c r="Z27" i="12"/>
  <c r="AA27" i="12"/>
  <c r="AB27" i="12"/>
  <c r="AC27" i="12"/>
  <c r="AD27" i="12"/>
  <c r="AE27" i="12"/>
  <c r="AF27" i="12"/>
  <c r="AG27" i="12"/>
  <c r="X28" i="12"/>
  <c r="Y28" i="12"/>
  <c r="Z28" i="12"/>
  <c r="AA28" i="12"/>
  <c r="AB28" i="12"/>
  <c r="AC28" i="12"/>
  <c r="AD28" i="12"/>
  <c r="AE28" i="12"/>
  <c r="AF28" i="12"/>
  <c r="AG28" i="12"/>
  <c r="X29" i="12"/>
  <c r="Y29" i="12"/>
  <c r="Z29" i="12"/>
  <c r="AA29" i="12"/>
  <c r="AB29" i="12"/>
  <c r="AC29" i="12"/>
  <c r="AD29" i="12"/>
  <c r="AE29" i="12"/>
  <c r="AF29" i="12"/>
  <c r="AG29" i="12"/>
  <c r="X30" i="12"/>
  <c r="Y30" i="12"/>
  <c r="Z30" i="12"/>
  <c r="AA30" i="12"/>
  <c r="AB30" i="12"/>
  <c r="AC30" i="12"/>
  <c r="AD30" i="12"/>
  <c r="AE30" i="12"/>
  <c r="AF30" i="12"/>
  <c r="AG30" i="12"/>
  <c r="X31" i="12"/>
  <c r="Y31" i="12"/>
  <c r="Z31" i="12"/>
  <c r="AA31" i="12"/>
  <c r="AB31" i="12"/>
  <c r="AC31" i="12"/>
  <c r="AD31" i="12"/>
  <c r="AE31" i="12"/>
  <c r="AF31" i="12"/>
  <c r="AG31" i="12"/>
  <c r="X32" i="12"/>
  <c r="Y32" i="12"/>
  <c r="Z32" i="12"/>
  <c r="AA32" i="12"/>
  <c r="AB32" i="12"/>
  <c r="AC32" i="12"/>
  <c r="AD32" i="12"/>
  <c r="AE32" i="12"/>
  <c r="AF32" i="12"/>
  <c r="AG32" i="12"/>
  <c r="X33" i="12"/>
  <c r="Y33" i="12"/>
  <c r="Z33" i="12"/>
  <c r="AA33" i="12"/>
  <c r="AB33" i="12"/>
  <c r="AC33" i="12"/>
  <c r="AD33" i="12"/>
  <c r="AE33" i="12"/>
  <c r="AF33" i="12"/>
  <c r="AG33" i="12"/>
  <c r="X34" i="12"/>
  <c r="Y34" i="12"/>
  <c r="Z34" i="12"/>
  <c r="AA34" i="12"/>
  <c r="AB34" i="12"/>
  <c r="AC34" i="12"/>
  <c r="AD34" i="12"/>
  <c r="AE34" i="12"/>
  <c r="AF34" i="12"/>
  <c r="AG34" i="12"/>
  <c r="X35" i="12"/>
  <c r="Y35" i="12"/>
  <c r="Z35" i="12"/>
  <c r="AA35" i="12"/>
  <c r="AB35" i="12"/>
  <c r="AC35" i="12"/>
  <c r="AD35" i="12"/>
  <c r="AE35" i="12"/>
  <c r="AF35" i="12"/>
  <c r="AG35" i="12"/>
  <c r="X36" i="12"/>
  <c r="Y36" i="12"/>
  <c r="Z36" i="12"/>
  <c r="AA36" i="12"/>
  <c r="AB36" i="12"/>
  <c r="AC36" i="12"/>
  <c r="AD36" i="12"/>
  <c r="AE36" i="12"/>
  <c r="AF36" i="12"/>
  <c r="AG36" i="12"/>
  <c r="X37" i="12"/>
  <c r="Y37" i="12"/>
  <c r="Z37" i="12"/>
  <c r="AA37" i="12"/>
  <c r="AB37" i="12"/>
  <c r="AC37" i="12"/>
  <c r="AD37" i="12"/>
  <c r="AE37" i="12"/>
  <c r="AF37" i="12"/>
  <c r="AG37" i="12"/>
  <c r="X38" i="12"/>
  <c r="Y38" i="12"/>
  <c r="Z38" i="12"/>
  <c r="AA38" i="12"/>
  <c r="AB38" i="12"/>
  <c r="AC38" i="12"/>
  <c r="AD38" i="12"/>
  <c r="AE38" i="12"/>
  <c r="AF38" i="12"/>
  <c r="AG38" i="12"/>
  <c r="X39" i="12"/>
  <c r="Y39" i="12"/>
  <c r="Z39" i="12"/>
  <c r="AA39" i="12"/>
  <c r="AB39" i="12"/>
  <c r="AC39" i="12"/>
  <c r="AD39" i="12"/>
  <c r="AE39" i="12"/>
  <c r="AF39" i="12"/>
  <c r="AG39" i="12"/>
  <c r="X40" i="12"/>
  <c r="Y40" i="12"/>
  <c r="Z40" i="12"/>
  <c r="AA40" i="12"/>
  <c r="AB40" i="12"/>
  <c r="AC40" i="12"/>
  <c r="AD40" i="12"/>
  <c r="AE40" i="12"/>
  <c r="AF40" i="12"/>
  <c r="AG40" i="12"/>
  <c r="X41" i="12"/>
  <c r="Y41" i="12"/>
  <c r="Z41" i="12"/>
  <c r="AA41" i="12"/>
  <c r="AB41" i="12"/>
  <c r="AC41" i="12"/>
  <c r="AD41" i="12"/>
  <c r="AE41" i="12"/>
  <c r="AF41" i="12"/>
  <c r="AG41" i="12"/>
  <c r="X42" i="12"/>
  <c r="Y42" i="12"/>
  <c r="Z42" i="12"/>
  <c r="AA42" i="12"/>
  <c r="AB42" i="12"/>
  <c r="AC42" i="12"/>
  <c r="AD42" i="12"/>
  <c r="AE42" i="12"/>
  <c r="AF42" i="12"/>
  <c r="AG42" i="12"/>
  <c r="X43" i="12"/>
  <c r="Y43" i="12"/>
  <c r="Z43" i="12"/>
  <c r="AA43" i="12"/>
  <c r="AB43" i="12"/>
  <c r="AC43" i="12"/>
  <c r="AD43" i="12"/>
  <c r="AE43" i="12"/>
  <c r="AF43" i="12"/>
  <c r="AG43" i="12"/>
  <c r="X44" i="12"/>
  <c r="Y44" i="12"/>
  <c r="Z44" i="12"/>
  <c r="AA44" i="12"/>
  <c r="AB44" i="12"/>
  <c r="AC44" i="12"/>
  <c r="AD44" i="12"/>
  <c r="AE44" i="12"/>
  <c r="AF44" i="12"/>
  <c r="AG44" i="12"/>
  <c r="X45" i="12"/>
  <c r="Y45" i="12"/>
  <c r="Z45" i="12"/>
  <c r="AA45" i="12"/>
  <c r="AB45" i="12"/>
  <c r="AC45" i="12"/>
  <c r="AD45" i="12"/>
  <c r="AE45" i="12"/>
  <c r="AF45" i="12"/>
  <c r="AG45" i="12"/>
  <c r="X46" i="12"/>
  <c r="Y46" i="12"/>
  <c r="Z46" i="12"/>
  <c r="AA46" i="12"/>
  <c r="AB46" i="12"/>
  <c r="AC46" i="12"/>
  <c r="AD46" i="12"/>
  <c r="AE46" i="12"/>
  <c r="AF46" i="12"/>
  <c r="AG46" i="12"/>
  <c r="X47" i="12"/>
  <c r="Y47" i="12"/>
  <c r="Z47" i="12"/>
  <c r="AA47" i="12"/>
  <c r="AB47" i="12"/>
  <c r="AC47" i="12"/>
  <c r="AD47" i="12"/>
  <c r="AE47" i="12"/>
  <c r="AF47" i="12"/>
  <c r="AG47" i="12"/>
  <c r="X48" i="12"/>
  <c r="Y48" i="12"/>
  <c r="Z48" i="12"/>
  <c r="AA48" i="12"/>
  <c r="AB48" i="12"/>
  <c r="AC48" i="12"/>
  <c r="AD48" i="12"/>
  <c r="AE48" i="12"/>
  <c r="AF48" i="12"/>
  <c r="AG48" i="12"/>
  <c r="X49" i="12"/>
  <c r="Y49" i="12"/>
  <c r="Z49" i="12"/>
  <c r="AA49" i="12"/>
  <c r="AB49" i="12"/>
  <c r="AC49" i="12"/>
  <c r="AD49" i="12"/>
  <c r="AE49" i="12"/>
  <c r="AF49" i="12"/>
  <c r="AG49" i="12"/>
  <c r="X50" i="12"/>
  <c r="Y50" i="12"/>
  <c r="Z50" i="12"/>
  <c r="AA50" i="12"/>
  <c r="AB50" i="12"/>
  <c r="AC50" i="12"/>
  <c r="AD50" i="12"/>
  <c r="AE50" i="12"/>
  <c r="AF50" i="12"/>
  <c r="AG50" i="12"/>
  <c r="X51" i="12"/>
  <c r="Y51" i="12"/>
  <c r="Z51" i="12"/>
  <c r="AA51" i="12"/>
  <c r="AB51" i="12"/>
  <c r="AC51" i="12"/>
  <c r="AD51" i="12"/>
  <c r="AE51" i="12"/>
  <c r="AF51" i="12"/>
  <c r="AG51" i="12"/>
  <c r="X52" i="12"/>
  <c r="Y52" i="12"/>
  <c r="Z52" i="12"/>
  <c r="AA52" i="12"/>
  <c r="AB52" i="12"/>
  <c r="AC52" i="12"/>
  <c r="AD52" i="12"/>
  <c r="AE52" i="12"/>
  <c r="AF52" i="12"/>
  <c r="AG52" i="12"/>
  <c r="X53" i="12"/>
  <c r="Y53" i="12"/>
  <c r="Z53" i="12"/>
  <c r="AA53" i="12"/>
  <c r="AB53" i="12"/>
  <c r="AC53" i="12"/>
  <c r="AD53" i="12"/>
  <c r="AE53" i="12"/>
  <c r="AF53" i="12"/>
  <c r="AG53" i="12"/>
  <c r="X54" i="12"/>
  <c r="Y54" i="12"/>
  <c r="Z54" i="12"/>
  <c r="AA54" i="12"/>
  <c r="AB54" i="12"/>
  <c r="AC54" i="12"/>
  <c r="AD54" i="12"/>
  <c r="AE54" i="12"/>
  <c r="AF54" i="12"/>
  <c r="AG54" i="12"/>
  <c r="X55" i="12"/>
  <c r="Y55" i="12"/>
  <c r="Z55" i="12"/>
  <c r="AA55" i="12"/>
  <c r="AB55" i="12"/>
  <c r="AC55" i="12"/>
  <c r="AD55" i="12"/>
  <c r="AE55" i="12"/>
  <c r="AF55" i="12"/>
  <c r="AG55" i="12"/>
  <c r="X56" i="12"/>
  <c r="Y56" i="12"/>
  <c r="Z56" i="12"/>
  <c r="AA56" i="12"/>
  <c r="AB56" i="12"/>
  <c r="AC56" i="12"/>
  <c r="AD56" i="12"/>
  <c r="AE56" i="12"/>
  <c r="AF56" i="12"/>
  <c r="AG56" i="12"/>
  <c r="X57" i="12"/>
  <c r="Y57" i="12"/>
  <c r="Z57" i="12"/>
  <c r="AA57" i="12"/>
  <c r="AB57" i="12"/>
  <c r="AC57" i="12"/>
  <c r="AD57" i="12"/>
  <c r="AE57" i="12"/>
  <c r="AF57" i="12"/>
  <c r="AG57" i="12"/>
  <c r="X58" i="12"/>
  <c r="Y58" i="12"/>
  <c r="Z58" i="12"/>
  <c r="AA58" i="12"/>
  <c r="AB58" i="12"/>
  <c r="AC58" i="12"/>
  <c r="AD58" i="12"/>
  <c r="AE58" i="12"/>
  <c r="AF58" i="12"/>
  <c r="AG58" i="12"/>
  <c r="X59" i="12"/>
  <c r="Y59" i="12"/>
  <c r="Z59" i="12"/>
  <c r="AA59" i="12"/>
  <c r="AB59" i="12"/>
  <c r="AC59" i="12"/>
  <c r="AD59" i="12"/>
  <c r="AE59" i="12"/>
  <c r="AF59" i="12"/>
  <c r="AG59" i="12"/>
  <c r="X60" i="12"/>
  <c r="Y60" i="12"/>
  <c r="Z60" i="12"/>
  <c r="AA60" i="12"/>
  <c r="AB60" i="12"/>
  <c r="AC60" i="12"/>
  <c r="AD60" i="12"/>
  <c r="AE60" i="12"/>
  <c r="AF60" i="12"/>
  <c r="AG60" i="12"/>
  <c r="X61" i="12"/>
  <c r="Y61" i="12"/>
  <c r="Z61" i="12"/>
  <c r="AA61" i="12"/>
  <c r="AB61" i="12"/>
  <c r="AC61" i="12"/>
  <c r="AD61" i="12"/>
  <c r="AE61" i="12"/>
  <c r="AF61" i="12"/>
  <c r="AG61" i="12"/>
  <c r="X62" i="12"/>
  <c r="Y62" i="12"/>
  <c r="Z62" i="12"/>
  <c r="AA62" i="12"/>
  <c r="AB62" i="12"/>
  <c r="AC62" i="12"/>
  <c r="AD62" i="12"/>
  <c r="AE62" i="12"/>
  <c r="AF62" i="12"/>
  <c r="AG62" i="12"/>
  <c r="X63" i="12"/>
  <c r="Y63" i="12"/>
  <c r="Z63" i="12"/>
  <c r="AA63" i="12"/>
  <c r="AB63" i="12"/>
  <c r="AC63" i="12"/>
  <c r="AD63" i="12"/>
  <c r="AE63" i="12"/>
  <c r="AF63" i="12"/>
  <c r="AG63" i="12"/>
  <c r="X64" i="12"/>
  <c r="Y64" i="12"/>
  <c r="Z64" i="12"/>
  <c r="AA64" i="12"/>
  <c r="AB64" i="12"/>
  <c r="AC64" i="12"/>
  <c r="AD64" i="12"/>
  <c r="AE64" i="12"/>
  <c r="AF64" i="12"/>
  <c r="AG64" i="12"/>
  <c r="X65" i="12"/>
  <c r="Y65" i="12"/>
  <c r="Z65" i="12"/>
  <c r="AA65" i="12"/>
  <c r="AB65" i="12"/>
  <c r="AC65" i="12"/>
  <c r="AD65" i="12"/>
  <c r="AE65" i="12"/>
  <c r="AF65" i="12"/>
  <c r="AG65" i="12"/>
  <c r="X66" i="12"/>
  <c r="Y66" i="12"/>
  <c r="Z66" i="12"/>
  <c r="AA66" i="12"/>
  <c r="AB66" i="12"/>
  <c r="AC66" i="12"/>
  <c r="AD66" i="12"/>
  <c r="AE66" i="12"/>
  <c r="AF66" i="12"/>
  <c r="AG66" i="12"/>
  <c r="X67" i="12"/>
  <c r="Y67" i="12"/>
  <c r="Z67" i="12"/>
  <c r="AA67" i="12"/>
  <c r="AB67" i="12"/>
  <c r="AC67" i="12"/>
  <c r="AD67" i="12"/>
  <c r="AE67" i="12"/>
  <c r="AF67" i="12"/>
  <c r="AG67" i="12"/>
  <c r="X68" i="12"/>
  <c r="Y68" i="12"/>
  <c r="Z68" i="12"/>
  <c r="AA68" i="12"/>
  <c r="AB68" i="12"/>
  <c r="AC68" i="12"/>
  <c r="AD68" i="12"/>
  <c r="AE68" i="12"/>
  <c r="AF68" i="12"/>
  <c r="AG68" i="12"/>
  <c r="X69" i="12"/>
  <c r="Y69" i="12"/>
  <c r="Z69" i="12"/>
  <c r="AA69" i="12"/>
  <c r="AB69" i="12"/>
  <c r="AC69" i="12"/>
  <c r="AD69" i="12"/>
  <c r="AE69" i="12"/>
  <c r="AF69" i="12"/>
  <c r="AG69" i="12"/>
  <c r="X70" i="12"/>
  <c r="Y70" i="12"/>
  <c r="Z70" i="12"/>
  <c r="AA70" i="12"/>
  <c r="AB70" i="12"/>
  <c r="AC70" i="12"/>
  <c r="AD70" i="12"/>
  <c r="AE70" i="12"/>
  <c r="AF70" i="12"/>
  <c r="AG70" i="12"/>
  <c r="X71" i="12"/>
  <c r="Y71" i="12"/>
  <c r="Z71" i="12"/>
  <c r="AA71" i="12"/>
  <c r="AB71" i="12"/>
  <c r="AC71" i="12"/>
  <c r="AD71" i="12"/>
  <c r="AE71" i="12"/>
  <c r="AF71" i="12"/>
  <c r="AG71" i="12"/>
  <c r="X72" i="12"/>
  <c r="Y72" i="12"/>
  <c r="Z72" i="12"/>
  <c r="AA72" i="12"/>
  <c r="AB72" i="12"/>
  <c r="AC72" i="12"/>
  <c r="AD72" i="12"/>
  <c r="AE72" i="12"/>
  <c r="AF72" i="12"/>
  <c r="AG72" i="12"/>
  <c r="X73" i="12"/>
  <c r="Y73" i="12"/>
  <c r="Z73" i="12"/>
  <c r="AA73" i="12"/>
  <c r="AB73" i="12"/>
  <c r="AC73" i="12"/>
  <c r="AD73" i="12"/>
  <c r="AE73" i="12"/>
  <c r="AF73" i="12"/>
  <c r="AG73" i="12"/>
  <c r="X74" i="12"/>
  <c r="Y74" i="12"/>
  <c r="Z74" i="12"/>
  <c r="AA74" i="12"/>
  <c r="AB74" i="12"/>
  <c r="AC74" i="12"/>
  <c r="AD74" i="12"/>
  <c r="AE74" i="12"/>
  <c r="AF74" i="12"/>
  <c r="AG74" i="12"/>
  <c r="X75" i="12"/>
  <c r="Y75" i="12"/>
  <c r="Z75" i="12"/>
  <c r="AA75" i="12"/>
  <c r="AB75" i="12"/>
  <c r="AC75" i="12"/>
  <c r="AD75" i="12"/>
  <c r="AE75" i="12"/>
  <c r="AF75" i="12"/>
  <c r="AG75" i="12"/>
  <c r="X76" i="12"/>
  <c r="Y76" i="12"/>
  <c r="Z76" i="12"/>
  <c r="AA76" i="12"/>
  <c r="AB76" i="12"/>
  <c r="AC76" i="12"/>
  <c r="AD76" i="12"/>
  <c r="AE76" i="12"/>
  <c r="AF76" i="12"/>
  <c r="AG76" i="12"/>
  <c r="X77" i="12"/>
  <c r="Y77" i="12"/>
  <c r="Z77" i="12"/>
  <c r="AA77" i="12"/>
  <c r="AB77" i="12"/>
  <c r="AC77" i="12"/>
  <c r="AD77" i="12"/>
  <c r="AE77" i="12"/>
  <c r="AF77" i="12"/>
  <c r="AG77" i="12"/>
  <c r="X78" i="12"/>
  <c r="Y78" i="12"/>
  <c r="Z78" i="12"/>
  <c r="AA78" i="12"/>
  <c r="AB78" i="12"/>
  <c r="AC78" i="12"/>
  <c r="AD78" i="12"/>
  <c r="AE78" i="12"/>
  <c r="AF78" i="12"/>
  <c r="AG78" i="12"/>
  <c r="X79" i="12"/>
  <c r="Y79" i="12"/>
  <c r="Z79" i="12"/>
  <c r="AA79" i="12"/>
  <c r="AB79" i="12"/>
  <c r="AC79" i="12"/>
  <c r="AD79" i="12"/>
  <c r="AE79" i="12"/>
  <c r="AF79" i="12"/>
  <c r="AG79" i="12"/>
  <c r="X80" i="12"/>
  <c r="Y80" i="12"/>
  <c r="Z80" i="12"/>
  <c r="AA80" i="12"/>
  <c r="AB80" i="12"/>
  <c r="AC80" i="12"/>
  <c r="AD80" i="12"/>
  <c r="AE80" i="12"/>
  <c r="AF80" i="12"/>
  <c r="AG80" i="12"/>
  <c r="X81" i="12"/>
  <c r="Y81" i="12"/>
  <c r="Z81" i="12"/>
  <c r="AA81" i="12"/>
  <c r="AB81" i="12"/>
  <c r="AC81" i="12"/>
  <c r="AD81" i="12"/>
  <c r="AE81" i="12"/>
  <c r="AF81" i="12"/>
  <c r="AG81" i="12"/>
  <c r="X82" i="12"/>
  <c r="Y82" i="12"/>
  <c r="Z82" i="12"/>
  <c r="AA82" i="12"/>
  <c r="AB82" i="12"/>
  <c r="AC82" i="12"/>
  <c r="AD82" i="12"/>
  <c r="AE82" i="12"/>
  <c r="AF82" i="12"/>
  <c r="AG82" i="12"/>
  <c r="X83" i="12"/>
  <c r="Y83" i="12"/>
  <c r="Z83" i="12"/>
  <c r="AA83" i="12"/>
  <c r="AB83" i="12"/>
  <c r="AC83" i="12"/>
  <c r="AD83" i="12"/>
  <c r="AE83" i="12"/>
  <c r="AF83" i="12"/>
  <c r="AG83" i="12"/>
  <c r="X84" i="12"/>
  <c r="Y84" i="12"/>
  <c r="Z84" i="12"/>
  <c r="AA84" i="12"/>
  <c r="AB84" i="12"/>
  <c r="AC84" i="12"/>
  <c r="AD84" i="12"/>
  <c r="AE84" i="12"/>
  <c r="AF84" i="12"/>
  <c r="AG84" i="12"/>
  <c r="X85" i="12"/>
  <c r="Y85" i="12"/>
  <c r="Z85" i="12"/>
  <c r="AA85" i="12"/>
  <c r="AB85" i="12"/>
  <c r="AC85" i="12"/>
  <c r="AD85" i="12"/>
  <c r="AE85" i="12"/>
  <c r="AF85" i="12"/>
  <c r="AG85" i="12"/>
  <c r="X86" i="12"/>
  <c r="Y86" i="12"/>
  <c r="Z86" i="12"/>
  <c r="AA86" i="12"/>
  <c r="AB86" i="12"/>
  <c r="AC86" i="12"/>
  <c r="AD86" i="12"/>
  <c r="AE86" i="12"/>
  <c r="AF86" i="12"/>
  <c r="AG86" i="12"/>
  <c r="X87" i="12"/>
  <c r="Y87" i="12"/>
  <c r="Z87" i="12"/>
  <c r="AA87" i="12"/>
  <c r="AB87" i="12"/>
  <c r="AC87" i="12"/>
  <c r="AD87" i="12"/>
  <c r="AE87" i="12"/>
  <c r="AF87" i="12"/>
  <c r="AG87" i="12"/>
  <c r="X88" i="12"/>
  <c r="Y88" i="12"/>
  <c r="Z88" i="12"/>
  <c r="AA88" i="12"/>
  <c r="AB88" i="12"/>
  <c r="AC88" i="12"/>
  <c r="AD88" i="12"/>
  <c r="AE88" i="12"/>
  <c r="AF88" i="12"/>
  <c r="AG88" i="12"/>
  <c r="X89" i="12"/>
  <c r="Y89" i="12"/>
  <c r="Z89" i="12"/>
  <c r="AA89" i="12"/>
  <c r="AB89" i="12"/>
  <c r="AC89" i="12"/>
  <c r="AD89" i="12"/>
  <c r="AE89" i="12"/>
  <c r="AF89" i="12"/>
  <c r="AG89" i="12"/>
  <c r="X90" i="12"/>
  <c r="Y90" i="12"/>
  <c r="Z90" i="12"/>
  <c r="AA90" i="12"/>
  <c r="AB90" i="12"/>
  <c r="AC90" i="12"/>
  <c r="AD90" i="12"/>
  <c r="AE90" i="12"/>
  <c r="AF90" i="12"/>
  <c r="AG90" i="12"/>
  <c r="X91" i="12"/>
  <c r="Y91" i="12"/>
  <c r="Z91" i="12"/>
  <c r="AA91" i="12"/>
  <c r="AB91" i="12"/>
  <c r="AC91" i="12"/>
  <c r="AD91" i="12"/>
  <c r="AE91" i="12"/>
  <c r="AF91" i="12"/>
  <c r="AG91" i="12"/>
  <c r="X92" i="12"/>
  <c r="Y92" i="12"/>
  <c r="Z92" i="12"/>
  <c r="AA92" i="12"/>
  <c r="AB92" i="12"/>
  <c r="AC92" i="12"/>
  <c r="AD92" i="12"/>
  <c r="AE92" i="12"/>
  <c r="AF92" i="12"/>
  <c r="AG92" i="12"/>
  <c r="X93" i="12"/>
  <c r="Y93" i="12"/>
  <c r="Z93" i="12"/>
  <c r="AA93" i="12"/>
  <c r="AB93" i="12"/>
  <c r="AC93" i="12"/>
  <c r="AD93" i="12"/>
  <c r="AE93" i="12"/>
  <c r="AF93" i="12"/>
  <c r="AG93" i="12"/>
  <c r="X94" i="12"/>
  <c r="Y94" i="12"/>
  <c r="Z94" i="12"/>
  <c r="AA94" i="12"/>
  <c r="AB94" i="12"/>
  <c r="AC94" i="12"/>
  <c r="AD94" i="12"/>
  <c r="AE94" i="12"/>
  <c r="AF94" i="12"/>
  <c r="AG94" i="12"/>
  <c r="X95" i="12"/>
  <c r="Y95" i="12"/>
  <c r="Z95" i="12"/>
  <c r="AA95" i="12"/>
  <c r="AB95" i="12"/>
  <c r="AC95" i="12"/>
  <c r="AD95" i="12"/>
  <c r="AE95" i="12"/>
  <c r="AF95" i="12"/>
  <c r="AG95" i="12"/>
  <c r="X96" i="12"/>
  <c r="Y96" i="12"/>
  <c r="Z96" i="12"/>
  <c r="AA96" i="12"/>
  <c r="AB96" i="12"/>
  <c r="AC96" i="12"/>
  <c r="AD96" i="12"/>
  <c r="AE96" i="12"/>
  <c r="AF96" i="12"/>
  <c r="AG96" i="12"/>
  <c r="X97" i="12"/>
  <c r="Y97" i="12"/>
  <c r="Z97" i="12"/>
  <c r="AA97" i="12"/>
  <c r="AB97" i="12"/>
  <c r="AC97" i="12"/>
  <c r="AD97" i="12"/>
  <c r="AE97" i="12"/>
  <c r="AF97" i="12"/>
  <c r="AG97" i="12"/>
  <c r="X98" i="12"/>
  <c r="Y98" i="12"/>
  <c r="Z98" i="12"/>
  <c r="AA98" i="12"/>
  <c r="AB98" i="12"/>
  <c r="AC98" i="12"/>
  <c r="AD98" i="12"/>
  <c r="AE98" i="12"/>
  <c r="AF98" i="12"/>
  <c r="AG98" i="12"/>
  <c r="X99" i="12"/>
  <c r="Y99" i="12"/>
  <c r="Z99" i="12"/>
  <c r="AA99" i="12"/>
  <c r="AB99" i="12"/>
  <c r="AC99" i="12"/>
  <c r="AD99" i="12"/>
  <c r="AE99" i="12"/>
  <c r="AF99" i="12"/>
  <c r="AG99" i="12"/>
  <c r="X100" i="12"/>
  <c r="Y100" i="12"/>
  <c r="Z100" i="12"/>
  <c r="AA100" i="12"/>
  <c r="AB100" i="12"/>
  <c r="AC100" i="12"/>
  <c r="AD100" i="12"/>
  <c r="AE100" i="12"/>
  <c r="AF100" i="12"/>
  <c r="AG100" i="12"/>
  <c r="X101" i="12"/>
  <c r="Y101" i="12"/>
  <c r="Z101" i="12"/>
  <c r="AA101" i="12"/>
  <c r="AB101" i="12"/>
  <c r="AC101" i="12"/>
  <c r="AD101" i="12"/>
  <c r="AE101" i="12"/>
  <c r="AF101" i="12"/>
  <c r="AG101" i="12"/>
  <c r="X102" i="12"/>
  <c r="Y102" i="12"/>
  <c r="Z102" i="12"/>
  <c r="AA102" i="12"/>
  <c r="AB102" i="12"/>
  <c r="AC102" i="12"/>
  <c r="AD102" i="12"/>
  <c r="AE102" i="12"/>
  <c r="AF102" i="12"/>
  <c r="AG102" i="12"/>
  <c r="X103" i="12"/>
  <c r="Y103" i="12"/>
  <c r="Z103" i="12"/>
  <c r="AA103" i="12"/>
  <c r="AB103" i="12"/>
  <c r="AC103" i="12"/>
  <c r="AD103" i="12"/>
  <c r="AE103" i="12"/>
  <c r="AF103" i="12"/>
  <c r="AG103" i="12"/>
  <c r="X104" i="12"/>
  <c r="Y104" i="12"/>
  <c r="Z104" i="12"/>
  <c r="AA104" i="12"/>
  <c r="AB104" i="12"/>
  <c r="AC104" i="12"/>
  <c r="AD104" i="12"/>
  <c r="AE104" i="12"/>
  <c r="AF104" i="12"/>
  <c r="AG104" i="12"/>
  <c r="X105" i="12"/>
  <c r="Y105" i="12"/>
  <c r="Z105" i="12"/>
  <c r="AA105" i="12"/>
  <c r="AB105" i="12"/>
  <c r="AC105" i="12"/>
  <c r="AD105" i="12"/>
  <c r="AE105" i="12"/>
  <c r="AF105" i="12"/>
  <c r="AG105" i="12"/>
  <c r="X106" i="12"/>
  <c r="Y106" i="12"/>
  <c r="Z106" i="12"/>
  <c r="AA106" i="12"/>
  <c r="AB106" i="12"/>
  <c r="AC106" i="12"/>
  <c r="AD106" i="12"/>
  <c r="AE106" i="12"/>
  <c r="AF106" i="12"/>
  <c r="AG106" i="12"/>
  <c r="X107" i="12"/>
  <c r="Y107" i="12"/>
  <c r="Z107" i="12"/>
  <c r="AA107" i="12"/>
  <c r="AB107" i="12"/>
  <c r="AC107" i="12"/>
  <c r="AD107" i="12"/>
  <c r="AE107" i="12"/>
  <c r="AF107" i="12"/>
  <c r="AG107" i="12"/>
  <c r="X108" i="12"/>
  <c r="Y108" i="12"/>
  <c r="Z108" i="12"/>
  <c r="AA108" i="12"/>
  <c r="AB108" i="12"/>
  <c r="AC108" i="12"/>
  <c r="AD108" i="12"/>
  <c r="AE108" i="12"/>
  <c r="AF108" i="12"/>
  <c r="AG108" i="12"/>
  <c r="X109" i="12"/>
  <c r="Y109" i="12"/>
  <c r="Z109" i="12"/>
  <c r="AA109" i="12"/>
  <c r="AB109" i="12"/>
  <c r="AC109" i="12"/>
  <c r="AD109" i="12"/>
  <c r="AE109" i="12"/>
  <c r="AF109" i="12"/>
  <c r="AG109" i="12"/>
  <c r="X110" i="12"/>
  <c r="Y110" i="12"/>
  <c r="Z110" i="12"/>
  <c r="AA110" i="12"/>
  <c r="AB110" i="12"/>
  <c r="AC110" i="12"/>
  <c r="AD110" i="12"/>
  <c r="AE110" i="12"/>
  <c r="AF110" i="12"/>
  <c r="AG110" i="12"/>
  <c r="X111" i="12"/>
  <c r="Y111" i="12"/>
  <c r="Z111" i="12"/>
  <c r="AA111" i="12"/>
  <c r="AB111" i="12"/>
  <c r="AC111" i="12"/>
  <c r="AD111" i="12"/>
  <c r="AE111" i="12"/>
  <c r="AF111" i="12"/>
  <c r="AG111" i="12"/>
  <c r="X112" i="12"/>
  <c r="Y112" i="12"/>
  <c r="Z112" i="12"/>
  <c r="AA112" i="12"/>
  <c r="AB112" i="12"/>
  <c r="AC112" i="12"/>
  <c r="AD112" i="12"/>
  <c r="AE112" i="12"/>
  <c r="AF112" i="12"/>
  <c r="AG112" i="12"/>
  <c r="X113" i="12"/>
  <c r="Y113" i="12"/>
  <c r="Z113" i="12"/>
  <c r="AA113" i="12"/>
  <c r="AB113" i="12"/>
  <c r="AC113" i="12"/>
  <c r="AD113" i="12"/>
  <c r="AE113" i="12"/>
  <c r="AF113" i="12"/>
  <c r="AG113" i="12"/>
  <c r="X114" i="12"/>
  <c r="Y114" i="12"/>
  <c r="Z114" i="12"/>
  <c r="AA114" i="12"/>
  <c r="AB114" i="12"/>
  <c r="AC114" i="12"/>
  <c r="AD114" i="12"/>
  <c r="AE114" i="12"/>
  <c r="AF114" i="12"/>
  <c r="AG114" i="12"/>
  <c r="X115" i="12"/>
  <c r="Y115" i="12"/>
  <c r="Z115" i="12"/>
  <c r="AA115" i="12"/>
  <c r="AB115" i="12"/>
  <c r="AC115" i="12"/>
  <c r="AD115" i="12"/>
  <c r="AE115" i="12"/>
  <c r="AF115" i="12"/>
  <c r="AG115" i="12"/>
  <c r="X116" i="12"/>
  <c r="Y116" i="12"/>
  <c r="Z116" i="12"/>
  <c r="AA116" i="12"/>
  <c r="AB116" i="12"/>
  <c r="AC116" i="12"/>
  <c r="AD116" i="12"/>
  <c r="AE116" i="12"/>
  <c r="AF116" i="12"/>
  <c r="AG116" i="12"/>
  <c r="X117" i="12"/>
  <c r="Y117" i="12"/>
  <c r="Z117" i="12"/>
  <c r="AA117" i="12"/>
  <c r="AB117" i="12"/>
  <c r="AC117" i="12"/>
  <c r="AD117" i="12"/>
  <c r="AE117" i="12"/>
  <c r="AF117" i="12"/>
  <c r="AG117" i="12"/>
  <c r="X118" i="12"/>
  <c r="Y118" i="12"/>
  <c r="Z118" i="12"/>
  <c r="AA118" i="12"/>
  <c r="AB118" i="12"/>
  <c r="AC118" i="12"/>
  <c r="AD118" i="12"/>
  <c r="AE118" i="12"/>
  <c r="AF118" i="12"/>
  <c r="AG118" i="12"/>
  <c r="X119" i="12"/>
  <c r="Y119" i="12"/>
  <c r="Z119" i="12"/>
  <c r="AA119" i="12"/>
  <c r="AB119" i="12"/>
  <c r="AC119" i="12"/>
  <c r="AD119" i="12"/>
  <c r="AE119" i="12"/>
  <c r="AF119" i="12"/>
  <c r="AG119" i="12"/>
  <c r="X120" i="12"/>
  <c r="Y120" i="12"/>
  <c r="Z120" i="12"/>
  <c r="AA120" i="12"/>
  <c r="AB120" i="12"/>
  <c r="AC120" i="12"/>
  <c r="AD120" i="12"/>
  <c r="AE120" i="12"/>
  <c r="AF120" i="12"/>
  <c r="AG120" i="12"/>
  <c r="X121" i="12"/>
  <c r="Y121" i="12"/>
  <c r="Z121" i="12"/>
  <c r="AA121" i="12"/>
  <c r="AB121" i="12"/>
  <c r="AC121" i="12"/>
  <c r="AD121" i="12"/>
  <c r="AE121" i="12"/>
  <c r="AF121" i="12"/>
  <c r="AG121" i="12"/>
  <c r="X122" i="12"/>
  <c r="Y122" i="12"/>
  <c r="Z122" i="12"/>
  <c r="AA122" i="12"/>
  <c r="AB122" i="12"/>
  <c r="AC122" i="12"/>
  <c r="AD122" i="12"/>
  <c r="AE122" i="12"/>
  <c r="AF122" i="12"/>
  <c r="AG122" i="12"/>
  <c r="X123" i="12"/>
  <c r="Y123" i="12"/>
  <c r="Z123" i="12"/>
  <c r="AA123" i="12"/>
  <c r="AB123" i="12"/>
  <c r="AC123" i="12"/>
  <c r="AD123" i="12"/>
  <c r="AE123" i="12"/>
  <c r="AF123" i="12"/>
  <c r="AG123" i="12"/>
  <c r="X124" i="12"/>
  <c r="Y124" i="12"/>
  <c r="Z124" i="12"/>
  <c r="AA124" i="12"/>
  <c r="AB124" i="12"/>
  <c r="AC124" i="12"/>
  <c r="AD124" i="12"/>
  <c r="AE124" i="12"/>
  <c r="AF124" i="12"/>
  <c r="AG124" i="12"/>
  <c r="X125" i="12"/>
  <c r="Y125" i="12"/>
  <c r="Z125" i="12"/>
  <c r="AA125" i="12"/>
  <c r="AB125" i="12"/>
  <c r="AC125" i="12"/>
  <c r="AD125" i="12"/>
  <c r="AE125" i="12"/>
  <c r="AF125" i="12"/>
  <c r="AG125" i="12"/>
  <c r="X126" i="12"/>
  <c r="Y126" i="12"/>
  <c r="Z126" i="12"/>
  <c r="AA126" i="12"/>
  <c r="AB126" i="12"/>
  <c r="AC126" i="12"/>
  <c r="AD126" i="12"/>
  <c r="AE126" i="12"/>
  <c r="AF126" i="12"/>
  <c r="AG126" i="12"/>
  <c r="X127" i="12"/>
  <c r="Y127" i="12"/>
  <c r="Z127" i="12"/>
  <c r="AA127" i="12"/>
  <c r="AB127" i="12"/>
  <c r="AC127" i="12"/>
  <c r="AD127" i="12"/>
  <c r="AE127" i="12"/>
  <c r="AF127" i="12"/>
  <c r="AG127" i="12"/>
  <c r="X128" i="12"/>
  <c r="Y128" i="12"/>
  <c r="Z128" i="12"/>
  <c r="AA128" i="12"/>
  <c r="AB128" i="12"/>
  <c r="AC128" i="12"/>
  <c r="AD128" i="12"/>
  <c r="AE128" i="12"/>
  <c r="AF128" i="12"/>
  <c r="AG128" i="12"/>
  <c r="X129" i="12"/>
  <c r="Y129" i="12"/>
  <c r="Z129" i="12"/>
  <c r="AA129" i="12"/>
  <c r="AB129" i="12"/>
  <c r="AC129" i="12"/>
  <c r="AD129" i="12"/>
  <c r="AE129" i="12"/>
  <c r="AF129" i="12"/>
  <c r="AG129" i="12"/>
  <c r="X130" i="12"/>
  <c r="Y130" i="12"/>
  <c r="Z130" i="12"/>
  <c r="AA130" i="12"/>
  <c r="AB130" i="12"/>
  <c r="AC130" i="12"/>
  <c r="AD130" i="12"/>
  <c r="AE130" i="12"/>
  <c r="AF130" i="12"/>
  <c r="AG130" i="12"/>
  <c r="X131" i="12"/>
  <c r="Y131" i="12"/>
  <c r="Z131" i="12"/>
  <c r="AA131" i="12"/>
  <c r="AB131" i="12"/>
  <c r="AC131" i="12"/>
  <c r="AD131" i="12"/>
  <c r="AE131" i="12"/>
  <c r="AF131" i="12"/>
  <c r="AG131" i="12"/>
  <c r="X132" i="12"/>
  <c r="Y132" i="12"/>
  <c r="Z132" i="12"/>
  <c r="AA132" i="12"/>
  <c r="AB132" i="12"/>
  <c r="AC132" i="12"/>
  <c r="AD132" i="12"/>
  <c r="AE132" i="12"/>
  <c r="AF132" i="12"/>
  <c r="AG132" i="12"/>
  <c r="X133" i="12"/>
  <c r="Y133" i="12"/>
  <c r="Z133" i="12"/>
  <c r="AA133" i="12"/>
  <c r="AB133" i="12"/>
  <c r="AC133" i="12"/>
  <c r="AD133" i="12"/>
  <c r="AE133" i="12"/>
  <c r="AF133" i="12"/>
  <c r="AG133" i="12"/>
  <c r="X134" i="12"/>
  <c r="Y134" i="12"/>
  <c r="Z134" i="12"/>
  <c r="AA134" i="12"/>
  <c r="AB134" i="12"/>
  <c r="AC134" i="12"/>
  <c r="AD134" i="12"/>
  <c r="AE134" i="12"/>
  <c r="AF134" i="12"/>
  <c r="AG134" i="12"/>
  <c r="X135" i="12"/>
  <c r="Y135" i="12"/>
  <c r="Z135" i="12"/>
  <c r="AA135" i="12"/>
  <c r="AB135" i="12"/>
  <c r="AC135" i="12"/>
  <c r="AD135" i="12"/>
  <c r="AE135" i="12"/>
  <c r="AF135" i="12"/>
  <c r="AG135" i="12"/>
  <c r="X136" i="12"/>
  <c r="Y136" i="12"/>
  <c r="Z136" i="12"/>
  <c r="AA136" i="12"/>
  <c r="AB136" i="12"/>
  <c r="AC136" i="12"/>
  <c r="AD136" i="12"/>
  <c r="AE136" i="12"/>
  <c r="AF136" i="12"/>
  <c r="AG136" i="12"/>
  <c r="X137" i="12"/>
  <c r="Y137" i="12"/>
  <c r="Z137" i="12"/>
  <c r="AA137" i="12"/>
  <c r="AB137" i="12"/>
  <c r="AC137" i="12"/>
  <c r="AD137" i="12"/>
  <c r="AE137" i="12"/>
  <c r="AF137" i="12"/>
  <c r="AG137" i="12"/>
  <c r="X138" i="12"/>
  <c r="Y138" i="12"/>
  <c r="Z138" i="12"/>
  <c r="AA138" i="12"/>
  <c r="AB138" i="12"/>
  <c r="AC138" i="12"/>
  <c r="AD138" i="12"/>
  <c r="AE138" i="12"/>
  <c r="AF138" i="12"/>
  <c r="AG138" i="12"/>
  <c r="X139" i="12"/>
  <c r="Y139" i="12"/>
  <c r="Z139" i="12"/>
  <c r="AA139" i="12"/>
  <c r="AB139" i="12"/>
  <c r="AC139" i="12"/>
  <c r="AD139" i="12"/>
  <c r="AE139" i="12"/>
  <c r="AF139" i="12"/>
  <c r="AG139" i="12"/>
  <c r="X140" i="12"/>
  <c r="Y140" i="12"/>
  <c r="Z140" i="12"/>
  <c r="AA140" i="12"/>
  <c r="AB140" i="12"/>
  <c r="AC140" i="12"/>
  <c r="AD140" i="12"/>
  <c r="AE140" i="12"/>
  <c r="AF140" i="12"/>
  <c r="AG140" i="12"/>
  <c r="X141" i="12"/>
  <c r="Y141" i="12"/>
  <c r="Z141" i="12"/>
  <c r="AA141" i="12"/>
  <c r="AB141" i="12"/>
  <c r="AC141" i="12"/>
  <c r="AD141" i="12"/>
  <c r="AE141" i="12"/>
  <c r="AF141" i="12"/>
  <c r="AG141" i="12"/>
  <c r="X142" i="12"/>
  <c r="Y142" i="12"/>
  <c r="Z142" i="12"/>
  <c r="AA142" i="12"/>
  <c r="AB142" i="12"/>
  <c r="AC142" i="12"/>
  <c r="AD142" i="12"/>
  <c r="AE142" i="12"/>
  <c r="AF142" i="12"/>
  <c r="AG142" i="12"/>
  <c r="X143" i="12"/>
  <c r="Y143" i="12"/>
  <c r="Z143" i="12"/>
  <c r="AA143" i="12"/>
  <c r="AB143" i="12"/>
  <c r="AC143" i="12"/>
  <c r="AD143" i="12"/>
  <c r="AE143" i="12"/>
  <c r="AF143" i="12"/>
  <c r="AG143" i="12"/>
  <c r="X144" i="12"/>
  <c r="Y144" i="12"/>
  <c r="Z144" i="12"/>
  <c r="AA144" i="12"/>
  <c r="AB144" i="12"/>
  <c r="AC144" i="12"/>
  <c r="AD144" i="12"/>
  <c r="AE144" i="12"/>
  <c r="AF144" i="12"/>
  <c r="AG144" i="12"/>
  <c r="X145" i="12"/>
  <c r="Y145" i="12"/>
  <c r="Z145" i="12"/>
  <c r="AA145" i="12"/>
  <c r="AB145" i="12"/>
  <c r="AC145" i="12"/>
  <c r="AD145" i="12"/>
  <c r="AE145" i="12"/>
  <c r="AF145" i="12"/>
  <c r="AG145" i="12"/>
  <c r="X146" i="12"/>
  <c r="Y146" i="12"/>
  <c r="Z146" i="12"/>
  <c r="AA146" i="12"/>
  <c r="AB146" i="12"/>
  <c r="AC146" i="12"/>
  <c r="AD146" i="12"/>
  <c r="AE146" i="12"/>
  <c r="AF146" i="12"/>
  <c r="AG146" i="12"/>
  <c r="X147" i="12"/>
  <c r="Y147" i="12"/>
  <c r="Z147" i="12"/>
  <c r="AA147" i="12"/>
  <c r="AB147" i="12"/>
  <c r="AC147" i="12"/>
  <c r="AD147" i="12"/>
  <c r="AE147" i="12"/>
  <c r="AF147" i="12"/>
  <c r="AG147" i="12"/>
  <c r="X148" i="12"/>
  <c r="Y148" i="12"/>
  <c r="Z148" i="12"/>
  <c r="AA148" i="12"/>
  <c r="AB148" i="12"/>
  <c r="AC148" i="12"/>
  <c r="AD148" i="12"/>
  <c r="AE148" i="12"/>
  <c r="AF148" i="12"/>
  <c r="AG148" i="12"/>
  <c r="X149" i="12"/>
  <c r="Y149" i="12"/>
  <c r="Z149" i="12"/>
  <c r="AA149" i="12"/>
  <c r="AB149" i="12"/>
  <c r="AC149" i="12"/>
  <c r="AD149" i="12"/>
  <c r="AE149" i="12"/>
  <c r="AF149" i="12"/>
  <c r="AG149" i="12"/>
  <c r="X150" i="12"/>
  <c r="Y150" i="12"/>
  <c r="Z150" i="12"/>
  <c r="AA150" i="12"/>
  <c r="AB150" i="12"/>
  <c r="AC150" i="12"/>
  <c r="AD150" i="12"/>
  <c r="AE150" i="12"/>
  <c r="AF150" i="12"/>
  <c r="AG150" i="12"/>
  <c r="X151" i="12"/>
  <c r="Y151" i="12"/>
  <c r="Z151" i="12"/>
  <c r="AA151" i="12"/>
  <c r="AB151" i="12"/>
  <c r="AC151" i="12"/>
  <c r="AD151" i="12"/>
  <c r="AE151" i="12"/>
  <c r="AF151" i="12"/>
  <c r="AG151" i="12"/>
  <c r="X152" i="12"/>
  <c r="Y152" i="12"/>
  <c r="Z152" i="12"/>
  <c r="AA152" i="12"/>
  <c r="AB152" i="12"/>
  <c r="AC152" i="12"/>
  <c r="AD152" i="12"/>
  <c r="AE152" i="12"/>
  <c r="AF152" i="12"/>
  <c r="AG152" i="12"/>
  <c r="X153" i="12"/>
  <c r="Y153" i="12"/>
  <c r="Z153" i="12"/>
  <c r="AA153" i="12"/>
  <c r="AB153" i="12"/>
  <c r="AC153" i="12"/>
  <c r="AD153" i="12"/>
  <c r="AE153" i="12"/>
  <c r="AF153" i="12"/>
  <c r="AG153" i="12"/>
  <c r="X154" i="12"/>
  <c r="Y154" i="12"/>
  <c r="Z154" i="12"/>
  <c r="AA154" i="12"/>
  <c r="AB154" i="12"/>
  <c r="AC154" i="12"/>
  <c r="AD154" i="12"/>
  <c r="AE154" i="12"/>
  <c r="AF154" i="12"/>
  <c r="AG154" i="12"/>
  <c r="X155" i="12"/>
  <c r="Y155" i="12"/>
  <c r="Z155" i="12"/>
  <c r="AA155" i="12"/>
  <c r="AB155" i="12"/>
  <c r="AC155" i="12"/>
  <c r="AD155" i="12"/>
  <c r="AE155" i="12"/>
  <c r="AF155" i="12"/>
  <c r="AG155" i="12"/>
  <c r="X156" i="12"/>
  <c r="Y156" i="12"/>
  <c r="Z156" i="12"/>
  <c r="AA156" i="12"/>
  <c r="AB156" i="12"/>
  <c r="AC156" i="12"/>
  <c r="AD156" i="12"/>
  <c r="AE156" i="12"/>
  <c r="AF156" i="12"/>
  <c r="AG156" i="12"/>
  <c r="X157" i="12"/>
  <c r="Y157" i="12"/>
  <c r="Z157" i="12"/>
  <c r="AA157" i="12"/>
  <c r="AB157" i="12"/>
  <c r="AC157" i="12"/>
  <c r="AD157" i="12"/>
  <c r="AE157" i="12"/>
  <c r="AF157" i="12"/>
  <c r="AG157" i="12"/>
  <c r="AG158" i="12"/>
  <c r="AF158" i="12"/>
  <c r="AE158" i="12"/>
  <c r="AC158" i="12"/>
  <c r="AD158" i="12"/>
  <c r="AA158" i="12"/>
  <c r="AB158" i="12"/>
  <c r="Y158" i="12"/>
  <c r="Z158" i="12"/>
  <c r="X158" i="12"/>
  <c r="T20" i="12"/>
  <c r="U20" i="12"/>
  <c r="V20" i="12"/>
  <c r="W20" i="12"/>
  <c r="T21" i="12"/>
  <c r="U21" i="12"/>
  <c r="V21" i="12"/>
  <c r="W21" i="12"/>
  <c r="T22" i="12"/>
  <c r="U22" i="12"/>
  <c r="V22" i="12"/>
  <c r="W22" i="12"/>
  <c r="T23" i="12"/>
  <c r="U23" i="12"/>
  <c r="V23" i="12"/>
  <c r="W23" i="12"/>
  <c r="T24" i="12"/>
  <c r="U24" i="12"/>
  <c r="V24" i="12"/>
  <c r="W24" i="12"/>
  <c r="T25" i="12"/>
  <c r="U25" i="12"/>
  <c r="V25" i="12"/>
  <c r="W25" i="12"/>
  <c r="T26" i="12"/>
  <c r="U26" i="12"/>
  <c r="V26" i="12"/>
  <c r="W26" i="12"/>
  <c r="T27" i="12"/>
  <c r="U27" i="12"/>
  <c r="V27" i="12"/>
  <c r="W27" i="12"/>
  <c r="T28" i="12"/>
  <c r="U28" i="12"/>
  <c r="V28" i="12"/>
  <c r="W28" i="12"/>
  <c r="T29" i="12"/>
  <c r="U29" i="12"/>
  <c r="V29" i="12"/>
  <c r="W29" i="12"/>
  <c r="T30" i="12"/>
  <c r="U30" i="12"/>
  <c r="V30" i="12"/>
  <c r="W30" i="12"/>
  <c r="T31" i="12"/>
  <c r="U31" i="12"/>
  <c r="V31" i="12"/>
  <c r="W31" i="12"/>
  <c r="T32" i="12"/>
  <c r="U32" i="12"/>
  <c r="V32" i="12"/>
  <c r="W32" i="12"/>
  <c r="T33" i="12"/>
  <c r="U33" i="12"/>
  <c r="V33" i="12"/>
  <c r="W33" i="12"/>
  <c r="T34" i="12"/>
  <c r="U34" i="12"/>
  <c r="V34" i="12"/>
  <c r="W34" i="12"/>
  <c r="T35" i="12"/>
  <c r="U35" i="12"/>
  <c r="V35" i="12"/>
  <c r="W35" i="12"/>
  <c r="T36" i="12"/>
  <c r="U36" i="12"/>
  <c r="V36" i="12"/>
  <c r="W36" i="12"/>
  <c r="T37" i="12"/>
  <c r="U37" i="12"/>
  <c r="V37" i="12"/>
  <c r="W37" i="12"/>
  <c r="T38" i="12"/>
  <c r="U38" i="12"/>
  <c r="V38" i="12"/>
  <c r="W38" i="12"/>
  <c r="T39" i="12"/>
  <c r="U39" i="12"/>
  <c r="V39" i="12"/>
  <c r="W39" i="12"/>
  <c r="T40" i="12"/>
  <c r="U40" i="12"/>
  <c r="V40" i="12"/>
  <c r="W40" i="12"/>
  <c r="T41" i="12"/>
  <c r="U41" i="12"/>
  <c r="V41" i="12"/>
  <c r="W41" i="12"/>
  <c r="T42" i="12"/>
  <c r="U42" i="12"/>
  <c r="V42" i="12"/>
  <c r="W42" i="12"/>
  <c r="T43" i="12"/>
  <c r="U43" i="12"/>
  <c r="V43" i="12"/>
  <c r="W43" i="12"/>
  <c r="T44" i="12"/>
  <c r="U44" i="12"/>
  <c r="V44" i="12"/>
  <c r="W44" i="12"/>
  <c r="T45" i="12"/>
  <c r="U45" i="12"/>
  <c r="V45" i="12"/>
  <c r="W45" i="12"/>
  <c r="T46" i="12"/>
  <c r="U46" i="12"/>
  <c r="V46" i="12"/>
  <c r="W46" i="12"/>
  <c r="T47" i="12"/>
  <c r="U47" i="12"/>
  <c r="V47" i="12"/>
  <c r="W47" i="12"/>
  <c r="T48" i="12"/>
  <c r="U48" i="12"/>
  <c r="V48" i="12"/>
  <c r="W48" i="12"/>
  <c r="T49" i="12"/>
  <c r="U49" i="12"/>
  <c r="V49" i="12"/>
  <c r="W49" i="12"/>
  <c r="T50" i="12"/>
  <c r="U50" i="12"/>
  <c r="V50" i="12"/>
  <c r="W50" i="12"/>
  <c r="T51" i="12"/>
  <c r="U51" i="12"/>
  <c r="V51" i="12"/>
  <c r="W51" i="12"/>
  <c r="T52" i="12"/>
  <c r="U52" i="12"/>
  <c r="V52" i="12"/>
  <c r="W52" i="12"/>
  <c r="T53" i="12"/>
  <c r="U53" i="12"/>
  <c r="V53" i="12"/>
  <c r="W53" i="12"/>
  <c r="T54" i="12"/>
  <c r="U54" i="12"/>
  <c r="V54" i="12"/>
  <c r="W54" i="12"/>
  <c r="T55" i="12"/>
  <c r="U55" i="12"/>
  <c r="V55" i="12"/>
  <c r="W55" i="12"/>
  <c r="T56" i="12"/>
  <c r="U56" i="12"/>
  <c r="V56" i="12"/>
  <c r="W56" i="12"/>
  <c r="T57" i="12"/>
  <c r="U57" i="12"/>
  <c r="V57" i="12"/>
  <c r="W57" i="12"/>
  <c r="T58" i="12"/>
  <c r="U58" i="12"/>
  <c r="V58" i="12"/>
  <c r="W58" i="12"/>
  <c r="T59" i="12"/>
  <c r="U59" i="12"/>
  <c r="V59" i="12"/>
  <c r="W59" i="12"/>
  <c r="T60" i="12"/>
  <c r="U60" i="12"/>
  <c r="V60" i="12"/>
  <c r="W60" i="12"/>
  <c r="T61" i="12"/>
  <c r="U61" i="12"/>
  <c r="V61" i="12"/>
  <c r="W61" i="12"/>
  <c r="T62" i="12"/>
  <c r="U62" i="12"/>
  <c r="V62" i="12"/>
  <c r="W62" i="12"/>
  <c r="T63" i="12"/>
  <c r="U63" i="12"/>
  <c r="V63" i="12"/>
  <c r="W63" i="12"/>
  <c r="T64" i="12"/>
  <c r="U64" i="12"/>
  <c r="V64" i="12"/>
  <c r="W64" i="12"/>
  <c r="T65" i="12"/>
  <c r="U65" i="12"/>
  <c r="V65" i="12"/>
  <c r="W65" i="12"/>
  <c r="T66" i="12"/>
  <c r="U66" i="12"/>
  <c r="V66" i="12"/>
  <c r="W66" i="12"/>
  <c r="T67" i="12"/>
  <c r="U67" i="12"/>
  <c r="V67" i="12"/>
  <c r="W67" i="12"/>
  <c r="T68" i="12"/>
  <c r="U68" i="12"/>
  <c r="V68" i="12"/>
  <c r="W68" i="12"/>
  <c r="T69" i="12"/>
  <c r="U69" i="12"/>
  <c r="V69" i="12"/>
  <c r="W69" i="12"/>
  <c r="T70" i="12"/>
  <c r="U70" i="12"/>
  <c r="V70" i="12"/>
  <c r="W70" i="12"/>
  <c r="T71" i="12"/>
  <c r="U71" i="12"/>
  <c r="V71" i="12"/>
  <c r="W71" i="12"/>
  <c r="T72" i="12"/>
  <c r="U72" i="12"/>
  <c r="V72" i="12"/>
  <c r="W72" i="12"/>
  <c r="T73" i="12"/>
  <c r="U73" i="12"/>
  <c r="V73" i="12"/>
  <c r="W73" i="12"/>
  <c r="T74" i="12"/>
  <c r="U74" i="12"/>
  <c r="V74" i="12"/>
  <c r="W74" i="12"/>
  <c r="T75" i="12"/>
  <c r="U75" i="12"/>
  <c r="V75" i="12"/>
  <c r="W75" i="12"/>
  <c r="T76" i="12"/>
  <c r="U76" i="12"/>
  <c r="V76" i="12"/>
  <c r="W76" i="12"/>
  <c r="T77" i="12"/>
  <c r="U77" i="12"/>
  <c r="V77" i="12"/>
  <c r="W77" i="12"/>
  <c r="T78" i="12"/>
  <c r="U78" i="12"/>
  <c r="V78" i="12"/>
  <c r="W78" i="12"/>
  <c r="T79" i="12"/>
  <c r="U79" i="12"/>
  <c r="V79" i="12"/>
  <c r="W79" i="12"/>
  <c r="T80" i="12"/>
  <c r="U80" i="12"/>
  <c r="V80" i="12"/>
  <c r="W80" i="12"/>
  <c r="T81" i="12"/>
  <c r="U81" i="12"/>
  <c r="V81" i="12"/>
  <c r="W81" i="12"/>
  <c r="T82" i="12"/>
  <c r="U82" i="12"/>
  <c r="V82" i="12"/>
  <c r="W82" i="12"/>
  <c r="T83" i="12"/>
  <c r="U83" i="12"/>
  <c r="V83" i="12"/>
  <c r="W83" i="12"/>
  <c r="T84" i="12"/>
  <c r="U84" i="12"/>
  <c r="V84" i="12"/>
  <c r="W84" i="12"/>
  <c r="T85" i="12"/>
  <c r="U85" i="12"/>
  <c r="V85" i="12"/>
  <c r="W85" i="12"/>
  <c r="T86" i="12"/>
  <c r="U86" i="12"/>
  <c r="V86" i="12"/>
  <c r="W86" i="12"/>
  <c r="T87" i="12"/>
  <c r="U87" i="12"/>
  <c r="V87" i="12"/>
  <c r="W87" i="12"/>
  <c r="T88" i="12"/>
  <c r="U88" i="12"/>
  <c r="V88" i="12"/>
  <c r="W88" i="12"/>
  <c r="T89" i="12"/>
  <c r="U89" i="12"/>
  <c r="V89" i="12"/>
  <c r="W89" i="12"/>
  <c r="T90" i="12"/>
  <c r="U90" i="12"/>
  <c r="V90" i="12"/>
  <c r="W90" i="12"/>
  <c r="T91" i="12"/>
  <c r="U91" i="12"/>
  <c r="V91" i="12"/>
  <c r="W91" i="12"/>
  <c r="T92" i="12"/>
  <c r="U92" i="12"/>
  <c r="V92" i="12"/>
  <c r="W92" i="12"/>
  <c r="T93" i="12"/>
  <c r="U93" i="12"/>
  <c r="V93" i="12"/>
  <c r="W93" i="12"/>
  <c r="T94" i="12"/>
  <c r="U94" i="12"/>
  <c r="V94" i="12"/>
  <c r="W94" i="12"/>
  <c r="T95" i="12"/>
  <c r="U95" i="12"/>
  <c r="V95" i="12"/>
  <c r="W95" i="12"/>
  <c r="T96" i="12"/>
  <c r="U96" i="12"/>
  <c r="V96" i="12"/>
  <c r="W96" i="12"/>
  <c r="T97" i="12"/>
  <c r="U97" i="12"/>
  <c r="V97" i="12"/>
  <c r="W97" i="12"/>
  <c r="T98" i="12"/>
  <c r="U98" i="12"/>
  <c r="V98" i="12"/>
  <c r="W98" i="12"/>
  <c r="T99" i="12"/>
  <c r="U99" i="12"/>
  <c r="V99" i="12"/>
  <c r="W99" i="12"/>
  <c r="T100" i="12"/>
  <c r="U100" i="12"/>
  <c r="V100" i="12"/>
  <c r="W100" i="12"/>
  <c r="T101" i="12"/>
  <c r="U101" i="12"/>
  <c r="V101" i="12"/>
  <c r="W101" i="12"/>
  <c r="T102" i="12"/>
  <c r="U102" i="12"/>
  <c r="V102" i="12"/>
  <c r="W102" i="12"/>
  <c r="T103" i="12"/>
  <c r="U103" i="12"/>
  <c r="V103" i="12"/>
  <c r="W103" i="12"/>
  <c r="T104" i="12"/>
  <c r="U104" i="12"/>
  <c r="V104" i="12"/>
  <c r="W104" i="12"/>
  <c r="T105" i="12"/>
  <c r="U105" i="12"/>
  <c r="V105" i="12"/>
  <c r="W105" i="12"/>
  <c r="T106" i="12"/>
  <c r="U106" i="12"/>
  <c r="V106" i="12"/>
  <c r="W106" i="12"/>
  <c r="T107" i="12"/>
  <c r="U107" i="12"/>
  <c r="V107" i="12"/>
  <c r="W107" i="12"/>
  <c r="T108" i="12"/>
  <c r="U108" i="12"/>
  <c r="V108" i="12"/>
  <c r="W108" i="12"/>
  <c r="T109" i="12"/>
  <c r="U109" i="12"/>
  <c r="V109" i="12"/>
  <c r="W109" i="12"/>
  <c r="T110" i="12"/>
  <c r="U110" i="12"/>
  <c r="V110" i="12"/>
  <c r="W110" i="12"/>
  <c r="T111" i="12"/>
  <c r="U111" i="12"/>
  <c r="V111" i="12"/>
  <c r="W111" i="12"/>
  <c r="T112" i="12"/>
  <c r="U112" i="12"/>
  <c r="V112" i="12"/>
  <c r="W112" i="12"/>
  <c r="T113" i="12"/>
  <c r="U113" i="12"/>
  <c r="V113" i="12"/>
  <c r="W113" i="12"/>
  <c r="T114" i="12"/>
  <c r="U114" i="12"/>
  <c r="V114" i="12"/>
  <c r="W114" i="12"/>
  <c r="T115" i="12"/>
  <c r="U115" i="12"/>
  <c r="V115" i="12"/>
  <c r="W115" i="12"/>
  <c r="T116" i="12"/>
  <c r="U116" i="12"/>
  <c r="V116" i="12"/>
  <c r="W116" i="12"/>
  <c r="T117" i="12"/>
  <c r="U117" i="12"/>
  <c r="V117" i="12"/>
  <c r="W117" i="12"/>
  <c r="T118" i="12"/>
  <c r="U118" i="12"/>
  <c r="V118" i="12"/>
  <c r="W118" i="12"/>
  <c r="T119" i="12"/>
  <c r="U119" i="12"/>
  <c r="V119" i="12"/>
  <c r="W119" i="12"/>
  <c r="T120" i="12"/>
  <c r="U120" i="12"/>
  <c r="V120" i="12"/>
  <c r="W120" i="12"/>
  <c r="T121" i="12"/>
  <c r="U121" i="12"/>
  <c r="V121" i="12"/>
  <c r="W121" i="12"/>
  <c r="T122" i="12"/>
  <c r="U122" i="12"/>
  <c r="V122" i="12"/>
  <c r="W122" i="12"/>
  <c r="T123" i="12"/>
  <c r="U123" i="12"/>
  <c r="V123" i="12"/>
  <c r="W123" i="12"/>
  <c r="T124" i="12"/>
  <c r="U124" i="12"/>
  <c r="V124" i="12"/>
  <c r="W124" i="12"/>
  <c r="T125" i="12"/>
  <c r="U125" i="12"/>
  <c r="V125" i="12"/>
  <c r="W125" i="12"/>
  <c r="T126" i="12"/>
  <c r="U126" i="12"/>
  <c r="V126" i="12"/>
  <c r="W126" i="12"/>
  <c r="T127" i="12"/>
  <c r="U127" i="12"/>
  <c r="V127" i="12"/>
  <c r="W127" i="12"/>
  <c r="T128" i="12"/>
  <c r="U128" i="12"/>
  <c r="V128" i="12"/>
  <c r="W128" i="12"/>
  <c r="T129" i="12"/>
  <c r="U129" i="12"/>
  <c r="V129" i="12"/>
  <c r="W129" i="12"/>
  <c r="T130" i="12"/>
  <c r="U130" i="12"/>
  <c r="V130" i="12"/>
  <c r="W130" i="12"/>
  <c r="T131" i="12"/>
  <c r="U131" i="12"/>
  <c r="V131" i="12"/>
  <c r="W131" i="12"/>
  <c r="T132" i="12"/>
  <c r="U132" i="12"/>
  <c r="V132" i="12"/>
  <c r="W132" i="12"/>
  <c r="T133" i="12"/>
  <c r="U133" i="12"/>
  <c r="V133" i="12"/>
  <c r="W133" i="12"/>
  <c r="T134" i="12"/>
  <c r="U134" i="12"/>
  <c r="V134" i="12"/>
  <c r="W134" i="12"/>
  <c r="T135" i="12"/>
  <c r="U135" i="12"/>
  <c r="V135" i="12"/>
  <c r="W135" i="12"/>
  <c r="T136" i="12"/>
  <c r="U136" i="12"/>
  <c r="V136" i="12"/>
  <c r="W136" i="12"/>
  <c r="T137" i="12"/>
  <c r="U137" i="12"/>
  <c r="V137" i="12"/>
  <c r="W137" i="12"/>
  <c r="T138" i="12"/>
  <c r="U138" i="12"/>
  <c r="V138" i="12"/>
  <c r="W138" i="12"/>
  <c r="T139" i="12"/>
  <c r="U139" i="12"/>
  <c r="V139" i="12"/>
  <c r="W139" i="12"/>
  <c r="T140" i="12"/>
  <c r="U140" i="12"/>
  <c r="V140" i="12"/>
  <c r="W140" i="12"/>
  <c r="T141" i="12"/>
  <c r="U141" i="12"/>
  <c r="V141" i="12"/>
  <c r="W141" i="12"/>
  <c r="T142" i="12"/>
  <c r="U142" i="12"/>
  <c r="V142" i="12"/>
  <c r="W142" i="12"/>
  <c r="T143" i="12"/>
  <c r="U143" i="12"/>
  <c r="V143" i="12"/>
  <c r="W143" i="12"/>
  <c r="T144" i="12"/>
  <c r="U144" i="12"/>
  <c r="V144" i="12"/>
  <c r="W144" i="12"/>
  <c r="T145" i="12"/>
  <c r="U145" i="12"/>
  <c r="V145" i="12"/>
  <c r="W145" i="12"/>
  <c r="T146" i="12"/>
  <c r="U146" i="12"/>
  <c r="V146" i="12"/>
  <c r="W146" i="12"/>
  <c r="T147" i="12"/>
  <c r="U147" i="12"/>
  <c r="V147" i="12"/>
  <c r="W147" i="12"/>
  <c r="T148" i="12"/>
  <c r="U148" i="12"/>
  <c r="V148" i="12"/>
  <c r="W148" i="12"/>
  <c r="T149" i="12"/>
  <c r="U149" i="12"/>
  <c r="V149" i="12"/>
  <c r="W149" i="12"/>
  <c r="T150" i="12"/>
  <c r="U150" i="12"/>
  <c r="V150" i="12"/>
  <c r="W150" i="12"/>
  <c r="T151" i="12"/>
  <c r="U151" i="12"/>
  <c r="V151" i="12"/>
  <c r="W151" i="12"/>
  <c r="T152" i="12"/>
  <c r="U152" i="12"/>
  <c r="V152" i="12"/>
  <c r="W152" i="12"/>
  <c r="T153" i="12"/>
  <c r="U153" i="12"/>
  <c r="V153" i="12"/>
  <c r="W153" i="12"/>
  <c r="T154" i="12"/>
  <c r="U154" i="12"/>
  <c r="V154" i="12"/>
  <c r="W154" i="12"/>
  <c r="T155" i="12"/>
  <c r="U155" i="12"/>
  <c r="V155" i="12"/>
  <c r="W155" i="12"/>
  <c r="T156" i="12"/>
  <c r="U156" i="12"/>
  <c r="V156" i="12"/>
  <c r="W156" i="12"/>
  <c r="T157" i="12"/>
  <c r="U157" i="12"/>
  <c r="V157" i="12"/>
  <c r="W157" i="12"/>
  <c r="U158" i="12"/>
  <c r="V158" i="12"/>
  <c r="W158" i="12"/>
  <c r="T158" i="12"/>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S61" i="12"/>
  <c r="S62" i="12"/>
  <c r="S63" i="12"/>
  <c r="S64" i="12"/>
  <c r="S65" i="12"/>
  <c r="S66" i="12"/>
  <c r="S67" i="12"/>
  <c r="S68" i="12"/>
  <c r="S69" i="12"/>
  <c r="S70" i="12"/>
  <c r="S71" i="12"/>
  <c r="S72" i="12"/>
  <c r="S73" i="12"/>
  <c r="S74" i="12"/>
  <c r="S75" i="12"/>
  <c r="S76" i="12"/>
  <c r="S77" i="12"/>
  <c r="S78" i="12"/>
  <c r="S79" i="12"/>
  <c r="S80" i="12"/>
  <c r="S81" i="12"/>
  <c r="S82" i="12"/>
  <c r="S83" i="12"/>
  <c r="S84" i="12"/>
  <c r="S85" i="12"/>
  <c r="S86" i="12"/>
  <c r="S87" i="12"/>
  <c r="S88" i="12"/>
  <c r="S89" i="12"/>
  <c r="S90" i="12"/>
  <c r="S91" i="12"/>
  <c r="S92" i="12"/>
  <c r="S93" i="12"/>
  <c r="S94" i="12"/>
  <c r="S95" i="12"/>
  <c r="S96" i="12"/>
  <c r="S97" i="12"/>
  <c r="S98" i="12"/>
  <c r="S99" i="12"/>
  <c r="S100" i="12"/>
  <c r="S101" i="12"/>
  <c r="S102" i="12"/>
  <c r="S103" i="12"/>
  <c r="S104" i="12"/>
  <c r="S105" i="12"/>
  <c r="S106" i="12"/>
  <c r="S107" i="12"/>
  <c r="S108" i="12"/>
  <c r="S109" i="12"/>
  <c r="S110" i="12"/>
  <c r="S111" i="12"/>
  <c r="S112" i="12"/>
  <c r="S113" i="12"/>
  <c r="S114" i="12"/>
  <c r="S115" i="12"/>
  <c r="S116" i="12"/>
  <c r="S117" i="12"/>
  <c r="S118" i="12"/>
  <c r="S119" i="12"/>
  <c r="S120" i="12"/>
  <c r="S121" i="12"/>
  <c r="S122" i="12"/>
  <c r="S123" i="12"/>
  <c r="S124" i="12"/>
  <c r="S125" i="12"/>
  <c r="S126" i="12"/>
  <c r="S127" i="12"/>
  <c r="S128" i="12"/>
  <c r="S129" i="12"/>
  <c r="S130" i="12"/>
  <c r="S131" i="12"/>
  <c r="S132" i="12"/>
  <c r="S133" i="12"/>
  <c r="S134" i="12"/>
  <c r="S135" i="12"/>
  <c r="S136" i="12"/>
  <c r="S137" i="12"/>
  <c r="S138" i="12"/>
  <c r="S139" i="12"/>
  <c r="S140" i="12"/>
  <c r="S141" i="12"/>
  <c r="S142" i="12"/>
  <c r="S143" i="12"/>
  <c r="S144" i="12"/>
  <c r="S145" i="12"/>
  <c r="S146" i="12"/>
  <c r="S147" i="12"/>
  <c r="S148" i="12"/>
  <c r="S149" i="12"/>
  <c r="S150" i="12"/>
  <c r="S151" i="12"/>
  <c r="S152" i="12"/>
  <c r="S153" i="12"/>
  <c r="S154" i="12"/>
  <c r="S155" i="12"/>
  <c r="S156" i="12"/>
  <c r="S157" i="12"/>
  <c r="S158"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P44" i="12"/>
  <c r="P45" i="12"/>
  <c r="P46" i="12"/>
  <c r="P47" i="12"/>
  <c r="P48" i="12"/>
  <c r="P49" i="12"/>
  <c r="P50" i="12"/>
  <c r="P51" i="12"/>
  <c r="P52" i="12"/>
  <c r="P53" i="12"/>
  <c r="P54" i="12"/>
  <c r="P55" i="12"/>
  <c r="P56" i="12"/>
  <c r="P57" i="12"/>
  <c r="P58" i="12"/>
  <c r="P59" i="12"/>
  <c r="P60" i="12"/>
  <c r="P61" i="12"/>
  <c r="P62" i="12"/>
  <c r="P63" i="12"/>
  <c r="P64" i="12"/>
  <c r="P65" i="12"/>
  <c r="P66" i="12"/>
  <c r="P67" i="12"/>
  <c r="P68" i="12"/>
  <c r="P69" i="12"/>
  <c r="P70" i="12"/>
  <c r="P71" i="12"/>
  <c r="P72" i="12"/>
  <c r="P73" i="12"/>
  <c r="P74" i="12"/>
  <c r="P75" i="12"/>
  <c r="P76" i="12"/>
  <c r="P77" i="12"/>
  <c r="P78" i="12"/>
  <c r="P79" i="12"/>
  <c r="P80" i="12"/>
  <c r="P81" i="12"/>
  <c r="P82" i="12"/>
  <c r="P83" i="12"/>
  <c r="P84" i="12"/>
  <c r="P85" i="12"/>
  <c r="P86" i="12"/>
  <c r="P87" i="12"/>
  <c r="P88" i="12"/>
  <c r="P89" i="12"/>
  <c r="P90" i="12"/>
  <c r="P91" i="12"/>
  <c r="P92" i="12"/>
  <c r="P93" i="12"/>
  <c r="P94" i="12"/>
  <c r="P95" i="12"/>
  <c r="P96" i="12"/>
  <c r="P97" i="12"/>
  <c r="P98" i="12"/>
  <c r="P99" i="12"/>
  <c r="P100" i="12"/>
  <c r="P101" i="12"/>
  <c r="P102" i="12"/>
  <c r="P103" i="12"/>
  <c r="Q103" i="12"/>
  <c r="R103" i="12"/>
  <c r="P104" i="12"/>
  <c r="Q104" i="12"/>
  <c r="R104" i="12"/>
  <c r="P105" i="12"/>
  <c r="Q105" i="12"/>
  <c r="R105" i="12"/>
  <c r="P106" i="12"/>
  <c r="Q106" i="12"/>
  <c r="R106" i="12"/>
  <c r="P107" i="12"/>
  <c r="Q107" i="12"/>
  <c r="R107" i="12"/>
  <c r="P108" i="12"/>
  <c r="Q108" i="12"/>
  <c r="R108" i="12"/>
  <c r="P109" i="12"/>
  <c r="Q109" i="12"/>
  <c r="R109" i="12"/>
  <c r="P110" i="12"/>
  <c r="Q110" i="12"/>
  <c r="R110" i="12"/>
  <c r="P111" i="12"/>
  <c r="Q111" i="12"/>
  <c r="R111" i="12"/>
  <c r="P112" i="12"/>
  <c r="Q112" i="12"/>
  <c r="R112" i="12"/>
  <c r="P113" i="12"/>
  <c r="Q113" i="12"/>
  <c r="R113" i="12"/>
  <c r="P114" i="12"/>
  <c r="Q114" i="12"/>
  <c r="R114" i="12"/>
  <c r="P115" i="12"/>
  <c r="Q115" i="12"/>
  <c r="R115" i="12"/>
  <c r="P116" i="12"/>
  <c r="Q116" i="12"/>
  <c r="R116" i="12"/>
  <c r="P117" i="12"/>
  <c r="Q117" i="12"/>
  <c r="R117" i="12"/>
  <c r="P118" i="12"/>
  <c r="Q118" i="12"/>
  <c r="R118" i="12"/>
  <c r="P119" i="12"/>
  <c r="Q119" i="12"/>
  <c r="R119" i="12"/>
  <c r="P120" i="12"/>
  <c r="Q120" i="12"/>
  <c r="R120" i="12"/>
  <c r="P121" i="12"/>
  <c r="Q121" i="12"/>
  <c r="R121" i="12"/>
  <c r="P122" i="12"/>
  <c r="Q122" i="12"/>
  <c r="R122" i="12"/>
  <c r="P123" i="12"/>
  <c r="Q123" i="12"/>
  <c r="R123" i="12"/>
  <c r="P124" i="12"/>
  <c r="Q124" i="12"/>
  <c r="R124" i="12"/>
  <c r="P125" i="12"/>
  <c r="Q125" i="12"/>
  <c r="R125" i="12"/>
  <c r="P126" i="12"/>
  <c r="Q126" i="12"/>
  <c r="R126" i="12"/>
  <c r="P127" i="12"/>
  <c r="Q127" i="12"/>
  <c r="R127" i="12"/>
  <c r="P128" i="12"/>
  <c r="Q128" i="12"/>
  <c r="R128" i="12"/>
  <c r="P129" i="12"/>
  <c r="Q129" i="12"/>
  <c r="R129" i="12"/>
  <c r="P130" i="12"/>
  <c r="Q130" i="12"/>
  <c r="R130" i="12"/>
  <c r="P131" i="12"/>
  <c r="Q131" i="12"/>
  <c r="R131" i="12"/>
  <c r="P132" i="12"/>
  <c r="Q132" i="12"/>
  <c r="R132" i="12"/>
  <c r="P133" i="12"/>
  <c r="Q133" i="12"/>
  <c r="R133" i="12"/>
  <c r="P134" i="12"/>
  <c r="Q134" i="12"/>
  <c r="R134" i="12"/>
  <c r="P135" i="12"/>
  <c r="Q135" i="12"/>
  <c r="R135" i="12"/>
  <c r="P136" i="12"/>
  <c r="Q136" i="12"/>
  <c r="R136" i="12"/>
  <c r="P137" i="12"/>
  <c r="Q137" i="12"/>
  <c r="R137" i="12"/>
  <c r="P138" i="12"/>
  <c r="Q138" i="12"/>
  <c r="R138" i="12"/>
  <c r="P139" i="12"/>
  <c r="Q139" i="12"/>
  <c r="R139" i="12"/>
  <c r="P140" i="12"/>
  <c r="Q140" i="12"/>
  <c r="R140" i="12"/>
  <c r="P141" i="12"/>
  <c r="Q141" i="12"/>
  <c r="R141" i="12"/>
  <c r="P142" i="12"/>
  <c r="Q142" i="12"/>
  <c r="R142" i="12"/>
  <c r="P143" i="12"/>
  <c r="Q143" i="12"/>
  <c r="R143" i="12"/>
  <c r="P144" i="12"/>
  <c r="Q144" i="12"/>
  <c r="R144" i="12"/>
  <c r="P145" i="12"/>
  <c r="Q145" i="12"/>
  <c r="R145" i="12"/>
  <c r="P146" i="12"/>
  <c r="Q146" i="12"/>
  <c r="R146" i="12"/>
  <c r="P147" i="12"/>
  <c r="Q147" i="12"/>
  <c r="R147" i="12"/>
  <c r="P148" i="12"/>
  <c r="Q148" i="12"/>
  <c r="R148" i="12"/>
  <c r="P149" i="12"/>
  <c r="Q149" i="12"/>
  <c r="R149" i="12"/>
  <c r="P150" i="12"/>
  <c r="Q150" i="12"/>
  <c r="R150" i="12"/>
  <c r="P151" i="12"/>
  <c r="Q151" i="12"/>
  <c r="R151" i="12"/>
  <c r="P152" i="12"/>
  <c r="Q152" i="12"/>
  <c r="R152" i="12"/>
  <c r="P153" i="12"/>
  <c r="Q153" i="12"/>
  <c r="R153" i="12"/>
  <c r="P154" i="12"/>
  <c r="Q154" i="12"/>
  <c r="R154" i="12"/>
  <c r="P155" i="12"/>
  <c r="Q155" i="12"/>
  <c r="R155" i="12"/>
  <c r="P156" i="12"/>
  <c r="Q156" i="12"/>
  <c r="R156" i="12"/>
  <c r="P157" i="12"/>
  <c r="Q157" i="12"/>
  <c r="R157" i="12"/>
  <c r="R158" i="12"/>
  <c r="Q158" i="12"/>
  <c r="P158"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M103" i="12"/>
  <c r="N103" i="12"/>
  <c r="O103" i="12"/>
  <c r="L104" i="12"/>
  <c r="M104" i="12"/>
  <c r="N104" i="12"/>
  <c r="O104" i="12"/>
  <c r="L105" i="12"/>
  <c r="M105" i="12"/>
  <c r="N105" i="12"/>
  <c r="O105" i="12"/>
  <c r="L106" i="12"/>
  <c r="M106" i="12"/>
  <c r="N106" i="12"/>
  <c r="O106" i="12"/>
  <c r="L107" i="12"/>
  <c r="M107" i="12"/>
  <c r="N107" i="12"/>
  <c r="O107" i="12"/>
  <c r="L108" i="12"/>
  <c r="M108" i="12"/>
  <c r="N108" i="12"/>
  <c r="O108" i="12"/>
  <c r="L109" i="12"/>
  <c r="M109" i="12"/>
  <c r="N109" i="12"/>
  <c r="O109" i="12"/>
  <c r="L110" i="12"/>
  <c r="M110" i="12"/>
  <c r="N110" i="12"/>
  <c r="O110" i="12"/>
  <c r="L111" i="12"/>
  <c r="M111" i="12"/>
  <c r="N111" i="12"/>
  <c r="O111" i="12"/>
  <c r="L112" i="12"/>
  <c r="M112" i="12"/>
  <c r="N112" i="12"/>
  <c r="O112" i="12"/>
  <c r="L113" i="12"/>
  <c r="M113" i="12"/>
  <c r="N113" i="12"/>
  <c r="O113" i="12"/>
  <c r="L114" i="12"/>
  <c r="M114" i="12"/>
  <c r="N114" i="12"/>
  <c r="O114" i="12"/>
  <c r="L115" i="12"/>
  <c r="M115" i="12"/>
  <c r="N115" i="12"/>
  <c r="O115" i="12"/>
  <c r="L116" i="12"/>
  <c r="M116" i="12"/>
  <c r="N116" i="12"/>
  <c r="O116" i="12"/>
  <c r="L117" i="12"/>
  <c r="M117" i="12"/>
  <c r="N117" i="12"/>
  <c r="O117" i="12"/>
  <c r="L118" i="12"/>
  <c r="M118" i="12"/>
  <c r="N118" i="12"/>
  <c r="O118" i="12"/>
  <c r="L119" i="12"/>
  <c r="M119" i="12"/>
  <c r="N119" i="12"/>
  <c r="O119" i="12"/>
  <c r="L120" i="12"/>
  <c r="M120" i="12"/>
  <c r="N120" i="12"/>
  <c r="O120" i="12"/>
  <c r="L121" i="12"/>
  <c r="M121" i="12"/>
  <c r="N121" i="12"/>
  <c r="O121" i="12"/>
  <c r="L122" i="12"/>
  <c r="M122" i="12"/>
  <c r="N122" i="12"/>
  <c r="O122" i="12"/>
  <c r="L123" i="12"/>
  <c r="M123" i="12"/>
  <c r="N123" i="12"/>
  <c r="O123" i="12"/>
  <c r="L124" i="12"/>
  <c r="M124" i="12"/>
  <c r="N124" i="12"/>
  <c r="O124" i="12"/>
  <c r="L125" i="12"/>
  <c r="M125" i="12"/>
  <c r="N125" i="12"/>
  <c r="O125" i="12"/>
  <c r="L126" i="12"/>
  <c r="M126" i="12"/>
  <c r="N126" i="12"/>
  <c r="O126" i="12"/>
  <c r="L127" i="12"/>
  <c r="M127" i="12"/>
  <c r="N127" i="12"/>
  <c r="O127" i="12"/>
  <c r="L128" i="12"/>
  <c r="M128" i="12"/>
  <c r="N128" i="12"/>
  <c r="O128" i="12"/>
  <c r="L129" i="12"/>
  <c r="M129" i="12"/>
  <c r="N129" i="12"/>
  <c r="O129" i="12"/>
  <c r="L130" i="12"/>
  <c r="M130" i="12"/>
  <c r="N130" i="12"/>
  <c r="O130" i="12"/>
  <c r="L131" i="12"/>
  <c r="M131" i="12"/>
  <c r="N131" i="12"/>
  <c r="O131" i="12"/>
  <c r="L132" i="12"/>
  <c r="M132" i="12"/>
  <c r="N132" i="12"/>
  <c r="O132" i="12"/>
  <c r="L133" i="12"/>
  <c r="M133" i="12"/>
  <c r="N133" i="12"/>
  <c r="O133" i="12"/>
  <c r="L134" i="12"/>
  <c r="M134" i="12"/>
  <c r="N134" i="12"/>
  <c r="O134" i="12"/>
  <c r="L135" i="12"/>
  <c r="M135" i="12"/>
  <c r="N135" i="12"/>
  <c r="O135" i="12"/>
  <c r="L136" i="12"/>
  <c r="M136" i="12"/>
  <c r="N136" i="12"/>
  <c r="O136" i="12"/>
  <c r="L137" i="12"/>
  <c r="M137" i="12"/>
  <c r="N137" i="12"/>
  <c r="O137" i="12"/>
  <c r="L138" i="12"/>
  <c r="M138" i="12"/>
  <c r="N138" i="12"/>
  <c r="O138" i="12"/>
  <c r="L139" i="12"/>
  <c r="M139" i="12"/>
  <c r="N139" i="12"/>
  <c r="O139" i="12"/>
  <c r="L140" i="12"/>
  <c r="M140" i="12"/>
  <c r="N140" i="12"/>
  <c r="O140" i="12"/>
  <c r="L141" i="12"/>
  <c r="M141" i="12"/>
  <c r="N141" i="12"/>
  <c r="O141" i="12"/>
  <c r="L142" i="12"/>
  <c r="M142" i="12"/>
  <c r="N142" i="12"/>
  <c r="O142" i="12"/>
  <c r="L143" i="12"/>
  <c r="M143" i="12"/>
  <c r="N143" i="12"/>
  <c r="O143" i="12"/>
  <c r="L144" i="12"/>
  <c r="M144" i="12"/>
  <c r="N144" i="12"/>
  <c r="O144" i="12"/>
  <c r="L145" i="12"/>
  <c r="M145" i="12"/>
  <c r="N145" i="12"/>
  <c r="O145" i="12"/>
  <c r="L146" i="12"/>
  <c r="M146" i="12"/>
  <c r="N146" i="12"/>
  <c r="O146" i="12"/>
  <c r="L147" i="12"/>
  <c r="M147" i="12"/>
  <c r="N147" i="12"/>
  <c r="O147" i="12"/>
  <c r="L148" i="12"/>
  <c r="M148" i="12"/>
  <c r="N148" i="12"/>
  <c r="O148" i="12"/>
  <c r="L149" i="12"/>
  <c r="M149" i="12"/>
  <c r="N149" i="12"/>
  <c r="O149" i="12"/>
  <c r="L150" i="12"/>
  <c r="M150" i="12"/>
  <c r="N150" i="12"/>
  <c r="O150" i="12"/>
  <c r="L151" i="12"/>
  <c r="M151" i="12"/>
  <c r="N151" i="12"/>
  <c r="O151" i="12"/>
  <c r="L152" i="12"/>
  <c r="M152" i="12"/>
  <c r="N152" i="12"/>
  <c r="O152" i="12"/>
  <c r="L153" i="12"/>
  <c r="M153" i="12"/>
  <c r="N153" i="12"/>
  <c r="O153" i="12"/>
  <c r="L154" i="12"/>
  <c r="M154" i="12"/>
  <c r="N154" i="12"/>
  <c r="O154" i="12"/>
  <c r="L155" i="12"/>
  <c r="M155" i="12"/>
  <c r="N155" i="12"/>
  <c r="O155" i="12"/>
  <c r="L156" i="12"/>
  <c r="M156" i="12"/>
  <c r="N156" i="12"/>
  <c r="O156" i="12"/>
  <c r="L157" i="12"/>
  <c r="M157" i="12"/>
  <c r="N157" i="12"/>
  <c r="O157" i="12"/>
  <c r="O158" i="12"/>
  <c r="N158" i="12"/>
  <c r="M158" i="12"/>
  <c r="L158" i="12"/>
  <c r="B20" i="12"/>
  <c r="C20" i="12"/>
  <c r="D20" i="12"/>
  <c r="E20" i="12"/>
  <c r="F20" i="12"/>
  <c r="B21" i="12"/>
  <c r="C21" i="12"/>
  <c r="D21" i="12"/>
  <c r="E21" i="12"/>
  <c r="F21" i="12"/>
  <c r="B22" i="12"/>
  <c r="C22" i="12"/>
  <c r="D22" i="12"/>
  <c r="E22" i="12"/>
  <c r="F22" i="12"/>
  <c r="B23" i="12"/>
  <c r="C23" i="12"/>
  <c r="D23" i="12"/>
  <c r="E23" i="12"/>
  <c r="F23" i="12"/>
  <c r="B24" i="12"/>
  <c r="C24" i="12"/>
  <c r="D24" i="12"/>
  <c r="E24" i="12"/>
  <c r="F24" i="12"/>
  <c r="B25" i="12"/>
  <c r="C25" i="12"/>
  <c r="D25" i="12"/>
  <c r="E25" i="12"/>
  <c r="F25" i="12"/>
  <c r="B26" i="12"/>
  <c r="C26" i="12"/>
  <c r="D26" i="12"/>
  <c r="E26" i="12"/>
  <c r="F26" i="12"/>
  <c r="B27" i="12"/>
  <c r="C27" i="12"/>
  <c r="D27" i="12"/>
  <c r="E27" i="12"/>
  <c r="F27" i="12"/>
  <c r="B28" i="12"/>
  <c r="C28" i="12"/>
  <c r="D28" i="12"/>
  <c r="E28" i="12"/>
  <c r="F28" i="12"/>
  <c r="B29" i="12"/>
  <c r="C29" i="12"/>
  <c r="D29" i="12"/>
  <c r="E29" i="12"/>
  <c r="F29" i="12"/>
  <c r="B30" i="12"/>
  <c r="C30" i="12"/>
  <c r="D30" i="12"/>
  <c r="E30" i="12"/>
  <c r="F30" i="12"/>
  <c r="B31" i="12"/>
  <c r="C31" i="12"/>
  <c r="D31" i="12"/>
  <c r="E31" i="12"/>
  <c r="F31" i="12"/>
  <c r="B32" i="12"/>
  <c r="C32" i="12"/>
  <c r="D32" i="12"/>
  <c r="E32" i="12"/>
  <c r="F32" i="12"/>
  <c r="B33" i="12"/>
  <c r="C33" i="12"/>
  <c r="D33" i="12"/>
  <c r="E33" i="12"/>
  <c r="F33" i="12"/>
  <c r="B34" i="12"/>
  <c r="C34" i="12"/>
  <c r="D34" i="12"/>
  <c r="E34" i="12"/>
  <c r="F34" i="12"/>
  <c r="B35" i="12"/>
  <c r="C35" i="12"/>
  <c r="D35" i="12"/>
  <c r="E35" i="12"/>
  <c r="F35" i="12"/>
  <c r="B36" i="12"/>
  <c r="C36" i="12"/>
  <c r="D36" i="12"/>
  <c r="E36" i="12"/>
  <c r="F36" i="12"/>
  <c r="B37" i="12"/>
  <c r="C37" i="12"/>
  <c r="D37" i="12"/>
  <c r="E37" i="12"/>
  <c r="F37" i="12"/>
  <c r="B38" i="12"/>
  <c r="C38" i="12"/>
  <c r="D38" i="12"/>
  <c r="E38" i="12"/>
  <c r="F38" i="12"/>
  <c r="B39" i="12"/>
  <c r="C39" i="12"/>
  <c r="D39" i="12"/>
  <c r="E39" i="12"/>
  <c r="F39" i="12"/>
  <c r="B40" i="12"/>
  <c r="C40" i="12"/>
  <c r="D40" i="12"/>
  <c r="E40" i="12"/>
  <c r="F40" i="12"/>
  <c r="B41" i="12"/>
  <c r="C41" i="12"/>
  <c r="D41" i="12"/>
  <c r="E41" i="12"/>
  <c r="F41" i="12"/>
  <c r="B42" i="12"/>
  <c r="C42" i="12"/>
  <c r="D42" i="12"/>
  <c r="E42" i="12"/>
  <c r="F42" i="12"/>
  <c r="B43" i="12"/>
  <c r="C43" i="12"/>
  <c r="D43" i="12"/>
  <c r="E43" i="12"/>
  <c r="F43" i="12"/>
  <c r="B44" i="12"/>
  <c r="C44" i="12"/>
  <c r="D44" i="12"/>
  <c r="E44" i="12"/>
  <c r="F44" i="12"/>
  <c r="B45" i="12"/>
  <c r="C45" i="12"/>
  <c r="D45" i="12"/>
  <c r="E45" i="12"/>
  <c r="F45" i="12"/>
  <c r="B46" i="12"/>
  <c r="C46" i="12"/>
  <c r="D46" i="12"/>
  <c r="E46" i="12"/>
  <c r="F46" i="12"/>
  <c r="B47" i="12"/>
  <c r="C47" i="12"/>
  <c r="D47" i="12"/>
  <c r="E47" i="12"/>
  <c r="F47" i="12"/>
  <c r="B48" i="12"/>
  <c r="C48" i="12"/>
  <c r="D48" i="12"/>
  <c r="E48" i="12"/>
  <c r="F48" i="12"/>
  <c r="B49" i="12"/>
  <c r="C49" i="12"/>
  <c r="D49" i="12"/>
  <c r="E49" i="12"/>
  <c r="F49" i="12"/>
  <c r="B50" i="12"/>
  <c r="C50" i="12"/>
  <c r="D50" i="12"/>
  <c r="E50" i="12"/>
  <c r="F50" i="12"/>
  <c r="B51" i="12"/>
  <c r="C51" i="12"/>
  <c r="D51" i="12"/>
  <c r="E51" i="12"/>
  <c r="F51" i="12"/>
  <c r="B52" i="12"/>
  <c r="C52" i="12"/>
  <c r="D52" i="12"/>
  <c r="E52" i="12"/>
  <c r="F52" i="12"/>
  <c r="B53" i="12"/>
  <c r="C53" i="12"/>
  <c r="D53" i="12"/>
  <c r="E53" i="12"/>
  <c r="F53" i="12"/>
  <c r="B54" i="12"/>
  <c r="C54" i="12"/>
  <c r="D54" i="12"/>
  <c r="E54" i="12"/>
  <c r="F54" i="12"/>
  <c r="B55" i="12"/>
  <c r="C55" i="12"/>
  <c r="D55" i="12"/>
  <c r="E55" i="12"/>
  <c r="F55" i="12"/>
  <c r="B56" i="12"/>
  <c r="C56" i="12"/>
  <c r="D56" i="12"/>
  <c r="E56" i="12"/>
  <c r="F56" i="12"/>
  <c r="B57" i="12"/>
  <c r="C57" i="12"/>
  <c r="D57" i="12"/>
  <c r="E57" i="12"/>
  <c r="F57" i="12"/>
  <c r="B58" i="12"/>
  <c r="C58" i="12"/>
  <c r="D58" i="12"/>
  <c r="E58" i="12"/>
  <c r="F58" i="12"/>
  <c r="B59" i="12"/>
  <c r="C59" i="12"/>
  <c r="D59" i="12"/>
  <c r="E59" i="12"/>
  <c r="F59" i="12"/>
  <c r="B60" i="12"/>
  <c r="C60" i="12"/>
  <c r="D60" i="12"/>
  <c r="E60" i="12"/>
  <c r="F60" i="12"/>
  <c r="B61" i="12"/>
  <c r="C61" i="12"/>
  <c r="D61" i="12"/>
  <c r="E61" i="12"/>
  <c r="F61" i="12"/>
  <c r="B62" i="12"/>
  <c r="C62" i="12"/>
  <c r="D62" i="12"/>
  <c r="E62" i="12"/>
  <c r="F62" i="12"/>
  <c r="B63" i="12"/>
  <c r="C63" i="12"/>
  <c r="D63" i="12"/>
  <c r="E63" i="12"/>
  <c r="F63" i="12"/>
  <c r="B64" i="12"/>
  <c r="C64" i="12"/>
  <c r="D64" i="12"/>
  <c r="E64" i="12"/>
  <c r="F64" i="12"/>
  <c r="B65" i="12"/>
  <c r="C65" i="12"/>
  <c r="D65" i="12"/>
  <c r="E65" i="12"/>
  <c r="F65" i="12"/>
  <c r="B66" i="12"/>
  <c r="C66" i="12"/>
  <c r="D66" i="12"/>
  <c r="E66" i="12"/>
  <c r="F66" i="12"/>
  <c r="B67" i="12"/>
  <c r="C67" i="12"/>
  <c r="D67" i="12"/>
  <c r="E67" i="12"/>
  <c r="F67" i="12"/>
  <c r="B68" i="12"/>
  <c r="C68" i="12"/>
  <c r="D68" i="12"/>
  <c r="E68" i="12"/>
  <c r="F68" i="12"/>
  <c r="B69" i="12"/>
  <c r="C69" i="12"/>
  <c r="D69" i="12"/>
  <c r="E69" i="12"/>
  <c r="F69" i="12"/>
  <c r="B70" i="12"/>
  <c r="C70" i="12"/>
  <c r="D70" i="12"/>
  <c r="E70" i="12"/>
  <c r="F70" i="12"/>
  <c r="B71" i="12"/>
  <c r="C71" i="12"/>
  <c r="D71" i="12"/>
  <c r="E71" i="12"/>
  <c r="F71" i="12"/>
  <c r="B72" i="12"/>
  <c r="C72" i="12"/>
  <c r="D72" i="12"/>
  <c r="E72" i="12"/>
  <c r="F72" i="12"/>
  <c r="B73" i="12"/>
  <c r="C73" i="12"/>
  <c r="D73" i="12"/>
  <c r="E73" i="12"/>
  <c r="F73" i="12"/>
  <c r="B74" i="12"/>
  <c r="C74" i="12"/>
  <c r="D74" i="12"/>
  <c r="E74" i="12"/>
  <c r="F74" i="12"/>
  <c r="B75" i="12"/>
  <c r="C75" i="12"/>
  <c r="D75" i="12"/>
  <c r="E75" i="12"/>
  <c r="F75" i="12"/>
  <c r="B76" i="12"/>
  <c r="C76" i="12"/>
  <c r="D76" i="12"/>
  <c r="E76" i="12"/>
  <c r="F76" i="12"/>
  <c r="B77" i="12"/>
  <c r="C77" i="12"/>
  <c r="D77" i="12"/>
  <c r="E77" i="12"/>
  <c r="F77" i="12"/>
  <c r="B78" i="12"/>
  <c r="C78" i="12"/>
  <c r="D78" i="12"/>
  <c r="E78" i="12"/>
  <c r="F78" i="12"/>
  <c r="B79" i="12"/>
  <c r="C79" i="12"/>
  <c r="D79" i="12"/>
  <c r="E79" i="12"/>
  <c r="F79" i="12"/>
  <c r="B80" i="12"/>
  <c r="C80" i="12"/>
  <c r="D80" i="12"/>
  <c r="E80" i="12"/>
  <c r="F80" i="12"/>
  <c r="B81" i="12"/>
  <c r="C81" i="12"/>
  <c r="D81" i="12"/>
  <c r="E81" i="12"/>
  <c r="F81" i="12"/>
  <c r="B82" i="12"/>
  <c r="C82" i="12"/>
  <c r="D82" i="12"/>
  <c r="E82" i="12"/>
  <c r="F82" i="12"/>
  <c r="B83" i="12"/>
  <c r="C83" i="12"/>
  <c r="D83" i="12"/>
  <c r="E83" i="12"/>
  <c r="F83" i="12"/>
  <c r="B84" i="12"/>
  <c r="C84" i="12"/>
  <c r="D84" i="12"/>
  <c r="E84" i="12"/>
  <c r="F84" i="12"/>
  <c r="B85" i="12"/>
  <c r="C85" i="12"/>
  <c r="D85" i="12"/>
  <c r="E85" i="12"/>
  <c r="F85" i="12"/>
  <c r="B86" i="12"/>
  <c r="C86" i="12"/>
  <c r="D86" i="12"/>
  <c r="E86" i="12"/>
  <c r="F86" i="12"/>
  <c r="B87" i="12"/>
  <c r="C87" i="12"/>
  <c r="D87" i="12"/>
  <c r="E87" i="12"/>
  <c r="F87" i="12"/>
  <c r="B88" i="12"/>
  <c r="C88" i="12"/>
  <c r="D88" i="12"/>
  <c r="E88" i="12"/>
  <c r="F88" i="12"/>
  <c r="B89" i="12"/>
  <c r="C89" i="12"/>
  <c r="D89" i="12"/>
  <c r="E89" i="12"/>
  <c r="F89" i="12"/>
  <c r="B90" i="12"/>
  <c r="C90" i="12"/>
  <c r="D90" i="12"/>
  <c r="E90" i="12"/>
  <c r="F90" i="12"/>
  <c r="B91" i="12"/>
  <c r="C91" i="12"/>
  <c r="D91" i="12"/>
  <c r="E91" i="12"/>
  <c r="F91" i="12"/>
  <c r="B92" i="12"/>
  <c r="C92" i="12"/>
  <c r="D92" i="12"/>
  <c r="E92" i="12"/>
  <c r="F92" i="12"/>
  <c r="B93" i="12"/>
  <c r="C93" i="12"/>
  <c r="D93" i="12"/>
  <c r="E93" i="12"/>
  <c r="F93" i="12"/>
  <c r="B94" i="12"/>
  <c r="C94" i="12"/>
  <c r="D94" i="12"/>
  <c r="E94" i="12"/>
  <c r="F94" i="12"/>
  <c r="B95" i="12"/>
  <c r="C95" i="12"/>
  <c r="D95" i="12"/>
  <c r="E95" i="12"/>
  <c r="F95" i="12"/>
  <c r="B96" i="12"/>
  <c r="C96" i="12"/>
  <c r="D96" i="12"/>
  <c r="E96" i="12"/>
  <c r="F96" i="12"/>
  <c r="B97" i="12"/>
  <c r="C97" i="12"/>
  <c r="D97" i="12"/>
  <c r="E97" i="12"/>
  <c r="F97" i="12"/>
  <c r="B98" i="12"/>
  <c r="C98" i="12"/>
  <c r="D98" i="12"/>
  <c r="E98" i="12"/>
  <c r="F98" i="12"/>
  <c r="B99" i="12"/>
  <c r="C99" i="12"/>
  <c r="D99" i="12"/>
  <c r="E99" i="12"/>
  <c r="F99" i="12"/>
  <c r="B100" i="12"/>
  <c r="C100" i="12"/>
  <c r="D100" i="12"/>
  <c r="E100" i="12"/>
  <c r="F100" i="12"/>
  <c r="B101" i="12"/>
  <c r="C101" i="12"/>
  <c r="D101" i="12"/>
  <c r="E101" i="12"/>
  <c r="F101" i="12"/>
  <c r="B102" i="12"/>
  <c r="C102" i="12"/>
  <c r="D102" i="12"/>
  <c r="E102" i="12"/>
  <c r="F102" i="12"/>
  <c r="B103" i="12"/>
  <c r="C103" i="12"/>
  <c r="D103" i="12"/>
  <c r="E103" i="12"/>
  <c r="F103" i="12"/>
  <c r="B104" i="12"/>
  <c r="C104" i="12"/>
  <c r="D104" i="12"/>
  <c r="E104" i="12"/>
  <c r="F104" i="12"/>
  <c r="B105" i="12"/>
  <c r="C105" i="12"/>
  <c r="D105" i="12"/>
  <c r="E105" i="12"/>
  <c r="F105" i="12"/>
  <c r="B106" i="12"/>
  <c r="C106" i="12"/>
  <c r="D106" i="12"/>
  <c r="E106" i="12"/>
  <c r="F106" i="12"/>
  <c r="B107" i="12"/>
  <c r="C107" i="12"/>
  <c r="D107" i="12"/>
  <c r="E107" i="12"/>
  <c r="F107" i="12"/>
  <c r="B108" i="12"/>
  <c r="C108" i="12"/>
  <c r="D108" i="12"/>
  <c r="E108" i="12"/>
  <c r="F108" i="12"/>
  <c r="B109" i="12"/>
  <c r="C109" i="12"/>
  <c r="D109" i="12"/>
  <c r="E109" i="12"/>
  <c r="F109" i="12"/>
  <c r="B110" i="12"/>
  <c r="C110" i="12"/>
  <c r="D110" i="12"/>
  <c r="E110" i="12"/>
  <c r="F110" i="12"/>
  <c r="B111" i="12"/>
  <c r="C111" i="12"/>
  <c r="D111" i="12"/>
  <c r="E111" i="12"/>
  <c r="F111" i="12"/>
  <c r="B112" i="12"/>
  <c r="C112" i="12"/>
  <c r="D112" i="12"/>
  <c r="E112" i="12"/>
  <c r="F112" i="12"/>
  <c r="B113" i="12"/>
  <c r="C113" i="12"/>
  <c r="D113" i="12"/>
  <c r="E113" i="12"/>
  <c r="F113" i="12"/>
  <c r="B114" i="12"/>
  <c r="C114" i="12"/>
  <c r="D114" i="12"/>
  <c r="E114" i="12"/>
  <c r="F114" i="12"/>
  <c r="B115" i="12"/>
  <c r="C115" i="12"/>
  <c r="D115" i="12"/>
  <c r="E115" i="12"/>
  <c r="F115" i="12"/>
  <c r="B116" i="12"/>
  <c r="C116" i="12"/>
  <c r="D116" i="12"/>
  <c r="E116" i="12"/>
  <c r="F116" i="12"/>
  <c r="B117" i="12"/>
  <c r="C117" i="12"/>
  <c r="D117" i="12"/>
  <c r="E117" i="12"/>
  <c r="F117" i="12"/>
  <c r="B118" i="12"/>
  <c r="C118" i="12"/>
  <c r="D118" i="12"/>
  <c r="E118" i="12"/>
  <c r="F118" i="12"/>
  <c r="B119" i="12"/>
  <c r="C119" i="12"/>
  <c r="D119" i="12"/>
  <c r="E119" i="12"/>
  <c r="F119" i="12"/>
  <c r="B120" i="12"/>
  <c r="C120" i="12"/>
  <c r="D120" i="12"/>
  <c r="E120" i="12"/>
  <c r="F120" i="12"/>
  <c r="B121" i="12"/>
  <c r="C121" i="12"/>
  <c r="D121" i="12"/>
  <c r="E121" i="12"/>
  <c r="F121" i="12"/>
  <c r="B122" i="12"/>
  <c r="C122" i="12"/>
  <c r="D122" i="12"/>
  <c r="E122" i="12"/>
  <c r="F122" i="12"/>
  <c r="B123" i="12"/>
  <c r="C123" i="12"/>
  <c r="D123" i="12"/>
  <c r="E123" i="12"/>
  <c r="F123" i="12"/>
  <c r="B124" i="12"/>
  <c r="C124" i="12"/>
  <c r="D124" i="12"/>
  <c r="E124" i="12"/>
  <c r="F124" i="12"/>
  <c r="B125" i="12"/>
  <c r="C125" i="12"/>
  <c r="D125" i="12"/>
  <c r="E125" i="12"/>
  <c r="F125" i="12"/>
  <c r="B126" i="12"/>
  <c r="C126" i="12"/>
  <c r="D126" i="12"/>
  <c r="E126" i="12"/>
  <c r="F126" i="12"/>
  <c r="B127" i="12"/>
  <c r="C127" i="12"/>
  <c r="D127" i="12"/>
  <c r="E127" i="12"/>
  <c r="F127" i="12"/>
  <c r="B128" i="12"/>
  <c r="C128" i="12"/>
  <c r="D128" i="12"/>
  <c r="E128" i="12"/>
  <c r="F128" i="12"/>
  <c r="B129" i="12"/>
  <c r="C129" i="12"/>
  <c r="D129" i="12"/>
  <c r="E129" i="12"/>
  <c r="F129" i="12"/>
  <c r="B130" i="12"/>
  <c r="C130" i="12"/>
  <c r="D130" i="12"/>
  <c r="E130" i="12"/>
  <c r="F130" i="12"/>
  <c r="B131" i="12"/>
  <c r="C131" i="12"/>
  <c r="D131" i="12"/>
  <c r="E131" i="12"/>
  <c r="F131" i="12"/>
  <c r="B132" i="12"/>
  <c r="C132" i="12"/>
  <c r="D132" i="12"/>
  <c r="E132" i="12"/>
  <c r="F132" i="12"/>
  <c r="B133" i="12"/>
  <c r="C133" i="12"/>
  <c r="D133" i="12"/>
  <c r="E133" i="12"/>
  <c r="F133" i="12"/>
  <c r="B134" i="12"/>
  <c r="C134" i="12"/>
  <c r="D134" i="12"/>
  <c r="E134" i="12"/>
  <c r="F134" i="12"/>
  <c r="B135" i="12"/>
  <c r="C135" i="12"/>
  <c r="D135" i="12"/>
  <c r="E135" i="12"/>
  <c r="F135" i="12"/>
  <c r="B136" i="12"/>
  <c r="C136" i="12"/>
  <c r="D136" i="12"/>
  <c r="E136" i="12"/>
  <c r="F136" i="12"/>
  <c r="B137" i="12"/>
  <c r="C137" i="12"/>
  <c r="D137" i="12"/>
  <c r="E137" i="12"/>
  <c r="F137" i="12"/>
  <c r="B138" i="12"/>
  <c r="C138" i="12"/>
  <c r="D138" i="12"/>
  <c r="E138" i="12"/>
  <c r="F138" i="12"/>
  <c r="B139" i="12"/>
  <c r="C139" i="12"/>
  <c r="D139" i="12"/>
  <c r="E139" i="12"/>
  <c r="F139" i="12"/>
  <c r="B140" i="12"/>
  <c r="C140" i="12"/>
  <c r="D140" i="12"/>
  <c r="E140" i="12"/>
  <c r="F140" i="12"/>
  <c r="B141" i="12"/>
  <c r="C141" i="12"/>
  <c r="D141" i="12"/>
  <c r="E141" i="12"/>
  <c r="F141" i="12"/>
  <c r="B142" i="12"/>
  <c r="C142" i="12"/>
  <c r="D142" i="12"/>
  <c r="E142" i="12"/>
  <c r="F142" i="12"/>
  <c r="B143" i="12"/>
  <c r="C143" i="12"/>
  <c r="D143" i="12"/>
  <c r="E143" i="12"/>
  <c r="F143" i="12"/>
  <c r="B144" i="12"/>
  <c r="C144" i="12"/>
  <c r="D144" i="12"/>
  <c r="E144" i="12"/>
  <c r="F144" i="12"/>
  <c r="B145" i="12"/>
  <c r="C145" i="12"/>
  <c r="D145" i="12"/>
  <c r="E145" i="12"/>
  <c r="F145" i="12"/>
  <c r="B146" i="12"/>
  <c r="C146" i="12"/>
  <c r="D146" i="12"/>
  <c r="E146" i="12"/>
  <c r="F146" i="12"/>
  <c r="B147" i="12"/>
  <c r="C147" i="12"/>
  <c r="D147" i="12"/>
  <c r="E147" i="12"/>
  <c r="F147" i="12"/>
  <c r="B148" i="12"/>
  <c r="C148" i="12"/>
  <c r="D148" i="12"/>
  <c r="E148" i="12"/>
  <c r="F148" i="12"/>
  <c r="B149" i="12"/>
  <c r="C149" i="12"/>
  <c r="D149" i="12"/>
  <c r="E149" i="12"/>
  <c r="F149" i="12"/>
  <c r="B150" i="12"/>
  <c r="C150" i="12"/>
  <c r="D150" i="12"/>
  <c r="E150" i="12"/>
  <c r="F150" i="12"/>
  <c r="B151" i="12"/>
  <c r="C151" i="12"/>
  <c r="D151" i="12"/>
  <c r="E151" i="12"/>
  <c r="F151" i="12"/>
  <c r="B152" i="12"/>
  <c r="C152" i="12"/>
  <c r="D152" i="12"/>
  <c r="E152" i="12"/>
  <c r="F152" i="12"/>
  <c r="B153" i="12"/>
  <c r="C153" i="12"/>
  <c r="D153" i="12"/>
  <c r="E153" i="12"/>
  <c r="F153" i="12"/>
  <c r="B154" i="12"/>
  <c r="C154" i="12"/>
  <c r="D154" i="12"/>
  <c r="E154" i="12"/>
  <c r="F154" i="12"/>
  <c r="B155" i="12"/>
  <c r="C155" i="12"/>
  <c r="D155" i="12"/>
  <c r="E155" i="12"/>
  <c r="F155" i="12"/>
  <c r="B156" i="12"/>
  <c r="C156" i="12"/>
  <c r="D156" i="12"/>
  <c r="E156" i="12"/>
  <c r="F156" i="12"/>
  <c r="B157" i="12"/>
  <c r="C157" i="12"/>
  <c r="D157" i="12"/>
  <c r="E157" i="12"/>
  <c r="F157" i="12"/>
  <c r="D158" i="12"/>
  <c r="E158" i="12"/>
  <c r="F158" i="12"/>
  <c r="C158" i="12"/>
  <c r="B158"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H103" i="12"/>
  <c r="I103" i="12"/>
  <c r="J103" i="12"/>
  <c r="K103" i="12"/>
  <c r="H104" i="12"/>
  <c r="I104" i="12"/>
  <c r="J104" i="12"/>
  <c r="K104" i="12"/>
  <c r="H105" i="12"/>
  <c r="I105" i="12"/>
  <c r="J105" i="12"/>
  <c r="K105" i="12"/>
  <c r="H106" i="12"/>
  <c r="I106" i="12"/>
  <c r="J106" i="12"/>
  <c r="K106" i="12"/>
  <c r="H107" i="12"/>
  <c r="I107" i="12"/>
  <c r="J107" i="12"/>
  <c r="K107" i="12"/>
  <c r="H108" i="12"/>
  <c r="I108" i="12"/>
  <c r="J108" i="12"/>
  <c r="K108" i="12"/>
  <c r="H109" i="12"/>
  <c r="I109" i="12"/>
  <c r="J109" i="12"/>
  <c r="K109" i="12"/>
  <c r="H110" i="12"/>
  <c r="I110" i="12"/>
  <c r="J110" i="12"/>
  <c r="K110" i="12"/>
  <c r="H111" i="12"/>
  <c r="I111" i="12"/>
  <c r="J111" i="12"/>
  <c r="K111" i="12"/>
  <c r="H112" i="12"/>
  <c r="I112" i="12"/>
  <c r="J112" i="12"/>
  <c r="K112" i="12"/>
  <c r="H113" i="12"/>
  <c r="I113" i="12"/>
  <c r="J113" i="12"/>
  <c r="K113" i="12"/>
  <c r="H114" i="12"/>
  <c r="I114" i="12"/>
  <c r="J114" i="12"/>
  <c r="K114" i="12"/>
  <c r="H115" i="12"/>
  <c r="I115" i="12"/>
  <c r="J115" i="12"/>
  <c r="K115" i="12"/>
  <c r="H116" i="12"/>
  <c r="I116" i="12"/>
  <c r="J116" i="12"/>
  <c r="K116" i="12"/>
  <c r="H117" i="12"/>
  <c r="I117" i="12"/>
  <c r="J117" i="12"/>
  <c r="K117" i="12"/>
  <c r="H118" i="12"/>
  <c r="I118" i="12"/>
  <c r="J118" i="12"/>
  <c r="K118" i="12"/>
  <c r="H119" i="12"/>
  <c r="I119" i="12"/>
  <c r="J119" i="12"/>
  <c r="K119" i="12"/>
  <c r="H120" i="12"/>
  <c r="I120" i="12"/>
  <c r="J120" i="12"/>
  <c r="K120" i="12"/>
  <c r="H121" i="12"/>
  <c r="I121" i="12"/>
  <c r="J121" i="12"/>
  <c r="K121" i="12"/>
  <c r="H122" i="12"/>
  <c r="I122" i="12"/>
  <c r="J122" i="12"/>
  <c r="K122" i="12"/>
  <c r="H123" i="12"/>
  <c r="I123" i="12"/>
  <c r="J123" i="12"/>
  <c r="K123" i="12"/>
  <c r="H124" i="12"/>
  <c r="I124" i="12"/>
  <c r="J124" i="12"/>
  <c r="K124" i="12"/>
  <c r="H125" i="12"/>
  <c r="I125" i="12"/>
  <c r="J125" i="12"/>
  <c r="K125" i="12"/>
  <c r="H126" i="12"/>
  <c r="I126" i="12"/>
  <c r="J126" i="12"/>
  <c r="K126" i="12"/>
  <c r="H127" i="12"/>
  <c r="I127" i="12"/>
  <c r="J127" i="12"/>
  <c r="K127" i="12"/>
  <c r="H128" i="12"/>
  <c r="I128" i="12"/>
  <c r="J128" i="12"/>
  <c r="K128" i="12"/>
  <c r="H129" i="12"/>
  <c r="I129" i="12"/>
  <c r="J129" i="12"/>
  <c r="K129" i="12"/>
  <c r="H130" i="12"/>
  <c r="I130" i="12"/>
  <c r="J130" i="12"/>
  <c r="K130" i="12"/>
  <c r="H131" i="12"/>
  <c r="I131" i="12"/>
  <c r="J131" i="12"/>
  <c r="K131" i="12"/>
  <c r="H132" i="12"/>
  <c r="I132" i="12"/>
  <c r="J132" i="12"/>
  <c r="K132" i="12"/>
  <c r="H133" i="12"/>
  <c r="I133" i="12"/>
  <c r="J133" i="12"/>
  <c r="K133" i="12"/>
  <c r="H134" i="12"/>
  <c r="I134" i="12"/>
  <c r="J134" i="12"/>
  <c r="K134" i="12"/>
  <c r="H135" i="12"/>
  <c r="I135" i="12"/>
  <c r="J135" i="12"/>
  <c r="K135" i="12"/>
  <c r="H136" i="12"/>
  <c r="I136" i="12"/>
  <c r="J136" i="12"/>
  <c r="K136" i="12"/>
  <c r="H137" i="12"/>
  <c r="I137" i="12"/>
  <c r="J137" i="12"/>
  <c r="K137" i="12"/>
  <c r="H138" i="12"/>
  <c r="I138" i="12"/>
  <c r="J138" i="12"/>
  <c r="K138" i="12"/>
  <c r="H139" i="12"/>
  <c r="I139" i="12"/>
  <c r="J139" i="12"/>
  <c r="K139" i="12"/>
  <c r="H140" i="12"/>
  <c r="I140" i="12"/>
  <c r="J140" i="12"/>
  <c r="K140" i="12"/>
  <c r="H141" i="12"/>
  <c r="I141" i="12"/>
  <c r="J141" i="12"/>
  <c r="K141" i="12"/>
  <c r="H142" i="12"/>
  <c r="I142" i="12"/>
  <c r="J142" i="12"/>
  <c r="K142" i="12"/>
  <c r="H143" i="12"/>
  <c r="I143" i="12"/>
  <c r="J143" i="12"/>
  <c r="K143" i="12"/>
  <c r="H144" i="12"/>
  <c r="I144" i="12"/>
  <c r="J144" i="12"/>
  <c r="K144" i="12"/>
  <c r="H145" i="12"/>
  <c r="I145" i="12"/>
  <c r="J145" i="12"/>
  <c r="K145" i="12"/>
  <c r="H146" i="12"/>
  <c r="I146" i="12"/>
  <c r="J146" i="12"/>
  <c r="K146" i="12"/>
  <c r="H147" i="12"/>
  <c r="I147" i="12"/>
  <c r="J147" i="12"/>
  <c r="K147" i="12"/>
  <c r="H148" i="12"/>
  <c r="I148" i="12"/>
  <c r="J148" i="12"/>
  <c r="K148" i="12"/>
  <c r="H149" i="12"/>
  <c r="I149" i="12"/>
  <c r="J149" i="12"/>
  <c r="K149" i="12"/>
  <c r="H150" i="12"/>
  <c r="I150" i="12"/>
  <c r="J150" i="12"/>
  <c r="K150" i="12"/>
  <c r="H151" i="12"/>
  <c r="I151" i="12"/>
  <c r="J151" i="12"/>
  <c r="K151" i="12"/>
  <c r="H152" i="12"/>
  <c r="I152" i="12"/>
  <c r="J152" i="12"/>
  <c r="K152" i="12"/>
  <c r="H153" i="12"/>
  <c r="I153" i="12"/>
  <c r="J153" i="12"/>
  <c r="K153" i="12"/>
  <c r="H154" i="12"/>
  <c r="I154" i="12"/>
  <c r="J154" i="12"/>
  <c r="K154" i="12"/>
  <c r="H155" i="12"/>
  <c r="I155" i="12"/>
  <c r="J155" i="12"/>
  <c r="K155" i="12"/>
  <c r="H156" i="12"/>
  <c r="I156" i="12"/>
  <c r="J156" i="12"/>
  <c r="K156" i="12"/>
  <c r="H157" i="12"/>
  <c r="I157" i="12"/>
  <c r="J157" i="12"/>
  <c r="K157" i="12"/>
  <c r="K158" i="12"/>
  <c r="J158" i="12"/>
  <c r="I158" i="12"/>
  <c r="H158" i="12"/>
  <c r="AD19" i="12"/>
  <c r="AH19" i="12"/>
  <c r="AG19" i="12"/>
  <c r="L7" i="12"/>
  <c r="AM19" i="12"/>
  <c r="B19" i="12"/>
  <c r="T19" i="12"/>
  <c r="AN19" i="12"/>
  <c r="S7" i="12"/>
  <c r="AK19" i="12"/>
  <c r="AL19" i="12"/>
  <c r="E19" i="12"/>
  <c r="X19" i="12"/>
  <c r="W19" i="12"/>
  <c r="AQ19" i="12"/>
  <c r="F19" i="12"/>
  <c r="Y19" i="12"/>
  <c r="AR19" i="12"/>
  <c r="U19" i="12"/>
  <c r="AO19" i="12"/>
  <c r="AS19" i="12"/>
  <c r="D19" i="12"/>
  <c r="V19" i="12"/>
  <c r="AP19" i="12"/>
  <c r="AT19" i="12"/>
  <c r="P7" i="12"/>
  <c r="AB19" i="12"/>
  <c r="AF19" i="12"/>
  <c r="AC19" i="12"/>
  <c r="C19" i="12"/>
  <c r="G7" i="12"/>
  <c r="Z19" i="12"/>
  <c r="AU19" i="12"/>
  <c r="AA19" i="12"/>
  <c r="AE19" i="12"/>
  <c r="AI19" i="12"/>
  <c r="AJ19" i="12"/>
  <c r="B158" i="163"/>
  <c r="C158" i="163"/>
  <c r="D158" i="163"/>
  <c r="E158" i="163"/>
  <c r="F158" i="163"/>
  <c r="B157" i="163"/>
  <c r="C157" i="163"/>
  <c r="D157" i="163"/>
  <c r="E157" i="163"/>
  <c r="F157" i="163"/>
  <c r="B156" i="163"/>
  <c r="C156" i="163"/>
  <c r="D156" i="163"/>
  <c r="E156" i="163"/>
  <c r="F156" i="163"/>
  <c r="B155" i="163"/>
  <c r="C155" i="163"/>
  <c r="D155" i="163"/>
  <c r="E155" i="163"/>
  <c r="F155" i="163"/>
  <c r="B154" i="163"/>
  <c r="C154" i="163"/>
  <c r="D154" i="163"/>
  <c r="E154" i="163"/>
  <c r="F154" i="163"/>
  <c r="B153" i="163"/>
  <c r="C153" i="163"/>
  <c r="D153" i="163"/>
  <c r="E153" i="163"/>
  <c r="F153" i="163"/>
  <c r="B152" i="163"/>
  <c r="C152" i="163"/>
  <c r="D152" i="163"/>
  <c r="E152" i="163"/>
  <c r="F152" i="163"/>
  <c r="B151" i="163"/>
  <c r="C151" i="163"/>
  <c r="D151" i="163"/>
  <c r="E151" i="163"/>
  <c r="F151" i="163"/>
  <c r="B150" i="163"/>
  <c r="C150" i="163"/>
  <c r="D150" i="163"/>
  <c r="E150" i="163"/>
  <c r="F150" i="163"/>
  <c r="B149" i="163"/>
  <c r="C149" i="163"/>
  <c r="D149" i="163"/>
  <c r="E149" i="163"/>
  <c r="F149" i="163"/>
  <c r="B148" i="163"/>
  <c r="C148" i="163"/>
  <c r="D148" i="163"/>
  <c r="E148" i="163"/>
  <c r="F148" i="163"/>
  <c r="B147" i="163"/>
  <c r="C147" i="163"/>
  <c r="D147" i="163"/>
  <c r="E147" i="163"/>
  <c r="F147" i="163"/>
  <c r="B146" i="163"/>
  <c r="C146" i="163"/>
  <c r="D146" i="163"/>
  <c r="E146" i="163"/>
  <c r="F146" i="163"/>
  <c r="B145" i="163"/>
  <c r="C145" i="163"/>
  <c r="D145" i="163"/>
  <c r="E145" i="163"/>
  <c r="F145" i="163"/>
  <c r="B144" i="163"/>
  <c r="C144" i="163"/>
  <c r="D144" i="163"/>
  <c r="E144" i="163"/>
  <c r="F144" i="163"/>
  <c r="B143" i="163"/>
  <c r="C143" i="163"/>
  <c r="D143" i="163"/>
  <c r="E143" i="163"/>
  <c r="F143" i="163"/>
  <c r="B142" i="163"/>
  <c r="C142" i="163"/>
  <c r="D142" i="163"/>
  <c r="E142" i="163"/>
  <c r="F142" i="163"/>
  <c r="B141" i="163"/>
  <c r="C141" i="163"/>
  <c r="D141" i="163"/>
  <c r="E141" i="163"/>
  <c r="F141" i="163"/>
  <c r="B140" i="163"/>
  <c r="C140" i="163"/>
  <c r="D140" i="163"/>
  <c r="E140" i="163"/>
  <c r="F140" i="163"/>
  <c r="B139" i="163"/>
  <c r="C139" i="163"/>
  <c r="D139" i="163"/>
  <c r="E139" i="163"/>
  <c r="F139" i="163"/>
  <c r="B138" i="163"/>
  <c r="C138" i="163"/>
  <c r="D138" i="163"/>
  <c r="E138" i="163"/>
  <c r="F138" i="163"/>
  <c r="B137" i="163"/>
  <c r="C137" i="163"/>
  <c r="D137" i="163"/>
  <c r="E137" i="163"/>
  <c r="F137" i="163"/>
  <c r="B136" i="163"/>
  <c r="C136" i="163"/>
  <c r="D136" i="163"/>
  <c r="E136" i="163"/>
  <c r="F136" i="163"/>
  <c r="B135" i="163"/>
  <c r="C135" i="163"/>
  <c r="D135" i="163"/>
  <c r="E135" i="163"/>
  <c r="F135" i="163"/>
  <c r="B134" i="163"/>
  <c r="C134" i="163"/>
  <c r="D134" i="163"/>
  <c r="E134" i="163"/>
  <c r="F134" i="163"/>
  <c r="B133" i="163"/>
  <c r="C133" i="163"/>
  <c r="D133" i="163"/>
  <c r="E133" i="163"/>
  <c r="F133" i="163"/>
  <c r="B132" i="163"/>
  <c r="C132" i="163"/>
  <c r="D132" i="163"/>
  <c r="E132" i="163"/>
  <c r="F132" i="163"/>
  <c r="B131" i="163"/>
  <c r="C131" i="163"/>
  <c r="D131" i="163"/>
  <c r="E131" i="163"/>
  <c r="F131" i="163"/>
  <c r="B130" i="163"/>
  <c r="C130" i="163"/>
  <c r="D130" i="163"/>
  <c r="E130" i="163"/>
  <c r="F130" i="163"/>
  <c r="B129" i="163"/>
  <c r="C129" i="163"/>
  <c r="D129" i="163"/>
  <c r="E129" i="163"/>
  <c r="F129" i="163"/>
  <c r="B128" i="163"/>
  <c r="C128" i="163"/>
  <c r="D128" i="163"/>
  <c r="E128" i="163"/>
  <c r="F128" i="163"/>
  <c r="B127" i="163"/>
  <c r="C127" i="163"/>
  <c r="D127" i="163"/>
  <c r="E127" i="163"/>
  <c r="F127" i="163"/>
  <c r="B126" i="163"/>
  <c r="C126" i="163"/>
  <c r="D126" i="163"/>
  <c r="E126" i="163"/>
  <c r="F126" i="163"/>
  <c r="B125" i="163"/>
  <c r="C125" i="163"/>
  <c r="D125" i="163"/>
  <c r="E125" i="163"/>
  <c r="F125" i="163"/>
  <c r="B124" i="163"/>
  <c r="C124" i="163"/>
  <c r="D124" i="163"/>
  <c r="E124" i="163"/>
  <c r="F124" i="163"/>
  <c r="B123" i="163"/>
  <c r="C123" i="163"/>
  <c r="D123" i="163"/>
  <c r="E123" i="163"/>
  <c r="F123" i="163"/>
  <c r="B122" i="163"/>
  <c r="C122" i="163"/>
  <c r="D122" i="163"/>
  <c r="E122" i="163"/>
  <c r="F122" i="163"/>
  <c r="B121" i="163"/>
  <c r="C121" i="163"/>
  <c r="D121" i="163"/>
  <c r="E121" i="163"/>
  <c r="F121" i="163"/>
  <c r="B120" i="163"/>
  <c r="C120" i="163"/>
  <c r="D120" i="163"/>
  <c r="E120" i="163"/>
  <c r="F120" i="163"/>
  <c r="B119" i="163"/>
  <c r="C119" i="163"/>
  <c r="D119" i="163"/>
  <c r="E119" i="163"/>
  <c r="F119" i="163"/>
  <c r="B118" i="163"/>
  <c r="C118" i="163"/>
  <c r="D118" i="163"/>
  <c r="E118" i="163"/>
  <c r="F118" i="163"/>
  <c r="B117" i="163"/>
  <c r="C117" i="163"/>
  <c r="D117" i="163"/>
  <c r="E117" i="163"/>
  <c r="F117" i="163"/>
  <c r="B116" i="163"/>
  <c r="C116" i="163"/>
  <c r="D116" i="163"/>
  <c r="E116" i="163"/>
  <c r="F116" i="163"/>
  <c r="F115" i="163"/>
  <c r="E115" i="163"/>
  <c r="D115" i="163"/>
  <c r="C115" i="163"/>
  <c r="B115" i="163"/>
  <c r="B114" i="163"/>
  <c r="C114" i="163"/>
  <c r="D114" i="163"/>
  <c r="E114" i="163"/>
  <c r="F114" i="163"/>
  <c r="B113" i="163"/>
  <c r="E113" i="163"/>
  <c r="C113" i="163"/>
  <c r="F113" i="163"/>
  <c r="B112" i="163"/>
  <c r="C112" i="163"/>
  <c r="E112" i="163"/>
  <c r="F112" i="163"/>
  <c r="B111" i="163"/>
  <c r="C111" i="163"/>
  <c r="D111" i="163"/>
  <c r="E111" i="163"/>
  <c r="F111" i="163"/>
  <c r="B110" i="163"/>
  <c r="C110" i="163"/>
  <c r="D110" i="163"/>
  <c r="E110" i="163"/>
  <c r="F110" i="163"/>
  <c r="B109" i="163"/>
  <c r="C109" i="163"/>
  <c r="D109" i="163"/>
  <c r="E109" i="163"/>
  <c r="F109" i="163"/>
  <c r="B108" i="163"/>
  <c r="C108" i="163"/>
  <c r="D108" i="163"/>
  <c r="E108" i="163"/>
  <c r="F108" i="163"/>
  <c r="B107" i="163"/>
  <c r="C107" i="163"/>
  <c r="D107" i="163"/>
  <c r="E107" i="163"/>
  <c r="F107" i="163"/>
  <c r="B106" i="163"/>
  <c r="C106" i="163"/>
  <c r="D106" i="163"/>
  <c r="E106" i="163"/>
  <c r="F106" i="163"/>
  <c r="B105" i="163"/>
  <c r="C105" i="163"/>
  <c r="D105" i="163"/>
  <c r="E105" i="163"/>
  <c r="F105" i="163"/>
  <c r="F104" i="163"/>
  <c r="E104" i="163"/>
  <c r="D104" i="163"/>
  <c r="C104" i="163"/>
  <c r="B104" i="163"/>
  <c r="B103" i="163"/>
  <c r="C103" i="163"/>
  <c r="D103" i="163"/>
  <c r="E103" i="163"/>
  <c r="F103" i="163"/>
  <c r="B102" i="163"/>
  <c r="C102" i="163"/>
  <c r="D102" i="163"/>
  <c r="E102" i="163"/>
  <c r="F102" i="163"/>
  <c r="B101" i="163"/>
  <c r="C101" i="163"/>
  <c r="D101" i="163"/>
  <c r="E101" i="163"/>
  <c r="F101" i="163"/>
  <c r="B100" i="163"/>
  <c r="C100" i="163"/>
  <c r="D100" i="163"/>
  <c r="E100" i="163"/>
  <c r="F100" i="163"/>
  <c r="B99" i="163"/>
  <c r="C99" i="163"/>
  <c r="D99" i="163"/>
  <c r="E99" i="163"/>
  <c r="F99" i="163"/>
  <c r="B98" i="163"/>
  <c r="C98" i="163"/>
  <c r="D98" i="163"/>
  <c r="E98" i="163"/>
  <c r="F98" i="163"/>
  <c r="B97" i="163"/>
  <c r="C97" i="163"/>
  <c r="D97" i="163"/>
  <c r="E97" i="163"/>
  <c r="F97" i="163"/>
  <c r="B20" i="163"/>
  <c r="C20" i="163"/>
  <c r="D20" i="163"/>
  <c r="E20" i="163"/>
  <c r="F20" i="163"/>
  <c r="B21" i="163"/>
  <c r="C21" i="163"/>
  <c r="D21" i="163"/>
  <c r="E21" i="163"/>
  <c r="F21" i="163"/>
  <c r="B22" i="163"/>
  <c r="C22" i="163"/>
  <c r="D22" i="163"/>
  <c r="E22" i="163"/>
  <c r="F22" i="163"/>
  <c r="B23" i="163"/>
  <c r="C23" i="163"/>
  <c r="D23" i="163"/>
  <c r="E23" i="163"/>
  <c r="F23" i="163"/>
  <c r="B24" i="163"/>
  <c r="C24" i="163"/>
  <c r="D24" i="163"/>
  <c r="E24" i="163"/>
  <c r="F24" i="163"/>
  <c r="B25" i="163"/>
  <c r="C25" i="163"/>
  <c r="D25" i="163"/>
  <c r="E25" i="163"/>
  <c r="F25" i="163"/>
  <c r="B26" i="163"/>
  <c r="C26" i="163"/>
  <c r="D26" i="163"/>
  <c r="E26" i="163"/>
  <c r="F26" i="163"/>
  <c r="B27" i="163"/>
  <c r="C27" i="163"/>
  <c r="D27" i="163"/>
  <c r="E27" i="163"/>
  <c r="F27" i="163"/>
  <c r="B28" i="163"/>
  <c r="C28" i="163"/>
  <c r="D28" i="163"/>
  <c r="E28" i="163"/>
  <c r="F28" i="163"/>
  <c r="B29" i="163"/>
  <c r="C29" i="163"/>
  <c r="D29" i="163"/>
  <c r="E29" i="163"/>
  <c r="F29" i="163"/>
  <c r="B30" i="163"/>
  <c r="C30" i="163"/>
  <c r="D30" i="163"/>
  <c r="E30" i="163"/>
  <c r="F30" i="163"/>
  <c r="B31" i="163"/>
  <c r="C31" i="163"/>
  <c r="D31" i="163"/>
  <c r="E31" i="163"/>
  <c r="F31" i="163"/>
  <c r="B32" i="163"/>
  <c r="C32" i="163"/>
  <c r="D32" i="163"/>
  <c r="E32" i="163"/>
  <c r="F32" i="163"/>
  <c r="B33" i="163"/>
  <c r="C33" i="163"/>
  <c r="D33" i="163"/>
  <c r="E33" i="163"/>
  <c r="F33" i="163"/>
  <c r="B34" i="163"/>
  <c r="C34" i="163"/>
  <c r="D34" i="163"/>
  <c r="E34" i="163"/>
  <c r="F34" i="163"/>
  <c r="B35" i="163"/>
  <c r="C35" i="163"/>
  <c r="D35" i="163"/>
  <c r="E35" i="163"/>
  <c r="F35" i="163"/>
  <c r="B36" i="163"/>
  <c r="C36" i="163"/>
  <c r="D36" i="163"/>
  <c r="E36" i="163"/>
  <c r="F36" i="163"/>
  <c r="B37" i="163"/>
  <c r="C37" i="163"/>
  <c r="D37" i="163"/>
  <c r="E37" i="163"/>
  <c r="F37" i="163"/>
  <c r="B38" i="163"/>
  <c r="C38" i="163"/>
  <c r="D38" i="163"/>
  <c r="E38" i="163"/>
  <c r="F38" i="163"/>
  <c r="B39" i="163"/>
  <c r="C39" i="163"/>
  <c r="D39" i="163"/>
  <c r="E39" i="163"/>
  <c r="F39" i="163"/>
  <c r="B40" i="163"/>
  <c r="C40" i="163"/>
  <c r="D40" i="163"/>
  <c r="E40" i="163"/>
  <c r="F40" i="163"/>
  <c r="B41" i="163"/>
  <c r="C41" i="163"/>
  <c r="D41" i="163"/>
  <c r="E41" i="163"/>
  <c r="F41" i="163"/>
  <c r="B42" i="163"/>
  <c r="C42" i="163"/>
  <c r="D42" i="163"/>
  <c r="E42" i="163"/>
  <c r="F42" i="163"/>
  <c r="B43" i="163"/>
  <c r="C43" i="163"/>
  <c r="D43" i="163"/>
  <c r="E43" i="163"/>
  <c r="F43" i="163"/>
  <c r="B44" i="163"/>
  <c r="C44" i="163"/>
  <c r="D44" i="163"/>
  <c r="E44" i="163"/>
  <c r="F44" i="163"/>
  <c r="B45" i="163"/>
  <c r="C45" i="163"/>
  <c r="D45" i="163"/>
  <c r="E45" i="163"/>
  <c r="F45" i="163"/>
  <c r="B46" i="163"/>
  <c r="C46" i="163"/>
  <c r="D46" i="163"/>
  <c r="E46" i="163"/>
  <c r="F46" i="163"/>
  <c r="B47" i="163"/>
  <c r="C47" i="163"/>
  <c r="D47" i="163"/>
  <c r="E47" i="163"/>
  <c r="F47" i="163"/>
  <c r="B48" i="163"/>
  <c r="C48" i="163"/>
  <c r="D48" i="163"/>
  <c r="E48" i="163"/>
  <c r="F48" i="163"/>
  <c r="B49" i="163"/>
  <c r="C49" i="163"/>
  <c r="D49" i="163"/>
  <c r="E49" i="163"/>
  <c r="F49" i="163"/>
  <c r="B50" i="163"/>
  <c r="C50" i="163"/>
  <c r="D50" i="163"/>
  <c r="E50" i="163"/>
  <c r="F50" i="163"/>
  <c r="B51" i="163"/>
  <c r="C51" i="163"/>
  <c r="D51" i="163"/>
  <c r="E51" i="163"/>
  <c r="F51" i="163"/>
  <c r="B52" i="163"/>
  <c r="C52" i="163"/>
  <c r="D52" i="163"/>
  <c r="E52" i="163"/>
  <c r="F52" i="163"/>
  <c r="B53" i="163"/>
  <c r="C53" i="163"/>
  <c r="D53" i="163"/>
  <c r="E53" i="163"/>
  <c r="F53" i="163"/>
  <c r="B54" i="163"/>
  <c r="C54" i="163"/>
  <c r="D54" i="163"/>
  <c r="E54" i="163"/>
  <c r="F54" i="163"/>
  <c r="B55" i="163"/>
  <c r="C55" i="163"/>
  <c r="D55" i="163"/>
  <c r="E55" i="163"/>
  <c r="F55" i="163"/>
  <c r="B56" i="163"/>
  <c r="C56" i="163"/>
  <c r="D56" i="163"/>
  <c r="E56" i="163"/>
  <c r="F56" i="163"/>
  <c r="B57" i="163"/>
  <c r="C57" i="163"/>
  <c r="D57" i="163"/>
  <c r="E57" i="163"/>
  <c r="F57" i="163"/>
  <c r="B58" i="163"/>
  <c r="C58" i="163"/>
  <c r="D58" i="163"/>
  <c r="E58" i="163"/>
  <c r="F58" i="163"/>
  <c r="B59" i="163"/>
  <c r="C59" i="163"/>
  <c r="D59" i="163"/>
  <c r="E59" i="163"/>
  <c r="F59" i="163"/>
  <c r="B60" i="163"/>
  <c r="C60" i="163"/>
  <c r="D60" i="163"/>
  <c r="E60" i="163"/>
  <c r="F60" i="163"/>
  <c r="B61" i="163"/>
  <c r="C61" i="163"/>
  <c r="D61" i="163"/>
  <c r="E61" i="163"/>
  <c r="F61" i="163"/>
  <c r="B62" i="163"/>
  <c r="C62" i="163"/>
  <c r="D62" i="163"/>
  <c r="E62" i="163"/>
  <c r="F62" i="163"/>
  <c r="B63" i="163"/>
  <c r="C63" i="163"/>
  <c r="D63" i="163"/>
  <c r="E63" i="163"/>
  <c r="F63" i="163"/>
  <c r="B64" i="163"/>
  <c r="C64" i="163"/>
  <c r="D64" i="163"/>
  <c r="E64" i="163"/>
  <c r="F64" i="163"/>
  <c r="B65" i="163"/>
  <c r="C65" i="163"/>
  <c r="D65" i="163"/>
  <c r="E65" i="163"/>
  <c r="F65" i="163"/>
  <c r="B66" i="163"/>
  <c r="C66" i="163"/>
  <c r="D66" i="163"/>
  <c r="E66" i="163"/>
  <c r="F66" i="163"/>
  <c r="B67" i="163"/>
  <c r="C67" i="163"/>
  <c r="D67" i="163"/>
  <c r="E67" i="163"/>
  <c r="F67" i="163"/>
  <c r="B68" i="163"/>
  <c r="C68" i="163"/>
  <c r="D68" i="163"/>
  <c r="E68" i="163"/>
  <c r="F68" i="163"/>
  <c r="B69" i="163"/>
  <c r="C69" i="163"/>
  <c r="D69" i="163"/>
  <c r="E69" i="163"/>
  <c r="F69" i="163"/>
  <c r="B70" i="163"/>
  <c r="C70" i="163"/>
  <c r="D70" i="163"/>
  <c r="E70" i="163"/>
  <c r="F70" i="163"/>
  <c r="B71" i="163"/>
  <c r="C71" i="163"/>
  <c r="D71" i="163"/>
  <c r="E71" i="163"/>
  <c r="F71" i="163"/>
  <c r="B72" i="163"/>
  <c r="C72" i="163"/>
  <c r="D72" i="163"/>
  <c r="E72" i="163"/>
  <c r="F72" i="163"/>
  <c r="B73" i="163"/>
  <c r="C73" i="163"/>
  <c r="D73" i="163"/>
  <c r="E73" i="163"/>
  <c r="F73" i="163"/>
  <c r="B74" i="163"/>
  <c r="C74" i="163"/>
  <c r="D74" i="163"/>
  <c r="E74" i="163"/>
  <c r="F74" i="163"/>
  <c r="B75" i="163"/>
  <c r="C75" i="163"/>
  <c r="D75" i="163"/>
  <c r="E75" i="163"/>
  <c r="F75" i="163"/>
  <c r="B76" i="163"/>
  <c r="C76" i="163"/>
  <c r="D76" i="163"/>
  <c r="E76" i="163"/>
  <c r="F76" i="163"/>
  <c r="B77" i="163"/>
  <c r="C77" i="163"/>
  <c r="D77" i="163"/>
  <c r="E77" i="163"/>
  <c r="F77" i="163"/>
  <c r="B78" i="163"/>
  <c r="C78" i="163"/>
  <c r="D78" i="163"/>
  <c r="E78" i="163"/>
  <c r="F78" i="163"/>
  <c r="B79" i="163"/>
  <c r="C79" i="163"/>
  <c r="D79" i="163"/>
  <c r="E79" i="163"/>
  <c r="F79" i="163"/>
  <c r="B80" i="163"/>
  <c r="C80" i="163"/>
  <c r="D80" i="163"/>
  <c r="E80" i="163"/>
  <c r="F80" i="163"/>
  <c r="B81" i="163"/>
  <c r="C81" i="163"/>
  <c r="D81" i="163"/>
  <c r="E81" i="163"/>
  <c r="F81" i="163"/>
  <c r="B82" i="163"/>
  <c r="C82" i="163"/>
  <c r="D82" i="163"/>
  <c r="E82" i="163"/>
  <c r="F82" i="163"/>
  <c r="B83" i="163"/>
  <c r="C83" i="163"/>
  <c r="D83" i="163"/>
  <c r="E83" i="163"/>
  <c r="F83" i="163"/>
  <c r="B84" i="163"/>
  <c r="C84" i="163"/>
  <c r="D84" i="163"/>
  <c r="E84" i="163"/>
  <c r="F84" i="163"/>
  <c r="B85" i="163"/>
  <c r="C85" i="163"/>
  <c r="D85" i="163"/>
  <c r="E85" i="163"/>
  <c r="F85" i="163"/>
  <c r="B86" i="163"/>
  <c r="C86" i="163"/>
  <c r="D86" i="163"/>
  <c r="E86" i="163"/>
  <c r="F86" i="163"/>
  <c r="B87" i="163"/>
  <c r="C87" i="163"/>
  <c r="D87" i="163"/>
  <c r="E87" i="163"/>
  <c r="F87" i="163"/>
  <c r="B88" i="163"/>
  <c r="C88" i="163"/>
  <c r="D88" i="163"/>
  <c r="E88" i="163"/>
  <c r="F88" i="163"/>
  <c r="B89" i="163"/>
  <c r="C89" i="163"/>
  <c r="D89" i="163"/>
  <c r="E89" i="163"/>
  <c r="F89" i="163"/>
  <c r="B90" i="163"/>
  <c r="C90" i="163"/>
  <c r="D90" i="163"/>
  <c r="E90" i="163"/>
  <c r="F90" i="163"/>
  <c r="B91" i="163"/>
  <c r="C91" i="163"/>
  <c r="D91" i="163"/>
  <c r="E91" i="163"/>
  <c r="F91" i="163"/>
  <c r="B92" i="163"/>
  <c r="C92" i="163"/>
  <c r="D92" i="163"/>
  <c r="E92" i="163"/>
  <c r="F92" i="163"/>
  <c r="B93" i="163"/>
  <c r="C93" i="163"/>
  <c r="D93" i="163"/>
  <c r="E93" i="163"/>
  <c r="F93" i="163"/>
  <c r="B94" i="163"/>
  <c r="C94" i="163"/>
  <c r="D94" i="163"/>
  <c r="E94" i="163"/>
  <c r="F94" i="163"/>
  <c r="B95" i="163"/>
  <c r="C95" i="163"/>
  <c r="D95" i="163"/>
  <c r="E95" i="163"/>
  <c r="F95" i="163"/>
  <c r="B96" i="163"/>
  <c r="C96" i="163"/>
  <c r="D96" i="163"/>
  <c r="E96" i="163"/>
  <c r="F96" i="163"/>
  <c r="F19" i="163"/>
  <c r="E19" i="163"/>
  <c r="D19" i="163"/>
  <c r="C19" i="163"/>
  <c r="B19" i="163"/>
  <c r="D112" i="163"/>
  <c r="D113" i="163"/>
</calcChain>
</file>

<file path=xl/sharedStrings.xml><?xml version="1.0" encoding="utf-8"?>
<sst xmlns="http://schemas.openxmlformats.org/spreadsheetml/2006/main" count="749" uniqueCount="242">
  <si>
    <t>F022.COMBI.STO.Z.Z.CLP.M</t>
  </si>
  <si>
    <t>F022.CONBI.STO.Z.Z.CLP.M</t>
  </si>
  <si>
    <t>F022.VIVBI.STO.Z.Z.CLP.M</t>
  </si>
  <si>
    <t>F022.CMXBI.STO.Z.Z.CLP.M</t>
  </si>
  <si>
    <t>F022.CTOBI.STO.Z.Z.CLP.M</t>
  </si>
  <si>
    <t>F022.CON.TIP.Z.NO.Z.M</t>
  </si>
  <si>
    <t>F022.COM.TIP.Z.NO.Z.M</t>
  </si>
  <si>
    <t>F022.CMX.TIP.Z.US.Z.M</t>
  </si>
  <si>
    <t>F022.VIV.TIP.MA03.UF.Z.M</t>
  </si>
  <si>
    <t>F022.CAP.TIN.D089.NO.Z.M</t>
  </si>
  <si>
    <t>F022.CAP.TIN.AN01.NO.Z.M</t>
  </si>
  <si>
    <t>F022.CAP.TIN.AN03.NO.Z.M</t>
  </si>
  <si>
    <t>F022.CAP.TIN.MA03.NO.Z.M</t>
  </si>
  <si>
    <t>F021.BMO.STO.N.CLP.0.M</t>
  </si>
  <si>
    <t>F021.CIR.STO.N.CLP.0.M</t>
  </si>
  <si>
    <t>F021.DCC.STO.N.CLP.0.M</t>
  </si>
  <si>
    <t>F021.DA.STO.N.CLP.0.M</t>
  </si>
  <si>
    <t>F021.M1.STO.N.CLP.0.M</t>
  </si>
  <si>
    <t>F021.DP.STO.N.CLP.0.M</t>
  </si>
  <si>
    <t>F021.AHP.STO.N.CLP.0.M</t>
  </si>
  <si>
    <t>F021.FM.STO.N.CLP.0.M</t>
  </si>
  <si>
    <t>F021.CAC.STO.N.CLP.0.M</t>
  </si>
  <si>
    <t>F021.FM2.STO.N.CLP.0.M</t>
  </si>
  <si>
    <t>F021.CA2.STO.N.CLP.0.M</t>
  </si>
  <si>
    <t>F021.M2.STO.N.CLP.0.M</t>
  </si>
  <si>
    <t>F021.DME.STO.N.CLP.0.M</t>
  </si>
  <si>
    <t>F021.DBC.STO.N.CLP.0.M</t>
  </si>
  <si>
    <t>F021.BOT.STO.N.CLP.0.M</t>
  </si>
  <si>
    <t>F021.LCR.STO.N.CLP.0.M</t>
  </si>
  <si>
    <t>F021.ECO.STO.N.CLP.0.M</t>
  </si>
  <si>
    <t>F021.BOE.STO.N.CLP.0.M</t>
  </si>
  <si>
    <t>F021.FMR.STO.N.CLP.0.M</t>
  </si>
  <si>
    <t>F021.CAV.STO.N.CLP.0.M</t>
  </si>
  <si>
    <t>F021.FM3.STO.N.CLP.0.M</t>
  </si>
  <si>
    <t>F021.AF3.STO.N.CLP.0.M</t>
  </si>
  <si>
    <t>F021.M3.STO.N.CLP.0.M</t>
  </si>
  <si>
    <t>M1</t>
  </si>
  <si>
    <t>M2</t>
  </si>
  <si>
    <t>M3</t>
  </si>
  <si>
    <t>Total</t>
  </si>
  <si>
    <t>TASAS DE INTERÉS</t>
  </si>
  <si>
    <t>30 a 89 días nominal</t>
  </si>
  <si>
    <t>90 días a 1 año nominal</t>
  </si>
  <si>
    <t>1 a 3 años nominal</t>
  </si>
  <si>
    <t>más de 3 años nominal</t>
  </si>
  <si>
    <t>Anexo  gráficos</t>
  </si>
  <si>
    <t>Fuente: Banco Central de Chile</t>
  </si>
  <si>
    <t>Variación anual, porcentaje</t>
  </si>
  <si>
    <t>miles de millones de pesos</t>
  </si>
  <si>
    <t>Incidencia en la variación anual, porcentaje</t>
  </si>
  <si>
    <t>F022.CONCUOT.TIP.Z.NO.Z.M</t>
  </si>
  <si>
    <t>F022.CONSOBR.TIP.Z.NO.Z.M</t>
  </si>
  <si>
    <t>F022.COMCUOT.TIP.Z.NO.Z.M</t>
  </si>
  <si>
    <t>F022.COMSOBR.TIP.Z.NO.Z.M</t>
  </si>
  <si>
    <t>F022.CMXEXPT.TIP.Z.US.Z.M</t>
  </si>
  <si>
    <t>F022.CMXIMPT.TIP.Z.US.Z.M</t>
  </si>
  <si>
    <t>AGREGADOS MONETARIOS  (*)</t>
  </si>
  <si>
    <t>F022.CAP.FLU.AN03.NO.Z.M</t>
  </si>
  <si>
    <t>F022.CAP.FLU.D089.NO.Z.M</t>
  </si>
  <si>
    <t>F022.CAP.FLU.AN01.NO.Z.M</t>
  </si>
  <si>
    <t>F022.CAP.FLU.MA03.NO.Z.M</t>
  </si>
  <si>
    <t>F022.COM.FLU.Z.NO.Z.M</t>
  </si>
  <si>
    <t>F022.CMX.FLU.Z.US.Z.M</t>
  </si>
  <si>
    <t>F022.CON.FLU.Z.NO.Z.M</t>
  </si>
  <si>
    <t>F022.VIV.FLU.MA03.UF.Z.M</t>
  </si>
  <si>
    <t>F022.COMCUOT.FLU.Z.NO.Z.M</t>
  </si>
  <si>
    <t>F022.COMSOBR.FLU.Z.NO.Z.M</t>
  </si>
  <si>
    <t>F022.CONTARJ.FLU.Z.NO.Z.M</t>
  </si>
  <si>
    <t>F022.CMXEXPT.FLU.Z.US.Z.M</t>
  </si>
  <si>
    <t>F022.CMXIMPT.FLU.Z.US.Z.M</t>
  </si>
  <si>
    <t>F022.CONCUOT.FLU.Z.NO.Z.M</t>
  </si>
  <si>
    <t>F022.CONSOBR.FLU.Z.NO.Z.M</t>
  </si>
  <si>
    <t>F022.CONTARJC.FLU.Z.NO.Z.M</t>
  </si>
  <si>
    <t>F022.CONTARJR.FLU.Z.NO.Z.M</t>
  </si>
  <si>
    <t>F022.COMTARJ.TIP.Z.NO.Z.M</t>
  </si>
  <si>
    <t>F022.CONTARJC.TIP.Z.NO.Z.M</t>
  </si>
  <si>
    <t>F022.CONTARJR.TIP.Z.NO.Z.M</t>
  </si>
  <si>
    <t xml:space="preserve"> </t>
  </si>
  <si>
    <t>loans individual balance sheets</t>
  </si>
  <si>
    <t>LOANS (*)</t>
  </si>
  <si>
    <t>commercial</t>
  </si>
  <si>
    <t>consumer</t>
  </si>
  <si>
    <t>mortgage</t>
  </si>
  <si>
    <t>foreign trade</t>
  </si>
  <si>
    <t>billions of pesos</t>
  </si>
  <si>
    <t>Source: Central Bank of Chile and  Superintendency of Banks and Financial Institutions</t>
  </si>
  <si>
    <t>consumer average</t>
  </si>
  <si>
    <t xml:space="preserve">consumer </t>
  </si>
  <si>
    <t>Interest rate</t>
  </si>
  <si>
    <t>New business</t>
  </si>
  <si>
    <t>credit card installment credit</t>
  </si>
  <si>
    <t>installment credit</t>
  </si>
  <si>
    <t>overdraft</t>
  </si>
  <si>
    <t>INTEREST RATES BY TYPE  (*)</t>
  </si>
  <si>
    <t>rates on an annual basis 360 days, percentage</t>
  </si>
  <si>
    <t>Source: Central Bank of Chile</t>
  </si>
  <si>
    <t>commercial average</t>
  </si>
  <si>
    <t xml:space="preserve">commercial </t>
  </si>
  <si>
    <t>commercial ($)</t>
  </si>
  <si>
    <t>consumer ($)</t>
  </si>
  <si>
    <t>overdreft credit</t>
  </si>
  <si>
    <t>credit card and others</t>
  </si>
  <si>
    <t>foreign trade (US$)</t>
  </si>
  <si>
    <t>foreign trade average</t>
  </si>
  <si>
    <t xml:space="preserve">export </t>
  </si>
  <si>
    <t>import</t>
  </si>
  <si>
    <t>mortgage (UF)</t>
  </si>
  <si>
    <t>monetary base</t>
  </si>
  <si>
    <t>currency in circulation</t>
  </si>
  <si>
    <t>current account deposits</t>
  </si>
  <si>
    <t>other checkable deposits</t>
  </si>
  <si>
    <t>time deposits</t>
  </si>
  <si>
    <t>savings deposits</t>
  </si>
  <si>
    <t>mutual funds quotas in instruments with maturity of up to 1 year</t>
  </si>
  <si>
    <t>deposits of savings and credit cooperatives</t>
  </si>
  <si>
    <t>mutual funds investments in M2</t>
  </si>
  <si>
    <t>savings and credit cooperatives investments in M2</t>
  </si>
  <si>
    <t>foreign currency deposits</t>
  </si>
  <si>
    <t>Central Bank instruments</t>
  </si>
  <si>
    <t>treasury bonds</t>
  </si>
  <si>
    <t>mortgage bonds</t>
  </si>
  <si>
    <t>commercial papers</t>
  </si>
  <si>
    <t>corporate bonds</t>
  </si>
  <si>
    <t>other mutual funds quotas</t>
  </si>
  <si>
    <t>AFP voluntary savings quotas</t>
  </si>
  <si>
    <t>mutual funds investments in M3</t>
  </si>
  <si>
    <t>AFP investments in M3</t>
  </si>
  <si>
    <t>30 to 89 days</t>
  </si>
  <si>
    <t xml:space="preserve">90 days to 1 year </t>
  </si>
  <si>
    <t>1 to 3 years</t>
  </si>
  <si>
    <t>more than 3 years</t>
  </si>
  <si>
    <t>INTEREST RATES OF DEPOSITS BY MATURITY  (*)</t>
  </si>
  <si>
    <t>LOANS</t>
  </si>
  <si>
    <t>annual variation, percentage</t>
  </si>
  <si>
    <t>mortgage  (UF)</t>
  </si>
  <si>
    <t>incidence in annual variation, percentage</t>
  </si>
  <si>
    <t>MONETARY AGGREGATES</t>
  </si>
  <si>
    <t>mutual funds in M2 (net value)</t>
  </si>
  <si>
    <t>cooperatives in M2 (net value)</t>
  </si>
  <si>
    <t>mutual funds in M3 (net value)</t>
  </si>
  <si>
    <t>AFP in M3 (net value)</t>
  </si>
  <si>
    <t>total</t>
  </si>
  <si>
    <t>monthly variation, percentage</t>
  </si>
  <si>
    <t>Graph 1: Interest rates by type of debtor (1)</t>
  </si>
  <si>
    <t>(rates on an annual basis 360 days, percentage)</t>
  </si>
  <si>
    <t>Graph 2: Nominal loans by type of debtor (2)</t>
  </si>
  <si>
    <t xml:space="preserve">(annual basis, percentage)  </t>
  </si>
  <si>
    <t>Graph 3: Monetary aggregates (3)</t>
  </si>
  <si>
    <t xml:space="preserve">(annual basis, percentage) </t>
  </si>
  <si>
    <t xml:space="preserve">Source: Central Bank of Chile.  </t>
  </si>
  <si>
    <t>Source: Central Bank of Chile based on individual balance sheets reported by the Superintendency of Banks and Financial Institutions (SBIF).</t>
  </si>
  <si>
    <t>By type of debtor</t>
  </si>
  <si>
    <t>Consumer (CLP)</t>
  </si>
  <si>
    <t>Commercial (CLP)</t>
  </si>
  <si>
    <t>Foreign trade (US$)</t>
  </si>
  <si>
    <t>Mortgage (UF)</t>
  </si>
  <si>
    <r>
      <t>monthly new business,</t>
    </r>
    <r>
      <rPr>
        <i/>
        <sz val="12"/>
        <color theme="1"/>
        <rFont val="Utsaah"/>
        <family val="2"/>
      </rPr>
      <t xml:space="preserve"> (billions of pesos)</t>
    </r>
  </si>
  <si>
    <t>Consumer ($)</t>
  </si>
  <si>
    <t>Commercial ($)</t>
  </si>
  <si>
    <t>Interest rate and new business of deposits by maturity</t>
  </si>
  <si>
    <t>(rates on an annual basis 360 days, percentage)s, billions of pesos)</t>
  </si>
  <si>
    <t>90 days to 1 year</t>
  </si>
  <si>
    <t>More than 3 years</t>
  </si>
  <si>
    <t>Consumer</t>
  </si>
  <si>
    <t>Commercial</t>
  </si>
  <si>
    <t>Foreign trade</t>
  </si>
  <si>
    <t>Mortgage</t>
  </si>
  <si>
    <r>
      <t>Interest rates (1)</t>
    </r>
    <r>
      <rPr>
        <b/>
        <sz val="11"/>
        <color theme="1"/>
        <rFont val="Calibri"/>
        <family val="2"/>
        <scheme val="minor"/>
      </rPr>
      <t xml:space="preserve"> </t>
    </r>
    <r>
      <rPr>
        <i/>
        <sz val="12"/>
        <color theme="1"/>
        <rFont val="Utsaah"/>
        <family val="2"/>
      </rPr>
      <t>(rates on an annual basis 360 days, percentage)</t>
    </r>
  </si>
  <si>
    <r>
      <t xml:space="preserve">Nominal loans by type of debtor (2) </t>
    </r>
    <r>
      <rPr>
        <i/>
        <sz val="12"/>
        <color theme="1"/>
        <rFont val="Utsaah"/>
        <family val="2"/>
      </rPr>
      <t>(annual and monthly variation, percentage)</t>
    </r>
  </si>
  <si>
    <r>
      <t xml:space="preserve">Monetary aggregates and its components (3) </t>
    </r>
    <r>
      <rPr>
        <i/>
        <sz val="12"/>
        <color theme="1"/>
        <rFont val="Utsaah"/>
        <family val="2"/>
      </rPr>
      <t>(contribution to annual variation, percentage)</t>
    </r>
  </si>
  <si>
    <t>Notes:</t>
  </si>
  <si>
    <t>Data base original</t>
  </si>
  <si>
    <t>$O$8</t>
  </si>
  <si>
    <t>$J$8</t>
  </si>
  <si>
    <t>$W$8</t>
  </si>
  <si>
    <t>$AX$8</t>
  </si>
  <si>
    <t>$BK$8</t>
  </si>
  <si>
    <t>$L$8</t>
  </si>
  <si>
    <t>$Z$8</t>
  </si>
  <si>
    <t>$AK$8</t>
  </si>
  <si>
    <t>$AI$8</t>
  </si>
  <si>
    <t>$M$8</t>
  </si>
  <si>
    <t>$AM$8</t>
  </si>
  <si>
    <t>$S$8</t>
  </si>
  <si>
    <t>$G$8</t>
  </si>
  <si>
    <t>$P$8</t>
  </si>
  <si>
    <t>$AH$8</t>
  </si>
  <si>
    <t>$AO$8</t>
  </si>
  <si>
    <t>$K$8</t>
  </si>
  <si>
    <t>$BC$8</t>
  </si>
  <si>
    <t>$Q$8</t>
  </si>
  <si>
    <t>$AA$8</t>
  </si>
  <si>
    <t>$BA$8</t>
  </si>
  <si>
    <t>$H$8</t>
  </si>
  <si>
    <t>$AF$8</t>
  </si>
  <si>
    <t>$AY$8</t>
  </si>
  <si>
    <t>$T$8</t>
  </si>
  <si>
    <t>$AS$8</t>
  </si>
  <si>
    <t>$X$8</t>
  </si>
  <si>
    <t>$AW$8</t>
  </si>
  <si>
    <t>$AQ$8</t>
  </si>
  <si>
    <t>$AR$8</t>
  </si>
  <si>
    <t>$E$8</t>
  </si>
  <si>
    <t>$N$8</t>
  </si>
  <si>
    <t>$AJ$8</t>
  </si>
  <si>
    <t>$BJ$8</t>
  </si>
  <si>
    <t>$AN$8</t>
  </si>
  <si>
    <t>$F$8</t>
  </si>
  <si>
    <t>$AU$8</t>
  </si>
  <si>
    <t>$AV$8</t>
  </si>
  <si>
    <t>$I$8</t>
  </si>
  <si>
    <t>$AT$8</t>
  </si>
  <si>
    <t>$BB$8</t>
  </si>
  <si>
    <t>$AL$8</t>
  </si>
  <si>
    <t>$B$8</t>
  </si>
  <si>
    <t>$AB$8</t>
  </si>
  <si>
    <t>$D$8</t>
  </si>
  <si>
    <t>$AG$8</t>
  </si>
  <si>
    <t>$C$8</t>
  </si>
  <si>
    <t>$AZ$8</t>
  </si>
  <si>
    <t>$V$8</t>
  </si>
  <si>
    <t>$BE$8</t>
  </si>
  <si>
    <t>$AD$8</t>
  </si>
  <si>
    <t>$BH$8</t>
  </si>
  <si>
    <t>$BI$8</t>
  </si>
  <si>
    <t>$U$8</t>
  </si>
  <si>
    <t>$AP$8</t>
  </si>
  <si>
    <t>$R$8</t>
  </si>
  <si>
    <t>$BL$8</t>
  </si>
  <si>
    <t>$Y$8</t>
  </si>
  <si>
    <t>$BG$8</t>
  </si>
  <si>
    <t>$AC$8</t>
  </si>
  <si>
    <t>$AE$8</t>
  </si>
  <si>
    <t>$BF$8</t>
  </si>
  <si>
    <t>2006</t>
  </si>
  <si>
    <t>Monthly</t>
  </si>
  <si>
    <t>revolving credit</t>
  </si>
  <si>
    <t>A1:A168</t>
  </si>
  <si>
    <t>2019</t>
  </si>
  <si>
    <r>
      <t xml:space="preserve">Incidence in average interest rate </t>
    </r>
    <r>
      <rPr>
        <i/>
        <sz val="11"/>
        <color theme="1"/>
        <rFont val="Calibri"/>
        <family val="2"/>
        <scheme val="minor"/>
      </rPr>
      <t>(rates on an annual basis 360 days, percentage points)</t>
    </r>
  </si>
  <si>
    <t>Graphs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</si>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</sst>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quot;$&quot;#,##0.00;[Red]\-&quot;$&quot;#,##0.00"/>
    <numFmt numFmtId="165" formatCode="mmm\ dd\,\ yyyy"/>
    <numFmt numFmtId="166" formatCode="mmm\-yyyy"/>
    <numFmt numFmtId="167" formatCode="m/d/yy\ h:mm"/>
    <numFmt numFmtId="168" formatCode="yyyy"/>
    <numFmt numFmtId="169" formatCode="0.0"/>
    <numFmt numFmtId="170" formatCode="mmm"/>
    <numFmt numFmtId="171" formatCode="yy"/>
    <numFmt numFmtId="172" formatCode="0.0%"/>
    <numFmt numFmtId="174" formatCode="&quot;$&quot;#,##0.00_);[Red]\(&quot;$&quot;#,##0.00\)"/>
    <numFmt numFmtId="175" formatCode="_(* #,##0.00_);_(* \(#,##0.00\);_(* &quot;-&quot;??_);_(@_)"/>
    <numFmt numFmtId="176" formatCode="0.000"/>
    <numFmt numFmtId="177" formatCode="[$-409]mmm;@"/>
  </numFmts>
  <fonts count="27">
    <font>
      <sz val="11"/>
      <color theme="1"/>
      <name val="Calibri"/>
      <family val="2"/>
      <scheme val="minor"/>
    </font>
    <font>
      <sz val="10"/>
      <name val="Arial"/>
      <family val="2"/>
    </font>
    <font>
      <b/>
      <sz val="10"/>
      <name val="Arial"/>
      <family val="2"/>
    </font>
    <font>
      <b/>
      <sz val="12"/>
      <name val="Arial"/>
      <family val="2"/>
    </font>
    <font>
      <sz val="10"/>
      <name val="Arial"/>
      <family val="2"/>
    </font>
    <font>
      <sz val="10"/>
      <name val="Courier"/>
      <family val="3"/>
    </font>
    <font>
      <sz val="11"/>
      <color theme="1"/>
      <name val="Calibri"/>
      <family val="2"/>
      <scheme val="minor"/>
    </font>
    <font>
      <b/>
      <sz val="11"/>
      <color theme="1"/>
      <name val="Calibri"/>
      <family val="2"/>
      <scheme val="minor"/>
    </font>
    <font>
      <sz val="8"/>
      <color theme="1"/>
      <name val="Calibri"/>
      <family val="2"/>
      <scheme val="minor"/>
    </font>
    <font>
      <sz val="6"/>
      <color theme="1"/>
      <name val="Calibri"/>
      <family val="2"/>
      <scheme val="minor"/>
    </font>
    <font>
      <b/>
      <sz val="10"/>
      <color theme="1"/>
      <name val="Utsaah"/>
      <family val="2"/>
    </font>
    <font>
      <sz val="10"/>
      <color theme="1"/>
      <name val="Utsaah"/>
      <family val="2"/>
    </font>
    <font>
      <sz val="8"/>
      <color theme="1"/>
      <name val="Utsaah"/>
      <family val="2"/>
    </font>
    <font>
      <sz val="10"/>
      <color theme="1"/>
      <name val="Calibri"/>
      <family val="2"/>
      <scheme val="minor"/>
    </font>
    <font>
      <sz val="9"/>
      <color theme="1"/>
      <name val="Utsaah"/>
      <family val="2"/>
    </font>
    <font>
      <b/>
      <sz val="14"/>
      <color theme="1"/>
      <name val="Utsaah"/>
      <family val="2"/>
    </font>
    <font>
      <i/>
      <sz val="12"/>
      <color theme="1"/>
      <name val="Utsaah"/>
      <family val="2"/>
    </font>
    <font>
      <b/>
      <sz val="14"/>
      <color theme="1"/>
      <name val="Calibri"/>
      <family val="2"/>
      <scheme val="minor"/>
    </font>
    <font>
      <b/>
      <sz val="12"/>
      <color theme="1"/>
      <name val="Utsaah"/>
      <family val="2"/>
    </font>
    <font>
      <sz val="9"/>
      <color theme="1"/>
      <name val="Calibri"/>
      <family val="2"/>
      <scheme val="minor"/>
    </font>
    <font>
      <b/>
      <sz val="18"/>
      <color theme="1"/>
      <name val="Calibri"/>
      <family val="2"/>
      <scheme val="minor"/>
    </font>
    <font>
      <sz val="12"/>
      <color theme="1"/>
      <name val="Calibri"/>
      <family val="2"/>
      <scheme val="minor"/>
    </font>
    <font>
      <sz val="18"/>
      <color theme="1"/>
      <name val="Calibri"/>
      <family val="2"/>
      <scheme val="minor"/>
    </font>
    <font>
      <sz val="11"/>
      <name val="Calibri"/>
      <family val="2"/>
      <scheme val="minor"/>
    </font>
    <font>
      <i/>
      <sz val="11"/>
      <color theme="1"/>
      <name val="Utsaah"/>
      <family val="2"/>
    </font>
    <font>
      <sz val="10"/>
      <color theme="0"/>
      <name val="Calibri"/>
      <family val="2"/>
      <scheme val="minor"/>
    </font>
    <font>
      <i/>
      <sz val="11"/>
      <color theme="1"/>
      <name val="Calibri"/>
      <family val="2"/>
      <scheme val="minor"/>
    </font>
  </fonts>
  <fills count="8">
    <fill>
      <patternFill patternType="none"/>
    </fill>
    <fill>
      <patternFill patternType="gray125"/>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s>
  <borders count="18">
    <border>
      <left/>
      <right/>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1">
    <xf numFmtId="0" fontId="0" fillId="0" borderId="0"/>
    <xf numFmtId="167" fontId="1" fillId="0" borderId="0" applyFont="0" applyFill="0" applyBorder="0" applyAlignment="0" applyProtection="0">
      <alignment wrapText="1"/>
    </xf>
    <xf numFmtId="167" fontId="1" fillId="0" borderId="0" applyFont="0" applyFill="0" applyBorder="0" applyAlignment="0" applyProtection="0">
      <alignment wrapText="1"/>
    </xf>
    <xf numFmtId="167" fontId="4" fillId="0" borderId="0" applyFont="0" applyFill="0" applyBorder="0" applyAlignment="0" applyProtection="0">
      <alignment wrapText="1"/>
    </xf>
    <xf numFmtId="167" fontId="4" fillId="0" borderId="0" applyFont="0" applyFill="0" applyBorder="0" applyAlignment="0" applyProtection="0">
      <alignment wrapText="1"/>
    </xf>
    <xf numFmtId="0" fontId="5" fillId="0" borderId="0">
      <alignment vertical="center"/>
    </xf>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lignment vertical="center"/>
    </xf>
    <xf numFmtId="0" fontId="4" fillId="0" borderId="0"/>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2" fillId="2" borderId="1" applyNumberFormat="0" applyProtection="0">
      <alignment horizontal="center" wrapText="1"/>
    </xf>
    <xf numFmtId="0" fontId="2" fillId="2" borderId="1" applyNumberFormat="0" applyProtection="0">
      <alignment horizontal="center" wrapText="1"/>
    </xf>
    <xf numFmtId="0" fontId="2" fillId="2" borderId="2" applyNumberFormat="0" applyAlignment="0" applyProtection="0">
      <alignment wrapText="1"/>
    </xf>
    <xf numFmtId="0" fontId="2" fillId="2" borderId="2" applyNumberFormat="0" applyAlignment="0" applyProtection="0">
      <alignment wrapText="1"/>
    </xf>
    <xf numFmtId="0" fontId="1" fillId="3" borderId="0" applyNumberFormat="0" applyBorder="0">
      <alignment horizontal="center" wrapText="1"/>
    </xf>
    <xf numFmtId="0" fontId="1" fillId="3" borderId="0" applyNumberFormat="0" applyBorder="0">
      <alignment horizontal="center" wrapText="1"/>
    </xf>
    <xf numFmtId="0" fontId="4" fillId="3" borderId="0" applyNumberFormat="0" applyBorder="0">
      <alignment horizontal="center" wrapText="1"/>
    </xf>
    <xf numFmtId="0" fontId="4" fillId="3" borderId="0" applyNumberFormat="0" applyBorder="0">
      <alignment horizontal="center" wrapText="1"/>
    </xf>
    <xf numFmtId="0" fontId="1" fillId="4" borderId="3" applyNumberFormat="0">
      <alignment wrapText="1"/>
    </xf>
    <xf numFmtId="0" fontId="1" fillId="4" borderId="3" applyNumberFormat="0">
      <alignment wrapText="1"/>
    </xf>
    <xf numFmtId="0" fontId="4" fillId="4" borderId="3" applyNumberFormat="0">
      <alignment wrapText="1"/>
    </xf>
    <xf numFmtId="0" fontId="4" fillId="4" borderId="3" applyNumberFormat="0">
      <alignment wrapText="1"/>
    </xf>
    <xf numFmtId="0" fontId="1" fillId="4" borderId="0" applyNumberFormat="0" applyBorder="0">
      <alignment wrapText="1"/>
    </xf>
    <xf numFmtId="0" fontId="1" fillId="4" borderId="0" applyNumberFormat="0" applyBorder="0">
      <alignment wrapText="1"/>
    </xf>
    <xf numFmtId="0" fontId="4" fillId="4" borderId="0" applyNumberFormat="0" applyBorder="0">
      <alignment wrapText="1"/>
    </xf>
    <xf numFmtId="0" fontId="4" fillId="4" borderId="0" applyNumberFormat="0" applyBorder="0">
      <alignment wrapText="1"/>
    </xf>
    <xf numFmtId="165" fontId="1" fillId="0" borderId="0" applyFill="0" applyBorder="0" applyAlignment="0" applyProtection="0">
      <alignment wrapText="1"/>
    </xf>
    <xf numFmtId="165" fontId="1" fillId="0" borderId="0" applyFill="0" applyBorder="0" applyAlignment="0" applyProtection="0">
      <alignment wrapText="1"/>
    </xf>
    <xf numFmtId="165" fontId="4" fillId="0" borderId="0" applyFill="0" applyBorder="0" applyAlignment="0" applyProtection="0">
      <alignment wrapText="1"/>
    </xf>
    <xf numFmtId="165" fontId="4" fillId="0" borderId="0" applyFill="0" applyBorder="0" applyAlignment="0" applyProtection="0">
      <alignment wrapText="1"/>
    </xf>
    <xf numFmtId="165" fontId="1" fillId="0" borderId="0" applyFill="0" applyBorder="0" applyAlignment="0" applyProtection="0">
      <alignment wrapText="1"/>
    </xf>
    <xf numFmtId="165" fontId="1" fillId="0" borderId="0" applyFill="0" applyBorder="0" applyAlignment="0" applyProtection="0">
      <alignment wrapText="1"/>
    </xf>
    <xf numFmtId="165" fontId="4" fillId="0" borderId="0" applyFill="0" applyBorder="0" applyAlignment="0" applyProtection="0">
      <alignment wrapText="1"/>
    </xf>
    <xf numFmtId="165" fontId="4" fillId="0" borderId="0" applyFill="0" applyBorder="0" applyAlignment="0" applyProtection="0">
      <alignment wrapText="1"/>
    </xf>
    <xf numFmtId="166" fontId="1" fillId="0" borderId="0" applyFill="0" applyBorder="0" applyAlignment="0" applyProtection="0">
      <alignment wrapText="1"/>
    </xf>
    <xf numFmtId="166" fontId="1" fillId="0" borderId="0" applyFill="0" applyBorder="0" applyAlignment="0" applyProtection="0">
      <alignment wrapText="1"/>
    </xf>
    <xf numFmtId="166" fontId="4" fillId="0" borderId="0" applyFill="0" applyBorder="0" applyAlignment="0" applyProtection="0">
      <alignment wrapText="1"/>
    </xf>
    <xf numFmtId="166" fontId="4" fillId="0" borderId="0" applyFill="0" applyBorder="0" applyAlignment="0" applyProtection="0">
      <alignment wrapText="1"/>
    </xf>
    <xf numFmtId="168" fontId="1" fillId="0" borderId="0" applyFill="0" applyBorder="0" applyAlignment="0" applyProtection="0">
      <alignment wrapText="1"/>
    </xf>
    <xf numFmtId="168" fontId="1"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1" fillId="0" borderId="0" applyNumberFormat="0" applyFill="0" applyBorder="0">
      <alignment horizontal="right" wrapText="1"/>
    </xf>
    <xf numFmtId="0" fontId="1"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1" fillId="0" borderId="0" applyFill="0" applyBorder="0">
      <alignment horizontal="right" wrapText="1"/>
    </xf>
    <xf numFmtId="19" fontId="1"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21" fontId="1"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21" fontId="4" fillId="0" borderId="0" applyFill="0" applyBorder="0">
      <alignment horizontal="right" wrapText="1"/>
    </xf>
    <xf numFmtId="0" fontId="1" fillId="0" borderId="0" applyFill="0" applyBorder="0">
      <alignment horizontal="right" wrapText="1"/>
    </xf>
    <xf numFmtId="0" fontId="4" fillId="0" borderId="0" applyFill="0" applyBorder="0">
      <alignment horizontal="right" wrapText="1"/>
    </xf>
    <xf numFmtId="21" fontId="1" fillId="0" borderId="0" applyFill="0" applyBorder="0">
      <alignment horizontal="right" wrapText="1"/>
    </xf>
    <xf numFmtId="0" fontId="1" fillId="0" borderId="0" applyFill="0" applyBorder="0">
      <alignment horizontal="right" wrapText="1"/>
    </xf>
    <xf numFmtId="0"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17" fontId="1" fillId="0" borderId="0" applyFill="0" applyBorder="0">
      <alignment horizontal="right" wrapText="1"/>
    </xf>
    <xf numFmtId="17" fontId="4"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17" fontId="4" fillId="0" borderId="0" applyFill="0" applyBorder="0">
      <alignment horizontal="right" wrapText="1"/>
    </xf>
    <xf numFmtId="19" fontId="1" fillId="0" borderId="0" applyFill="0" applyBorder="0">
      <alignment horizontal="right" wrapText="1"/>
    </xf>
    <xf numFmtId="21" fontId="1"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0" fontId="1" fillId="0" borderId="0" applyFill="0" applyBorder="0">
      <alignment horizontal="right" wrapText="1"/>
    </xf>
    <xf numFmtId="0" fontId="1"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17" fontId="1" fillId="0" borderId="0" applyFill="0" applyBorder="0">
      <alignment horizontal="right" wrapText="1"/>
    </xf>
    <xf numFmtId="19" fontId="1"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0" fontId="1" fillId="0" borderId="0" applyFill="0" applyBorder="0">
      <alignment horizontal="right" wrapText="1"/>
    </xf>
    <xf numFmtId="21" fontId="1" fillId="0" borderId="0" applyFill="0" applyBorder="0">
      <alignment horizontal="right" wrapText="1"/>
    </xf>
    <xf numFmtId="17" fontId="4" fillId="0" borderId="0" applyFill="0" applyBorder="0">
      <alignment horizontal="right" wrapText="1"/>
    </xf>
    <xf numFmtId="19" fontId="4" fillId="0" borderId="0" applyFill="0" applyBorder="0">
      <alignment horizontal="right" wrapText="1"/>
    </xf>
    <xf numFmtId="0" fontId="4" fillId="0" borderId="0" applyFill="0" applyBorder="0">
      <alignment horizontal="right" wrapText="1"/>
    </xf>
    <xf numFmtId="21" fontId="4" fillId="0" borderId="0" applyFill="0" applyBorder="0">
      <alignment horizontal="right" wrapText="1"/>
    </xf>
    <xf numFmtId="17" fontId="4"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0" fontId="4" fillId="0" borderId="0" applyFill="0" applyBorder="0">
      <alignment horizontal="right" wrapText="1"/>
    </xf>
    <xf numFmtId="17" fontId="4" fillId="0" borderId="0" applyFill="0" applyBorder="0">
      <alignment horizontal="right" wrapText="1"/>
    </xf>
    <xf numFmtId="19" fontId="4" fillId="0" borderId="0" applyFill="0" applyBorder="0">
      <alignment horizontal="right" wrapText="1"/>
    </xf>
    <xf numFmtId="21" fontId="4" fillId="0" borderId="0" applyFill="0" applyBorder="0">
      <alignment horizontal="right" wrapText="1"/>
    </xf>
    <xf numFmtId="0" fontId="4" fillId="0" borderId="0" applyFill="0" applyBorder="0">
      <alignment horizontal="right" wrapText="1"/>
    </xf>
    <xf numFmtId="164" fontId="1" fillId="0" borderId="0" applyFill="0" applyBorder="0" applyAlignment="0" applyProtection="0">
      <alignment wrapText="1"/>
    </xf>
    <xf numFmtId="164" fontId="1" fillId="0" borderId="0" applyFill="0" applyBorder="0" applyAlignment="0" applyProtection="0">
      <alignment wrapText="1"/>
    </xf>
    <xf numFmtId="164" fontId="4" fillId="0" borderId="0" applyFill="0" applyBorder="0" applyAlignment="0" applyProtection="0">
      <alignment wrapText="1"/>
    </xf>
    <xf numFmtId="164" fontId="4" fillId="0" borderId="0" applyFill="0" applyBorder="0" applyAlignment="0" applyProtection="0">
      <alignment wrapText="1"/>
    </xf>
    <xf numFmtId="0" fontId="3" fillId="0" borderId="0" applyNumberFormat="0" applyFill="0" applyBorder="0">
      <alignment horizontal="left" wrapText="1"/>
    </xf>
    <xf numFmtId="0" fontId="2" fillId="0" borderId="0" applyNumberFormat="0" applyFill="0" applyBorder="0">
      <alignment horizontal="center" wrapText="1"/>
    </xf>
    <xf numFmtId="0" fontId="2" fillId="0" borderId="0" applyNumberFormat="0" applyFill="0" applyBorder="0">
      <alignment horizontal="center" wrapText="1"/>
    </xf>
    <xf numFmtId="0" fontId="2" fillId="0" borderId="0" applyNumberFormat="0" applyFill="0" applyBorder="0">
      <alignment horizontal="center" wrapText="1"/>
    </xf>
    <xf numFmtId="0" fontId="2" fillId="0" borderId="0" applyNumberFormat="0" applyFill="0" applyBorder="0">
      <alignment horizontal="center" wrapText="1"/>
    </xf>
    <xf numFmtId="43" fontId="6" fillId="0" borderId="0" applyFont="0" applyFill="0" applyBorder="0" applyAlignment="0" applyProtection="0"/>
    <xf numFmtId="9" fontId="6" fillId="0" borderId="0" applyFont="0" applyFill="0" applyBorder="0" applyAlignment="0" applyProtection="0"/>
    <xf numFmtId="17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lignment vertical="center"/>
    </xf>
    <xf numFmtId="174" fontId="1" fillId="0" borderId="0" applyFill="0" applyBorder="0" applyAlignment="0" applyProtection="0">
      <alignment wrapText="1"/>
    </xf>
  </cellStyleXfs>
  <cellXfs count="137">
    <xf numFmtId="0" fontId="0" fillId="0" borderId="0" xfId="0"/>
    <xf numFmtId="14" fontId="0" fillId="0" borderId="0" xfId="0" applyNumberFormat="1" applyFill="1"/>
    <xf numFmtId="0" fontId="0" fillId="0" borderId="0" xfId="0" applyFill="1"/>
    <xf numFmtId="14" fontId="0" fillId="0" borderId="0" xfId="0" applyNumberFormat="1" applyFill="1" applyAlignment="1">
      <alignment vertical="top" wrapText="1"/>
    </xf>
    <xf numFmtId="0" fontId="0" fillId="0" borderId="0" xfId="0" applyFill="1" applyAlignment="1">
      <alignment vertical="top" wrapText="1"/>
    </xf>
    <xf numFmtId="0" fontId="8" fillId="0" borderId="0" xfId="0" applyFont="1" applyFill="1"/>
    <xf numFmtId="169" fontId="0" fillId="0" borderId="0" xfId="0" applyNumberFormat="1" applyFill="1"/>
    <xf numFmtId="0" fontId="9" fillId="0" borderId="4" xfId="0" applyFont="1" applyFill="1" applyBorder="1"/>
    <xf numFmtId="0" fontId="9" fillId="0" borderId="6" xfId="0" applyFont="1" applyFill="1" applyBorder="1"/>
    <xf numFmtId="169" fontId="0" fillId="0" borderId="7" xfId="0" applyNumberFormat="1" applyFill="1" applyBorder="1"/>
    <xf numFmtId="169" fontId="0" fillId="0" borderId="9" xfId="0" applyNumberFormat="1" applyFill="1" applyBorder="1"/>
    <xf numFmtId="0" fontId="0" fillId="0" borderId="7" xfId="0" applyFill="1" applyBorder="1" applyAlignment="1">
      <alignment horizontal="center" vertical="top" wrapText="1"/>
    </xf>
    <xf numFmtId="169" fontId="0" fillId="0" borderId="0" xfId="0" applyNumberFormat="1" applyFill="1" applyBorder="1"/>
    <xf numFmtId="0" fontId="0" fillId="0" borderId="10" xfId="0" applyFill="1" applyBorder="1" applyAlignment="1">
      <alignment horizontal="center" vertical="top" wrapText="1"/>
    </xf>
    <xf numFmtId="0" fontId="9" fillId="0" borderId="11" xfId="0" applyFont="1" applyFill="1" applyBorder="1"/>
    <xf numFmtId="169" fontId="0" fillId="0" borderId="10" xfId="0" applyNumberFormat="1" applyFill="1" applyBorder="1"/>
    <xf numFmtId="0" fontId="0" fillId="0" borderId="9" xfId="0" applyFill="1" applyBorder="1" applyAlignment="1">
      <alignment horizontal="center" vertical="top" wrapText="1"/>
    </xf>
    <xf numFmtId="0" fontId="9" fillId="0" borderId="0" xfId="0" applyFont="1" applyFill="1" applyBorder="1"/>
    <xf numFmtId="0" fontId="9" fillId="0" borderId="10" xfId="0" applyFont="1" applyFill="1" applyBorder="1"/>
    <xf numFmtId="170" fontId="0" fillId="0" borderId="0" xfId="0" applyNumberFormat="1" applyFill="1"/>
    <xf numFmtId="171" fontId="0" fillId="0" borderId="0" xfId="0" applyNumberFormat="1" applyFill="1"/>
    <xf numFmtId="0" fontId="9" fillId="0" borderId="7" xfId="0" applyFont="1" applyFill="1" applyBorder="1"/>
    <xf numFmtId="0" fontId="0" fillId="0" borderId="0" xfId="0" applyFill="1" applyBorder="1"/>
    <xf numFmtId="0" fontId="12" fillId="0" borderId="0" xfId="0" applyFont="1"/>
    <xf numFmtId="0" fontId="0" fillId="0" borderId="0" xfId="0" applyFill="1" applyBorder="1" applyAlignment="1">
      <alignment horizontal="center" vertical="top" wrapText="1"/>
    </xf>
    <xf numFmtId="0" fontId="10" fillId="0" borderId="0" xfId="0" applyFont="1" applyFill="1" applyAlignment="1">
      <alignment horizontal="left"/>
    </xf>
    <xf numFmtId="0" fontId="11" fillId="0" borderId="0" xfId="0" applyFont="1" applyFill="1" applyAlignment="1">
      <alignment horizontal="left"/>
    </xf>
    <xf numFmtId="0" fontId="12" fillId="0" borderId="0" xfId="0" applyFont="1" applyFill="1" applyAlignment="1">
      <alignment horizontal="left"/>
    </xf>
    <xf numFmtId="0" fontId="12" fillId="0" borderId="0" xfId="0" applyFont="1" applyFill="1"/>
    <xf numFmtId="0" fontId="13" fillId="0" borderId="0" xfId="0" applyFont="1" applyFill="1" applyAlignment="1">
      <alignment horizontal="center"/>
    </xf>
    <xf numFmtId="0" fontId="12" fillId="0" borderId="0" xfId="0" applyFont="1" applyFill="1" applyAlignment="1">
      <alignment horizontal="left" vertical="top" wrapText="1"/>
    </xf>
    <xf numFmtId="0" fontId="15" fillId="0" borderId="0" xfId="0" applyFont="1"/>
    <xf numFmtId="0" fontId="15" fillId="0" borderId="0" xfId="0" applyFont="1" applyAlignment="1">
      <alignment horizontal="left"/>
    </xf>
    <xf numFmtId="0" fontId="19" fillId="0" borderId="0" xfId="0" applyFont="1" applyFill="1" applyAlignment="1">
      <alignment vertical="top" wrapText="1"/>
    </xf>
    <xf numFmtId="0" fontId="0" fillId="0" borderId="10" xfId="0" applyFill="1" applyBorder="1"/>
    <xf numFmtId="0" fontId="0" fillId="0" borderId="0" xfId="0" applyFill="1" applyBorder="1" applyAlignment="1">
      <alignment horizontal="center"/>
    </xf>
    <xf numFmtId="0" fontId="0" fillId="0" borderId="14" xfId="0" applyFill="1" applyBorder="1" applyAlignment="1">
      <alignment horizontal="center" vertical="top" wrapText="1"/>
    </xf>
    <xf numFmtId="0" fontId="0" fillId="0" borderId="17" xfId="0" applyFill="1" applyBorder="1" applyAlignment="1">
      <alignment horizontal="center" vertical="top" wrapText="1"/>
    </xf>
    <xf numFmtId="0" fontId="0" fillId="0" borderId="16" xfId="0"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6" xfId="0" applyFont="1" applyFill="1" applyBorder="1" applyAlignment="1">
      <alignment horizontal="center" vertical="top" wrapText="1"/>
    </xf>
    <xf numFmtId="0" fontId="22" fillId="0" borderId="0" xfId="0" applyFont="1" applyFill="1"/>
    <xf numFmtId="0" fontId="21" fillId="0" borderId="0" xfId="0" applyFont="1" applyFill="1" applyAlignment="1">
      <alignment vertical="top" wrapText="1"/>
    </xf>
    <xf numFmtId="0" fontId="13" fillId="0" borderId="0" xfId="0" applyFont="1" applyFill="1" applyAlignment="1">
      <alignment vertical="top" wrapText="1"/>
    </xf>
    <xf numFmtId="14" fontId="8" fillId="0" borderId="12" xfId="0" applyNumberFormat="1" applyFont="1" applyFill="1" applyBorder="1"/>
    <xf numFmtId="3" fontId="0" fillId="0" borderId="0" xfId="0" applyNumberFormat="1" applyFill="1" applyBorder="1"/>
    <xf numFmtId="3" fontId="0" fillId="0" borderId="7" xfId="0" applyNumberFormat="1" applyFill="1" applyBorder="1"/>
    <xf numFmtId="17" fontId="0" fillId="0" borderId="0" xfId="0" applyNumberFormat="1" applyFill="1"/>
    <xf numFmtId="2" fontId="23" fillId="0" borderId="0" xfId="16" applyNumberFormat="1" applyFont="1" applyFill="1" applyBorder="1" applyAlignment="1" applyProtection="1">
      <protection locked="0"/>
    </xf>
    <xf numFmtId="2" fontId="23" fillId="0" borderId="0" xfId="16" applyNumberFormat="1" applyFont="1" applyAlignment="1" applyProtection="1">
      <protection locked="0"/>
    </xf>
    <xf numFmtId="169" fontId="0" fillId="0" borderId="10" xfId="0" applyNumberFormat="1" applyFill="1" applyBorder="1" applyAlignment="1">
      <alignment horizontal="right"/>
    </xf>
    <xf numFmtId="172" fontId="0" fillId="0" borderId="0" xfId="143" applyNumberFormat="1" applyFont="1" applyFill="1"/>
    <xf numFmtId="0" fontId="20" fillId="6" borderId="4" xfId="0" applyFont="1" applyFill="1" applyBorder="1" applyAlignment="1">
      <alignment horizontal="center"/>
    </xf>
    <xf numFmtId="0" fontId="19" fillId="7" borderId="5" xfId="0" applyFont="1" applyFill="1" applyBorder="1" applyAlignment="1">
      <alignment horizontal="center" vertical="top" wrapText="1"/>
    </xf>
    <xf numFmtId="0" fontId="13" fillId="0" borderId="5" xfId="0" applyFont="1" applyFill="1" applyBorder="1" applyAlignment="1">
      <alignment horizontal="center" vertical="top" wrapText="1"/>
    </xf>
    <xf numFmtId="2" fontId="0" fillId="0" borderId="7" xfId="0" applyNumberFormat="1" applyFill="1" applyBorder="1"/>
    <xf numFmtId="2" fontId="0" fillId="0" borderId="10" xfId="0" applyNumberFormat="1" applyFill="1" applyBorder="1"/>
    <xf numFmtId="2" fontId="23" fillId="0" borderId="0" xfId="16" applyNumberFormat="1" applyFont="1" applyBorder="1" applyAlignment="1" applyProtection="1">
      <protection locked="0"/>
    </xf>
    <xf numFmtId="0" fontId="21" fillId="0" borderId="8" xfId="0" applyFont="1" applyFill="1" applyBorder="1" applyAlignment="1">
      <alignment horizontal="center" vertical="center" wrapText="1"/>
    </xf>
    <xf numFmtId="0" fontId="13" fillId="0" borderId="9" xfId="0" applyFont="1" applyFill="1" applyBorder="1" applyAlignment="1">
      <alignment horizontal="center" vertical="top" wrapText="1"/>
    </xf>
    <xf numFmtId="0" fontId="13" fillId="0" borderId="12" xfId="0" applyFont="1" applyFill="1" applyBorder="1" applyAlignment="1">
      <alignment horizontal="center" vertical="top" wrapText="1"/>
    </xf>
    <xf numFmtId="0" fontId="0" fillId="0" borderId="5" xfId="0" applyFill="1" applyBorder="1" applyAlignment="1">
      <alignment horizontal="center" vertical="top" wrapText="1"/>
    </xf>
    <xf numFmtId="0" fontId="0" fillId="0" borderId="8" xfId="0"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8" fillId="0" borderId="0" xfId="0" applyFont="1"/>
    <xf numFmtId="0" fontId="15" fillId="0" borderId="0" xfId="0" applyFont="1" applyAlignment="1">
      <alignment horizontal="left" vertical="center"/>
    </xf>
    <xf numFmtId="0" fontId="24" fillId="0" borderId="0" xfId="0" applyFont="1"/>
    <xf numFmtId="176" fontId="0" fillId="0" borderId="0" xfId="0" applyNumberFormat="1" applyFill="1"/>
    <xf numFmtId="3" fontId="0" fillId="0" borderId="0" xfId="0" applyNumberFormat="1" applyFill="1"/>
    <xf numFmtId="0" fontId="25" fillId="0" borderId="15" xfId="0" applyFont="1" applyFill="1" applyBorder="1" applyAlignment="1">
      <alignment horizontal="center" vertical="top" wrapText="1"/>
    </xf>
    <xf numFmtId="0" fontId="25" fillId="0" borderId="5"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7" xfId="0" applyFont="1" applyFill="1" applyBorder="1" applyAlignment="1">
      <alignment horizontal="center" vertical="top" wrapText="1"/>
    </xf>
    <xf numFmtId="9" fontId="0" fillId="0" borderId="0" xfId="143" applyFont="1" applyFill="1"/>
    <xf numFmtId="43" fontId="23" fillId="0" borderId="0" xfId="142" applyFont="1" applyFill="1" applyBorder="1" applyAlignment="1" applyProtection="1">
      <protection locked="0"/>
    </xf>
    <xf numFmtId="0" fontId="13" fillId="0" borderId="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9" fillId="7" borderId="5" xfId="0" applyFont="1" applyFill="1" applyBorder="1" applyAlignment="1">
      <alignment horizontal="center" vertical="top" wrapText="1"/>
    </xf>
    <xf numFmtId="0" fontId="0" fillId="0" borderId="0" xfId="0" quotePrefix="1"/>
    <xf numFmtId="22" fontId="0" fillId="0" borderId="0" xfId="0" applyNumberFormat="1"/>
    <xf numFmtId="177" fontId="0" fillId="0" borderId="0" xfId="0" applyNumberFormat="1" applyFill="1"/>
    <xf numFmtId="2" fontId="23" fillId="0" borderId="0" xfId="16" applyNumberFormat="1" applyFont="1" applyFill="1" applyAlignment="1" applyProtection="1">
      <protection locked="0"/>
    </xf>
    <xf numFmtId="0" fontId="7" fillId="0" borderId="0" xfId="0" applyFont="1"/>
    <xf numFmtId="43" fontId="0" fillId="0" borderId="0" xfId="142" applyFont="1" applyFill="1"/>
    <xf numFmtId="0" fontId="20" fillId="6" borderId="4"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0" fillId="6" borderId="4" xfId="0" applyFont="1" applyFill="1" applyBorder="1" applyAlignment="1">
      <alignment horizontal="center"/>
    </xf>
    <xf numFmtId="0" fontId="20" fillId="6" borderId="11" xfId="0" applyFont="1" applyFill="1" applyBorder="1" applyAlignment="1">
      <alignment horizontal="center"/>
    </xf>
    <xf numFmtId="0" fontId="20" fillId="6" borderId="0" xfId="0" applyFont="1" applyFill="1" applyBorder="1" applyAlignment="1">
      <alignment horizontal="center"/>
    </xf>
    <xf numFmtId="0" fontId="20" fillId="6" borderId="7" xfId="0" applyFont="1" applyFill="1" applyBorder="1" applyAlignment="1">
      <alignment horizontal="center"/>
    </xf>
    <xf numFmtId="0" fontId="21" fillId="0" borderId="15"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11" xfId="0" applyFont="1" applyFill="1" applyBorder="1" applyAlignment="1">
      <alignment horizontal="center" vertical="top" wrapText="1"/>
    </xf>
    <xf numFmtId="0" fontId="21" fillId="0" borderId="6" xfId="0" applyFont="1" applyFill="1" applyBorder="1" applyAlignment="1">
      <alignment horizontal="center" vertical="top" wrapText="1"/>
    </xf>
    <xf numFmtId="0" fontId="19" fillId="7" borderId="10" xfId="0" applyFont="1" applyFill="1" applyBorder="1" applyAlignment="1">
      <alignment horizontal="center" vertical="top" wrapText="1"/>
    </xf>
    <xf numFmtId="0" fontId="19" fillId="7" borderId="0" xfId="0" applyFont="1" applyFill="1" applyBorder="1" applyAlignment="1">
      <alignment horizontal="center" vertical="top" wrapText="1"/>
    </xf>
    <xf numFmtId="0" fontId="19" fillId="7" borderId="7" xfId="0" applyFont="1" applyFill="1" applyBorder="1" applyAlignment="1">
      <alignment horizontal="center" vertical="top" wrapText="1"/>
    </xf>
    <xf numFmtId="0" fontId="19" fillId="5" borderId="10"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5" borderId="7" xfId="0" applyFont="1" applyFill="1" applyBorder="1" applyAlignment="1">
      <alignment horizontal="center" vertical="top" wrapText="1"/>
    </xf>
    <xf numFmtId="0" fontId="14" fillId="5" borderId="0" xfId="0" applyFont="1" applyFill="1" applyBorder="1" applyAlignment="1">
      <alignment horizontal="center" vertical="top"/>
    </xf>
    <xf numFmtId="0" fontId="14" fillId="5" borderId="7" xfId="0" applyFont="1" applyFill="1" applyBorder="1" applyAlignment="1">
      <alignment horizontal="center" vertical="top"/>
    </xf>
    <xf numFmtId="0" fontId="13" fillId="0" borderId="15"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13" xfId="0" applyFont="1" applyFill="1" applyBorder="1" applyAlignment="1">
      <alignment horizontal="center" vertical="top" wrapText="1"/>
    </xf>
    <xf numFmtId="0" fontId="20" fillId="6" borderId="6" xfId="0" applyFont="1" applyFill="1" applyBorder="1" applyAlignment="1">
      <alignment horizontal="center"/>
    </xf>
    <xf numFmtId="0" fontId="20" fillId="6" borderId="10" xfId="0" applyFont="1" applyFill="1" applyBorder="1" applyAlignment="1">
      <alignment horizontal="center" vertical="top" wrapText="1"/>
    </xf>
    <xf numFmtId="0" fontId="20" fillId="6" borderId="0" xfId="0" applyFont="1" applyFill="1" applyBorder="1" applyAlignment="1">
      <alignment horizontal="center" vertical="top" wrapText="1"/>
    </xf>
    <xf numFmtId="0" fontId="20" fillId="6" borderId="7" xfId="0" applyFont="1" applyFill="1" applyBorder="1" applyAlignment="1">
      <alignment horizontal="center" vertical="top" wrapText="1"/>
    </xf>
    <xf numFmtId="0" fontId="21" fillId="0" borderId="5" xfId="0" applyFont="1" applyFill="1" applyBorder="1" applyAlignment="1">
      <alignment horizontal="center" vertical="top" wrapText="1"/>
    </xf>
    <xf numFmtId="0" fontId="14" fillId="5" borderId="10" xfId="0" applyFont="1" applyFill="1" applyBorder="1" applyAlignment="1">
      <alignment horizontal="center" vertical="top"/>
    </xf>
    <xf numFmtId="0" fontId="19" fillId="5" borderId="10" xfId="0" applyFont="1" applyFill="1" applyBorder="1" applyAlignment="1">
      <alignment horizontal="center" vertical="center"/>
    </xf>
    <xf numFmtId="0" fontId="19" fillId="5" borderId="0" xfId="0" applyFont="1" applyFill="1" applyBorder="1" applyAlignment="1">
      <alignment horizontal="center" vertical="center"/>
    </xf>
    <xf numFmtId="0" fontId="19" fillId="5" borderId="7" xfId="0" applyFont="1" applyFill="1" applyBorder="1" applyAlignment="1">
      <alignment horizontal="center" vertical="center"/>
    </xf>
    <xf numFmtId="0" fontId="19" fillId="7" borderId="15" xfId="0" applyFont="1" applyFill="1" applyBorder="1" applyAlignment="1">
      <alignment horizontal="center" vertical="top" wrapText="1"/>
    </xf>
    <xf numFmtId="0" fontId="19" fillId="7" borderId="13" xfId="0" applyFont="1" applyFill="1" applyBorder="1" applyAlignment="1">
      <alignment horizontal="center" vertical="top" wrapText="1"/>
    </xf>
    <xf numFmtId="0" fontId="19" fillId="7" borderId="5" xfId="0" applyFont="1" applyFill="1" applyBorder="1" applyAlignment="1">
      <alignment horizontal="center" vertical="top" wrapText="1"/>
    </xf>
    <xf numFmtId="0" fontId="13" fillId="0" borderId="0" xfId="0" applyFont="1" applyFill="1" applyAlignment="1">
      <alignment horizontal="center"/>
    </xf>
    <xf numFmtId="0" fontId="17" fillId="0" borderId="0" xfId="0" applyFont="1" applyFill="1" applyAlignment="1">
      <alignment horizontal="center"/>
    </xf>
    <xf numFmtId="0" fontId="0" fillId="0" borderId="0" xfId="0" applyFill="1" applyBorder="1" applyAlignment="1">
      <alignment horizontal="left" vertical="distributed"/>
    </xf>
    <xf numFmtId="0" fontId="0" fillId="0" borderId="0" xfId="0" applyFill="1" applyBorder="1" applyAlignment="1">
      <alignment horizontal="left"/>
    </xf>
    <xf numFmtId="0" fontId="7" fillId="0" borderId="0" xfId="0" applyFont="1" applyFill="1" applyBorder="1" applyAlignment="1">
      <alignment horizontal="center"/>
    </xf>
    <xf numFmtId="0" fontId="12" fillId="0" borderId="0" xfId="0" applyFont="1" applyFill="1" applyAlignment="1">
      <alignment horizontal="left" vertical="top" wrapText="1"/>
    </xf>
  </cellXfs>
  <cellStyles count="151">
    <cellStyle name="DateTime" xfId="1"/>
    <cellStyle name="DateTime 2" xfId="2"/>
    <cellStyle name="DateTime 2 2" xfId="3"/>
    <cellStyle name="DateTime 3" xfId="4"/>
    <cellStyle name="Estilo 1" xfId="5"/>
    <cellStyle name="Millares" xfId="142" builtinId="3"/>
    <cellStyle name="Millares 2" xfId="6"/>
    <cellStyle name="Millares 2 2" xfId="7"/>
    <cellStyle name="Millares 3" xfId="8"/>
    <cellStyle name="Millares 3 2" xfId="9"/>
    <cellStyle name="Millares 4" xfId="10"/>
    <cellStyle name="Millares 5" xfId="11"/>
    <cellStyle name="Millares 6" xfId="144"/>
    <cellStyle name="Normal" xfId="0" builtinId="0"/>
    <cellStyle name="Normal 10" xfId="12"/>
    <cellStyle name="Normal 11" xfId="13"/>
    <cellStyle name="Normal 12" xfId="14"/>
    <cellStyle name="Normal 13" xfId="15"/>
    <cellStyle name="Normal 14" xfId="16"/>
    <cellStyle name="Normal 2" xfId="17"/>
    <cellStyle name="Normal 2 2" xfId="18"/>
    <cellStyle name="Normal 2 2 2" xfId="146"/>
    <cellStyle name="Normal 2 3" xfId="19"/>
    <cellStyle name="Normal 2 4" xfId="20"/>
    <cellStyle name="Normal 2 5" xfId="145"/>
    <cellStyle name="Normal 3" xfId="21"/>
    <cellStyle name="Normal 3 2" xfId="22"/>
    <cellStyle name="Normal 3 3" xfId="23"/>
    <cellStyle name="Normal 31" xfId="147"/>
    <cellStyle name="Normal 4" xfId="24"/>
    <cellStyle name="Normal 4 2" xfId="148"/>
    <cellStyle name="Normal 5" xfId="25"/>
    <cellStyle name="Normal 5 2" xfId="149"/>
    <cellStyle name="Normal 6" xfId="26"/>
    <cellStyle name="Normal 7" xfId="27"/>
    <cellStyle name="Normal 8" xfId="28"/>
    <cellStyle name="Normal 9" xfId="29"/>
    <cellStyle name="Porcentaje" xfId="143" builtinId="5"/>
    <cellStyle name="Style 21" xfId="30"/>
    <cellStyle name="Style 21 2" xfId="31"/>
    <cellStyle name="Style 22" xfId="32"/>
    <cellStyle name="Style 22 2" xfId="33"/>
    <cellStyle name="Style 23" xfId="34"/>
    <cellStyle name="Style 23 2" xfId="35"/>
    <cellStyle name="Style 23 2 2" xfId="36"/>
    <cellStyle name="Style 23 3" xfId="37"/>
    <cellStyle name="Style 24" xfId="38"/>
    <cellStyle name="Style 24 2" xfId="39"/>
    <cellStyle name="Style 24 2 2" xfId="40"/>
    <cellStyle name="Style 24 3" xfId="41"/>
    <cellStyle name="Style 25" xfId="42"/>
    <cellStyle name="Style 25 2" xfId="43"/>
    <cellStyle name="Style 25 2 2" xfId="44"/>
    <cellStyle name="Style 25 3" xfId="45"/>
    <cellStyle name="Style 26" xfId="46"/>
    <cellStyle name="Style 26 2" xfId="47"/>
    <cellStyle name="Style 26 2 2" xfId="48"/>
    <cellStyle name="Style 26 3" xfId="49"/>
    <cellStyle name="Style 27" xfId="50"/>
    <cellStyle name="Style 27 2" xfId="51"/>
    <cellStyle name="Style 27 2 2" xfId="52"/>
    <cellStyle name="Style 27 3" xfId="53"/>
    <cellStyle name="Style 28" xfId="54"/>
    <cellStyle name="Style 28 2" xfId="55"/>
    <cellStyle name="Style 28 2 2" xfId="56"/>
    <cellStyle name="Style 28 3" xfId="57"/>
    <cellStyle name="Style 29" xfId="58"/>
    <cellStyle name="Style 29 2" xfId="59"/>
    <cellStyle name="Style 29 2 2" xfId="60"/>
    <cellStyle name="Style 29 3" xfId="61"/>
    <cellStyle name="Style 30" xfId="62"/>
    <cellStyle name="Style 30 2" xfId="63"/>
    <cellStyle name="Style 30 2 2" xfId="64"/>
    <cellStyle name="Style 30 3" xfId="65"/>
    <cellStyle name="Style 31" xfId="66"/>
    <cellStyle name="Style 31 2" xfId="67"/>
    <cellStyle name="Style 31 2 2" xfId="68"/>
    <cellStyle name="Style 31 3" xfId="69"/>
    <cellStyle name="Style 32" xfId="70"/>
    <cellStyle name="Style 32 2" xfId="71"/>
    <cellStyle name="Style 32 2 2" xfId="72"/>
    <cellStyle name="Style 32 2 2 2" xfId="73"/>
    <cellStyle name="Style 32 2 2 2 2" xfId="74"/>
    <cellStyle name="Style 32 2 3" xfId="75"/>
    <cellStyle name="Style 32 2 3 2" xfId="76"/>
    <cellStyle name="Style 32 2 3 2 2" xfId="77"/>
    <cellStyle name="Style 32 2 3 3" xfId="78"/>
    <cellStyle name="Style 32 2 3 4" xfId="79"/>
    <cellStyle name="Style 32 2 3 4 2" xfId="80"/>
    <cellStyle name="Style 32 2 3 4 2 2" xfId="81"/>
    <cellStyle name="Style 32 2 3 4 3" xfId="82"/>
    <cellStyle name="Style 32 2 3 4 3 2" xfId="83"/>
    <cellStyle name="Style 32 2 3 4 3 2 2" xfId="84"/>
    <cellStyle name="Style 32 2 3 4 3 3" xfId="85"/>
    <cellStyle name="Style 32 2 3 4 3 3 2" xfId="86"/>
    <cellStyle name="Style 32 2 3 4 4" xfId="87"/>
    <cellStyle name="Style 32 2 3 4 4 2" xfId="88"/>
    <cellStyle name="Style 32 3" xfId="89"/>
    <cellStyle name="Style 32 3 2" xfId="90"/>
    <cellStyle name="Style 32 3 2 2" xfId="91"/>
    <cellStyle name="Style 32 3 2 2 2" xfId="92"/>
    <cellStyle name="Style 32 3 2 2 2 2" xfId="93"/>
    <cellStyle name="Style 32 3 3" xfId="94"/>
    <cellStyle name="Style 32 3 3 2" xfId="95"/>
    <cellStyle name="Style 32 3 3 2 2" xfId="96"/>
    <cellStyle name="Style 32 3 4" xfId="97"/>
    <cellStyle name="Style 32 3 4 2" xfId="98"/>
    <cellStyle name="Style 32 3 4 2 2" xfId="99"/>
    <cellStyle name="Style 32 3 4 2 2 2" xfId="100"/>
    <cellStyle name="Style 32 3 4 2 2 2 2" xfId="101"/>
    <cellStyle name="Style 32 3 4 2 2 3" xfId="102"/>
    <cellStyle name="Style 32 3 4 2 2 4" xfId="103"/>
    <cellStyle name="Style 32 3 4 2 2 5" xfId="104"/>
    <cellStyle name="Style 32 3 4 2 3" xfId="105"/>
    <cellStyle name="Style 32 3 4 2 3 2" xfId="106"/>
    <cellStyle name="Style 32 3 4 2 3 2 2" xfId="107"/>
    <cellStyle name="Style 32 3 4 2 3 2 3" xfId="108"/>
    <cellStyle name="Style 32 3 4 3" xfId="109"/>
    <cellStyle name="Style 32 3 4 3 2" xfId="110"/>
    <cellStyle name="Style 32 3 4 3 2 2" xfId="111"/>
    <cellStyle name="Style 32 3 4 3 2 2 2" xfId="112"/>
    <cellStyle name="Style 32 3 4 3 2 2 2 2" xfId="113"/>
    <cellStyle name="Style 32 3 4 3 2 2 2 3" xfId="114"/>
    <cellStyle name="Style 32 3 4 3 2 3" xfId="115"/>
    <cellStyle name="Style 32 3 4 3 2 3 2" xfId="116"/>
    <cellStyle name="Style 32 3 4 3 2 3 3" xfId="117"/>
    <cellStyle name="Style 32 3 4 3 2 4" xfId="118"/>
    <cellStyle name="Style 32 3 4 3 2 5" xfId="119"/>
    <cellStyle name="Style 32 3 4 3 3" xfId="120"/>
    <cellStyle name="Style 32 3 4 3 3 2" xfId="121"/>
    <cellStyle name="Style 32 3 4 3 3 2 2" xfId="122"/>
    <cellStyle name="Style 32 3 4 3 3 2 3" xfId="123"/>
    <cellStyle name="Style 32 3 4 4" xfId="124"/>
    <cellStyle name="Style 32 3 4 4 2" xfId="125"/>
    <cellStyle name="Style 32 3 4 4 2 2" xfId="126"/>
    <cellStyle name="Style 32 3 4 4 2 2 2" xfId="127"/>
    <cellStyle name="Style 32 3 4 4 2 2 3" xfId="128"/>
    <cellStyle name="Style 32 4" xfId="129"/>
    <cellStyle name="Style 32 4 2" xfId="130"/>
    <cellStyle name="Style 32 4 2 2" xfId="131"/>
    <cellStyle name="Style 32 4 2 2 2" xfId="132"/>
    <cellStyle name="Style 33" xfId="133"/>
    <cellStyle name="Style 33 2" xfId="134"/>
    <cellStyle name="Style 33 2 2" xfId="135"/>
    <cellStyle name="Style 33 3" xfId="136"/>
    <cellStyle name="Style 33 4" xfId="150"/>
    <cellStyle name="Style 34" xfId="137"/>
    <cellStyle name="Style 35" xfId="138"/>
    <cellStyle name="Style 35 2" xfId="139"/>
    <cellStyle name="Style 36" xfId="140"/>
    <cellStyle name="Style 36 2" xfId="141"/>
  </cellStyles>
  <dxfs count="0"/>
  <tableStyles count="0" defaultTableStyle="TableStyleMedium9" defaultPivotStyle="PivotStyleLight16"/>
  <colors>
    <mruColors>
      <color rgb="FFFF5050"/>
      <color rgb="FF0000FF"/>
      <color rgb="FFCCFF66"/>
      <color rgb="FFFFFF99"/>
      <color rgb="FF00FF99"/>
      <color rgb="FF00CC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6022849885089125"/>
          <c:h val="0.89073744160358859"/>
        </c:manualLayout>
      </c:layout>
      <c:lineChart>
        <c:grouping val="standard"/>
        <c:varyColors val="0"/>
        <c:ser>
          <c:idx val="3"/>
          <c:order val="0"/>
          <c:tx>
            <c:strRef>
              <c:f>'Data base original'!$O$3</c:f>
              <c:strCache>
                <c:ptCount val="1"/>
                <c:pt idx="0">
                  <c:v>overdraft</c:v>
                </c:pt>
              </c:strCache>
            </c:strRef>
          </c:tx>
          <c:spPr>
            <a:ln w="19050">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original'!$O$8:$O$487</c:f>
              <c:numCache>
                <c:formatCode>0.0</c:formatCode>
                <c:ptCount val="480"/>
                <c:pt idx="0" formatCode="#,##0">
                  <c:v>0</c:v>
                </c:pt>
                <c:pt idx="84" formatCode="0.00">
                  <c:v>35.487278086287489</c:v>
                </c:pt>
                <c:pt idx="85" formatCode="0.00">
                  <c:v>36.97620386546766</c:v>
                </c:pt>
                <c:pt idx="86" formatCode="0.00">
                  <c:v>35.536686807848625</c:v>
                </c:pt>
                <c:pt idx="87" formatCode="0.00">
                  <c:v>35.47639021779635</c:v>
                </c:pt>
                <c:pt idx="88" formatCode="0.00">
                  <c:v>35.79288413008841</c:v>
                </c:pt>
                <c:pt idx="89" formatCode="0.00">
                  <c:v>36.183460757486131</c:v>
                </c:pt>
                <c:pt idx="90" formatCode="0.00">
                  <c:v>36.195445698235588</c:v>
                </c:pt>
                <c:pt idx="91" formatCode="0.00">
                  <c:v>35.902965937685209</c:v>
                </c:pt>
                <c:pt idx="92" formatCode="0.00">
                  <c:v>35.704905589331588</c:v>
                </c:pt>
                <c:pt idx="93" formatCode="0.00">
                  <c:v>35.537349645069781</c:v>
                </c:pt>
                <c:pt idx="94" formatCode="0.00">
                  <c:v>35.355460238795061</c:v>
                </c:pt>
                <c:pt idx="95" formatCode="0.00">
                  <c:v>34.378369600617553</c:v>
                </c:pt>
                <c:pt idx="96" formatCode="0.00">
                  <c:v>33.020000000000003</c:v>
                </c:pt>
                <c:pt idx="97" formatCode="0.00">
                  <c:v>33.56</c:v>
                </c:pt>
                <c:pt idx="98" formatCode="0.00">
                  <c:v>33.85</c:v>
                </c:pt>
                <c:pt idx="99" formatCode="0.00">
                  <c:v>34.28</c:v>
                </c:pt>
                <c:pt idx="100" formatCode="0.00">
                  <c:v>34.06</c:v>
                </c:pt>
                <c:pt idx="101" formatCode="0.00">
                  <c:v>33.75</c:v>
                </c:pt>
                <c:pt idx="102" formatCode="0.00">
                  <c:v>33.340000000000003</c:v>
                </c:pt>
                <c:pt idx="103" formatCode="0.00">
                  <c:v>32.94</c:v>
                </c:pt>
                <c:pt idx="104" formatCode="0.00">
                  <c:v>32.1</c:v>
                </c:pt>
                <c:pt idx="105" formatCode="0.00">
                  <c:v>31.38</c:v>
                </c:pt>
                <c:pt idx="106" formatCode="0.00">
                  <c:v>31.16</c:v>
                </c:pt>
                <c:pt idx="107" formatCode="0.00">
                  <c:v>30.35</c:v>
                </c:pt>
                <c:pt idx="108" formatCode="0.00">
                  <c:v>30.47</c:v>
                </c:pt>
                <c:pt idx="109" formatCode="0.00">
                  <c:v>31.15</c:v>
                </c:pt>
                <c:pt idx="110" formatCode="0.00">
                  <c:v>30.79</c:v>
                </c:pt>
                <c:pt idx="111" formatCode="0.00">
                  <c:v>30.56</c:v>
                </c:pt>
                <c:pt idx="112" formatCode="0.00">
                  <c:v>30.35</c:v>
                </c:pt>
                <c:pt idx="113" formatCode="0.00">
                  <c:v>30.11</c:v>
                </c:pt>
                <c:pt idx="114" formatCode="0.00">
                  <c:v>29.4</c:v>
                </c:pt>
                <c:pt idx="115" formatCode="0.00">
                  <c:v>29.11</c:v>
                </c:pt>
                <c:pt idx="116" formatCode="0.00">
                  <c:v>29.06</c:v>
                </c:pt>
                <c:pt idx="117" formatCode="0.00">
                  <c:v>28.61</c:v>
                </c:pt>
                <c:pt idx="118" formatCode="0.00">
                  <c:v>28.6</c:v>
                </c:pt>
                <c:pt idx="119" formatCode="0.00">
                  <c:v>28.35</c:v>
                </c:pt>
                <c:pt idx="120" formatCode="0.00">
                  <c:v>28.29</c:v>
                </c:pt>
                <c:pt idx="121" formatCode="0.00">
                  <c:v>28.75</c:v>
                </c:pt>
                <c:pt idx="122" formatCode="0.00">
                  <c:v>28.93</c:v>
                </c:pt>
                <c:pt idx="123" formatCode="0.00">
                  <c:v>28.81</c:v>
                </c:pt>
                <c:pt idx="124" formatCode="0.00">
                  <c:v>28.44</c:v>
                </c:pt>
                <c:pt idx="125" formatCode="0.00">
                  <c:v>28.57</c:v>
                </c:pt>
                <c:pt idx="126" formatCode="0.00">
                  <c:v>28.57</c:v>
                </c:pt>
                <c:pt idx="127" formatCode="0.00">
                  <c:v>28.51</c:v>
                </c:pt>
                <c:pt idx="128" formatCode="0.00">
                  <c:v>28.28</c:v>
                </c:pt>
                <c:pt idx="129" formatCode="0.00">
                  <c:v>28.11</c:v>
                </c:pt>
                <c:pt idx="130" formatCode="0.00">
                  <c:v>28.25</c:v>
                </c:pt>
                <c:pt idx="131" formatCode="0.00">
                  <c:v>28.03</c:v>
                </c:pt>
                <c:pt idx="132" formatCode="0.00">
                  <c:v>28.3</c:v>
                </c:pt>
                <c:pt idx="133" formatCode="0.00">
                  <c:v>28.68</c:v>
                </c:pt>
                <c:pt idx="134" formatCode="0.00">
                  <c:v>28.4</c:v>
                </c:pt>
                <c:pt idx="135" formatCode="0.00">
                  <c:v>28.56</c:v>
                </c:pt>
                <c:pt idx="136" formatCode="0.00">
                  <c:v>28.18</c:v>
                </c:pt>
                <c:pt idx="137" formatCode="0.00">
                  <c:v>28.15</c:v>
                </c:pt>
                <c:pt idx="138" formatCode="0.00">
                  <c:v>27.88</c:v>
                </c:pt>
                <c:pt idx="139" formatCode="0.00">
                  <c:v>27.96</c:v>
                </c:pt>
                <c:pt idx="140" formatCode="0.00">
                  <c:v>27.8</c:v>
                </c:pt>
                <c:pt idx="141" formatCode="0.00">
                  <c:v>27.6</c:v>
                </c:pt>
                <c:pt idx="142" formatCode="0.00">
                  <c:v>27.63</c:v>
                </c:pt>
                <c:pt idx="143" formatCode="0.00">
                  <c:v>27.59</c:v>
                </c:pt>
                <c:pt idx="144" formatCode="0.00">
                  <c:v>27.77</c:v>
                </c:pt>
                <c:pt idx="145" formatCode="0.00">
                  <c:v>28.06</c:v>
                </c:pt>
                <c:pt idx="146" formatCode="0.00">
                  <c:v>28.13</c:v>
                </c:pt>
                <c:pt idx="147" formatCode="0.00">
                  <c:v>27.68</c:v>
                </c:pt>
                <c:pt idx="148" formatCode="0.00">
                  <c:v>27.25</c:v>
                </c:pt>
                <c:pt idx="149" formatCode="0.00">
                  <c:v>27.41</c:v>
                </c:pt>
                <c:pt idx="150" formatCode="0.00">
                  <c:v>27.14</c:v>
                </c:pt>
                <c:pt idx="151" formatCode="0.00">
                  <c:v>27.1</c:v>
                </c:pt>
                <c:pt idx="152" formatCode="0.00">
                  <c:v>27.17</c:v>
                </c:pt>
                <c:pt idx="153" formatCode="0.00">
                  <c:v>26.89</c:v>
                </c:pt>
                <c:pt idx="154" formatCode="0.00">
                  <c:v>26.42</c:v>
                </c:pt>
                <c:pt idx="155" formatCode="0.00">
                  <c:v>26.86</c:v>
                </c:pt>
                <c:pt idx="156" formatCode="0.00">
                  <c:v>27</c:v>
                </c:pt>
                <c:pt idx="157" formatCode="0.00">
                  <c:v>27.74</c:v>
                </c:pt>
                <c:pt idx="158" formatCode="0.00">
                  <c:v>27.87</c:v>
                </c:pt>
                <c:pt idx="159" formatCode="0.00">
                  <c:v>27.54</c:v>
                </c:pt>
              </c:numCache>
            </c:numRef>
          </c:val>
          <c:smooth val="0"/>
          <c:extLst xmlns:c16r2="http://schemas.microsoft.com/office/drawing/2015/06/chart">
            <c:ext xmlns:c16="http://schemas.microsoft.com/office/drawing/2014/chart" uri="{C3380CC4-5D6E-409C-BE32-E72D297353CC}">
              <c16:uniqueId val="{00000000-767E-4BD8-B9ED-331A0F2604E6}"/>
            </c:ext>
          </c:extLst>
        </c:ser>
        <c:ser>
          <c:idx val="4"/>
          <c:order val="1"/>
          <c:tx>
            <c:strRef>
              <c:f>'Data base original'!$K$3</c:f>
              <c:strCache>
                <c:ptCount val="1"/>
                <c:pt idx="0">
                  <c:v>credit card installment credit</c:v>
                </c:pt>
              </c:strCache>
            </c:strRef>
          </c:tx>
          <c:spPr>
            <a:ln w="19050">
              <a:solidFill>
                <a:schemeClr val="tx2">
                  <a:lumMod val="60000"/>
                  <a:lumOff val="40000"/>
                </a:schemeClr>
              </a:solidFill>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original'!$K$8:$K$487</c:f>
              <c:numCache>
                <c:formatCode>0.0</c:formatCode>
                <c:ptCount val="480"/>
                <c:pt idx="0">
                  <c:v>0</c:v>
                </c:pt>
                <c:pt idx="96" formatCode="0.00">
                  <c:v>11.76</c:v>
                </c:pt>
                <c:pt idx="97" formatCode="0.00">
                  <c:v>12.06</c:v>
                </c:pt>
                <c:pt idx="98" formatCode="0.00">
                  <c:v>10.23</c:v>
                </c:pt>
                <c:pt idx="99" formatCode="0.00">
                  <c:v>12.45</c:v>
                </c:pt>
                <c:pt idx="100" formatCode="0.00">
                  <c:v>20.010000000000002</c:v>
                </c:pt>
                <c:pt idx="101" formatCode="0.00">
                  <c:v>14.91</c:v>
                </c:pt>
                <c:pt idx="102" formatCode="0.00">
                  <c:v>10.64</c:v>
                </c:pt>
                <c:pt idx="103" formatCode="0.00">
                  <c:v>9.8800000000000008</c:v>
                </c:pt>
                <c:pt idx="104" formatCode="0.00">
                  <c:v>9.5</c:v>
                </c:pt>
                <c:pt idx="105" formatCode="0.00">
                  <c:v>9.69</c:v>
                </c:pt>
                <c:pt idx="106" formatCode="0.00">
                  <c:v>9.7799999999999994</c:v>
                </c:pt>
                <c:pt idx="107" formatCode="0.00">
                  <c:v>9.01</c:v>
                </c:pt>
                <c:pt idx="108" formatCode="0.00">
                  <c:v>10.07</c:v>
                </c:pt>
                <c:pt idx="109" formatCode="0.00">
                  <c:v>10.8</c:v>
                </c:pt>
                <c:pt idx="110" formatCode="0.00">
                  <c:v>9.8000000000000007</c:v>
                </c:pt>
                <c:pt idx="111" formatCode="0.00">
                  <c:v>9.92</c:v>
                </c:pt>
                <c:pt idx="112" formatCode="0.00">
                  <c:v>9.7899999999999991</c:v>
                </c:pt>
                <c:pt idx="113" formatCode="0.00">
                  <c:v>9.4</c:v>
                </c:pt>
                <c:pt idx="114" formatCode="0.00">
                  <c:v>9.4600000000000009</c:v>
                </c:pt>
                <c:pt idx="115" formatCode="0.00">
                  <c:v>9.4700000000000006</c:v>
                </c:pt>
                <c:pt idx="116" formatCode="0.00">
                  <c:v>9.4499999999999993</c:v>
                </c:pt>
                <c:pt idx="117" formatCode="0.00">
                  <c:v>10.11</c:v>
                </c:pt>
                <c:pt idx="118" formatCode="0.00">
                  <c:v>10.01</c:v>
                </c:pt>
                <c:pt idx="119" formatCode="0.00">
                  <c:v>9.6199999999999992</c:v>
                </c:pt>
                <c:pt idx="120" formatCode="0.00">
                  <c:v>10.25</c:v>
                </c:pt>
                <c:pt idx="121" formatCode="0.00">
                  <c:v>10.63</c:v>
                </c:pt>
                <c:pt idx="122" formatCode="0.00">
                  <c:v>9.4700000000000006</c:v>
                </c:pt>
                <c:pt idx="123" formatCode="0.00">
                  <c:v>9.51</c:v>
                </c:pt>
                <c:pt idx="124" formatCode="0.00">
                  <c:v>9.7200000000000006</c:v>
                </c:pt>
                <c:pt idx="125" formatCode="0.00">
                  <c:v>10.68</c:v>
                </c:pt>
                <c:pt idx="126" formatCode="0.00">
                  <c:v>10.8</c:v>
                </c:pt>
                <c:pt idx="127" formatCode="0.00">
                  <c:v>10.67</c:v>
                </c:pt>
                <c:pt idx="128" formatCode="0.00">
                  <c:v>10.67</c:v>
                </c:pt>
                <c:pt idx="129" formatCode="0.00">
                  <c:v>10.77</c:v>
                </c:pt>
                <c:pt idx="130" formatCode="0.00">
                  <c:v>9.82</c:v>
                </c:pt>
                <c:pt idx="131" formatCode="0.00">
                  <c:v>7.86</c:v>
                </c:pt>
                <c:pt idx="132" formatCode="0.00">
                  <c:v>8.51</c:v>
                </c:pt>
                <c:pt idx="133" formatCode="0.00">
                  <c:v>8.51</c:v>
                </c:pt>
                <c:pt idx="134" formatCode="0.00">
                  <c:v>7.03</c:v>
                </c:pt>
                <c:pt idx="135" formatCode="0.00">
                  <c:v>7.32</c:v>
                </c:pt>
                <c:pt idx="136" formatCode="0.00">
                  <c:v>7.84</c:v>
                </c:pt>
                <c:pt idx="137" formatCode="0.00">
                  <c:v>8.2100000000000009</c:v>
                </c:pt>
                <c:pt idx="138" formatCode="0.00">
                  <c:v>8.35</c:v>
                </c:pt>
                <c:pt idx="139" formatCode="0.00">
                  <c:v>7.8</c:v>
                </c:pt>
                <c:pt idx="140" formatCode="0.00">
                  <c:v>7.47</c:v>
                </c:pt>
                <c:pt idx="141" formatCode="0.00">
                  <c:v>7.8</c:v>
                </c:pt>
                <c:pt idx="142" formatCode="0.00">
                  <c:v>7.18</c:v>
                </c:pt>
                <c:pt idx="143" formatCode="0.00">
                  <c:v>6.29</c:v>
                </c:pt>
                <c:pt idx="144" formatCode="0.00">
                  <c:v>7.86</c:v>
                </c:pt>
                <c:pt idx="145" formatCode="0.00">
                  <c:v>8.4499999999999993</c:v>
                </c:pt>
                <c:pt idx="146" formatCode="0.00">
                  <c:v>6.95</c:v>
                </c:pt>
                <c:pt idx="147" formatCode="0.00">
                  <c:v>7.81</c:v>
                </c:pt>
                <c:pt idx="148" formatCode="0.00">
                  <c:v>7.91</c:v>
                </c:pt>
                <c:pt idx="149" formatCode="0.00">
                  <c:v>8.2799999999999994</c:v>
                </c:pt>
                <c:pt idx="150" formatCode="0.00">
                  <c:v>8.01</c:v>
                </c:pt>
                <c:pt idx="151" formatCode="0.00">
                  <c:v>7.6</c:v>
                </c:pt>
                <c:pt idx="152" formatCode="0.00">
                  <c:v>7.96</c:v>
                </c:pt>
                <c:pt idx="153" formatCode="0.00">
                  <c:v>7.47</c:v>
                </c:pt>
                <c:pt idx="154" formatCode="0.00">
                  <c:v>7.22</c:v>
                </c:pt>
                <c:pt idx="155" formatCode="0.00">
                  <c:v>6.55</c:v>
                </c:pt>
                <c:pt idx="156" formatCode="0.00">
                  <c:v>9.64</c:v>
                </c:pt>
                <c:pt idx="157" formatCode="0.00">
                  <c:v>10.039999999999999</c:v>
                </c:pt>
                <c:pt idx="158" formatCode="0.00">
                  <c:v>8.16</c:v>
                </c:pt>
                <c:pt idx="159" formatCode="0.00">
                  <c:v>9.0500000000000007</c:v>
                </c:pt>
              </c:numCache>
            </c:numRef>
          </c:val>
          <c:smooth val="0"/>
          <c:extLst xmlns:c16r2="http://schemas.microsoft.com/office/drawing/2015/06/chart">
            <c:ext xmlns:c16="http://schemas.microsoft.com/office/drawing/2014/chart" uri="{C3380CC4-5D6E-409C-BE32-E72D297353CC}">
              <c16:uniqueId val="{00000001-767E-4BD8-B9ED-331A0F2604E6}"/>
            </c:ext>
          </c:extLst>
        </c:ser>
        <c:ser>
          <c:idx val="2"/>
          <c:order val="2"/>
          <c:tx>
            <c:strRef>
              <c:f>'Data base original'!$M$3</c:f>
              <c:strCache>
                <c:ptCount val="1"/>
                <c:pt idx="0">
                  <c:v>installment credit</c:v>
                </c:pt>
              </c:strCache>
            </c:strRef>
          </c:tx>
          <c:spPr>
            <a:ln w="19050">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original'!$M$8:$M$487</c:f>
              <c:numCache>
                <c:formatCode>0.0</c:formatCode>
                <c:ptCount val="480"/>
                <c:pt idx="0" formatCode="#,##0">
                  <c:v>0</c:v>
                </c:pt>
                <c:pt idx="84" formatCode="0.00">
                  <c:v>17.879241495422065</c:v>
                </c:pt>
                <c:pt idx="85" formatCode="0.00">
                  <c:v>18.011629898911512</c:v>
                </c:pt>
                <c:pt idx="86" formatCode="0.00">
                  <c:v>15.956792963243938</c:v>
                </c:pt>
                <c:pt idx="87" formatCode="0.00">
                  <c:v>16.218474186202549</c:v>
                </c:pt>
                <c:pt idx="88" formatCode="0.00">
                  <c:v>16.350231273634741</c:v>
                </c:pt>
                <c:pt idx="89" formatCode="0.00">
                  <c:v>15.956952948129221</c:v>
                </c:pt>
                <c:pt idx="90" formatCode="0.00">
                  <c:v>16.277407031945078</c:v>
                </c:pt>
                <c:pt idx="91" formatCode="0.00">
                  <c:v>15.591562672046479</c:v>
                </c:pt>
                <c:pt idx="92" formatCode="0.00">
                  <c:v>14.20804883190101</c:v>
                </c:pt>
                <c:pt idx="93" formatCode="0.00">
                  <c:v>15.766727938179059</c:v>
                </c:pt>
                <c:pt idx="94" formatCode="0.00">
                  <c:v>15.579875176664661</c:v>
                </c:pt>
                <c:pt idx="95" formatCode="0.00">
                  <c:v>15.98790360800349</c:v>
                </c:pt>
                <c:pt idx="96" formatCode="0.00">
                  <c:v>16.78</c:v>
                </c:pt>
                <c:pt idx="97" formatCode="0.00">
                  <c:v>16.79</c:v>
                </c:pt>
                <c:pt idx="98" formatCode="0.00">
                  <c:v>15.11</c:v>
                </c:pt>
                <c:pt idx="99" formatCode="0.00">
                  <c:v>15.25</c:v>
                </c:pt>
                <c:pt idx="100" formatCode="0.00">
                  <c:v>15.47</c:v>
                </c:pt>
                <c:pt idx="101" formatCode="0.00">
                  <c:v>15.23</c:v>
                </c:pt>
                <c:pt idx="102" formatCode="0.00">
                  <c:v>15.2</c:v>
                </c:pt>
                <c:pt idx="103" formatCode="0.00">
                  <c:v>14.59</c:v>
                </c:pt>
                <c:pt idx="104" formatCode="0.00">
                  <c:v>14.39</c:v>
                </c:pt>
                <c:pt idx="105" formatCode="0.00">
                  <c:v>14.48</c:v>
                </c:pt>
                <c:pt idx="106" formatCode="0.00">
                  <c:v>14.76</c:v>
                </c:pt>
                <c:pt idx="107" formatCode="0.00">
                  <c:v>15.01</c:v>
                </c:pt>
                <c:pt idx="108" formatCode="0.00">
                  <c:v>15.33</c:v>
                </c:pt>
                <c:pt idx="109" formatCode="0.00">
                  <c:v>15.4</c:v>
                </c:pt>
                <c:pt idx="110" formatCode="0.00">
                  <c:v>13.73</c:v>
                </c:pt>
                <c:pt idx="111" formatCode="0.00">
                  <c:v>14.2</c:v>
                </c:pt>
                <c:pt idx="112" formatCode="0.00">
                  <c:v>14.09</c:v>
                </c:pt>
                <c:pt idx="113" formatCode="0.00">
                  <c:v>13.97</c:v>
                </c:pt>
                <c:pt idx="114" formatCode="0.00">
                  <c:v>14.25</c:v>
                </c:pt>
                <c:pt idx="115" formatCode="0.00">
                  <c:v>13.96</c:v>
                </c:pt>
                <c:pt idx="116" formatCode="0.00">
                  <c:v>13.93</c:v>
                </c:pt>
                <c:pt idx="117" formatCode="0.00">
                  <c:v>14.3</c:v>
                </c:pt>
                <c:pt idx="118" formatCode="0.00">
                  <c:v>14.68</c:v>
                </c:pt>
                <c:pt idx="119" formatCode="0.00">
                  <c:v>14.97</c:v>
                </c:pt>
                <c:pt idx="120" formatCode="0.00">
                  <c:v>15.45</c:v>
                </c:pt>
                <c:pt idx="121" formatCode="0.00">
                  <c:v>15.35</c:v>
                </c:pt>
                <c:pt idx="122" formatCode="0.00">
                  <c:v>14.01</c:v>
                </c:pt>
                <c:pt idx="123" formatCode="0.00">
                  <c:v>14.24</c:v>
                </c:pt>
                <c:pt idx="124" formatCode="0.00">
                  <c:v>14.25</c:v>
                </c:pt>
                <c:pt idx="125" formatCode="0.00">
                  <c:v>14.22</c:v>
                </c:pt>
                <c:pt idx="126" formatCode="0.00">
                  <c:v>14.58</c:v>
                </c:pt>
                <c:pt idx="127" formatCode="0.00">
                  <c:v>14.38</c:v>
                </c:pt>
                <c:pt idx="128" formatCode="0.00">
                  <c:v>14.35</c:v>
                </c:pt>
                <c:pt idx="129" formatCode="0.00">
                  <c:v>14.61</c:v>
                </c:pt>
                <c:pt idx="130" formatCode="0.00">
                  <c:v>14.73</c:v>
                </c:pt>
                <c:pt idx="131" formatCode="0.00">
                  <c:v>14.58</c:v>
                </c:pt>
                <c:pt idx="132" formatCode="0.00">
                  <c:v>15.27</c:v>
                </c:pt>
                <c:pt idx="133" formatCode="0.00">
                  <c:v>15.12</c:v>
                </c:pt>
                <c:pt idx="134" formatCode="0.00">
                  <c:v>13.59</c:v>
                </c:pt>
                <c:pt idx="135" formatCode="0.00">
                  <c:v>13.99</c:v>
                </c:pt>
                <c:pt idx="136" formatCode="0.00">
                  <c:v>13.72</c:v>
                </c:pt>
                <c:pt idx="137" formatCode="0.00">
                  <c:v>13.53</c:v>
                </c:pt>
                <c:pt idx="138" formatCode="0.00">
                  <c:v>13.83</c:v>
                </c:pt>
                <c:pt idx="139" formatCode="0.00">
                  <c:v>13.39</c:v>
                </c:pt>
                <c:pt idx="140" formatCode="0.00">
                  <c:v>13.4</c:v>
                </c:pt>
                <c:pt idx="141" formatCode="0.00">
                  <c:v>13.57</c:v>
                </c:pt>
                <c:pt idx="142" formatCode="0.00">
                  <c:v>13.51</c:v>
                </c:pt>
                <c:pt idx="143" formatCode="0.00">
                  <c:v>13.98</c:v>
                </c:pt>
                <c:pt idx="144" formatCode="0.00">
                  <c:v>13.99</c:v>
                </c:pt>
                <c:pt idx="145" formatCode="0.00">
                  <c:v>13.9</c:v>
                </c:pt>
                <c:pt idx="146" formatCode="0.00">
                  <c:v>12.75</c:v>
                </c:pt>
                <c:pt idx="147" formatCode="0.00">
                  <c:v>13.08</c:v>
                </c:pt>
                <c:pt idx="148" formatCode="0.00">
                  <c:v>12.97</c:v>
                </c:pt>
                <c:pt idx="149" formatCode="0.00">
                  <c:v>12.7</c:v>
                </c:pt>
                <c:pt idx="150" formatCode="0.00">
                  <c:v>13.19</c:v>
                </c:pt>
                <c:pt idx="151" formatCode="0.00">
                  <c:v>12.89</c:v>
                </c:pt>
                <c:pt idx="152" formatCode="0.00">
                  <c:v>12.78</c:v>
                </c:pt>
                <c:pt idx="153" formatCode="0.00">
                  <c:v>13.07</c:v>
                </c:pt>
                <c:pt idx="154" formatCode="0.00">
                  <c:v>13.29</c:v>
                </c:pt>
                <c:pt idx="155" formatCode="0.00">
                  <c:v>13.46</c:v>
                </c:pt>
                <c:pt idx="156" formatCode="0.00">
                  <c:v>14.04</c:v>
                </c:pt>
                <c:pt idx="157" formatCode="0.00">
                  <c:v>13.78</c:v>
                </c:pt>
                <c:pt idx="158" formatCode="0.00">
                  <c:v>12.26</c:v>
                </c:pt>
                <c:pt idx="159" formatCode="0.00">
                  <c:v>12.59</c:v>
                </c:pt>
              </c:numCache>
            </c:numRef>
          </c:val>
          <c:smooth val="0"/>
          <c:extLst xmlns:c16r2="http://schemas.microsoft.com/office/drawing/2015/06/chart">
            <c:ext xmlns:c16="http://schemas.microsoft.com/office/drawing/2014/chart" uri="{C3380CC4-5D6E-409C-BE32-E72D297353CC}">
              <c16:uniqueId val="{00000002-767E-4BD8-B9ED-331A0F2604E6}"/>
            </c:ext>
          </c:extLst>
        </c:ser>
        <c:ser>
          <c:idx val="1"/>
          <c:order val="3"/>
          <c:tx>
            <c:strRef>
              <c:f>'Data base original'!$I$3</c:f>
              <c:strCache>
                <c:ptCount val="1"/>
                <c:pt idx="0">
                  <c:v>revolving credit</c:v>
                </c:pt>
              </c:strCache>
            </c:strRef>
          </c:tx>
          <c:spPr>
            <a:ln w="19050">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original'!$I$8:$I$487</c:f>
              <c:numCache>
                <c:formatCode>0.0</c:formatCode>
                <c:ptCount val="480"/>
                <c:pt idx="0">
                  <c:v>0</c:v>
                </c:pt>
                <c:pt idx="96" formatCode="0.00">
                  <c:v>36.44</c:v>
                </c:pt>
                <c:pt idx="97" formatCode="0.00">
                  <c:v>35.619999999999997</c:v>
                </c:pt>
                <c:pt idx="98" formatCode="0.00">
                  <c:v>35.32</c:v>
                </c:pt>
                <c:pt idx="99" formatCode="0.00">
                  <c:v>33.64</c:v>
                </c:pt>
                <c:pt idx="100" formatCode="0.00">
                  <c:v>34</c:v>
                </c:pt>
                <c:pt idx="101" formatCode="0.00">
                  <c:v>33.32</c:v>
                </c:pt>
                <c:pt idx="102" formatCode="0.00">
                  <c:v>32.18</c:v>
                </c:pt>
                <c:pt idx="103" formatCode="0.00">
                  <c:v>32.270000000000003</c:v>
                </c:pt>
                <c:pt idx="104" formatCode="0.00">
                  <c:v>32.619999999999997</c:v>
                </c:pt>
                <c:pt idx="105" formatCode="0.00">
                  <c:v>31.3</c:v>
                </c:pt>
                <c:pt idx="106" formatCode="0.00">
                  <c:v>30.91</c:v>
                </c:pt>
                <c:pt idx="107" formatCode="0.00">
                  <c:v>30.32</c:v>
                </c:pt>
                <c:pt idx="108" formatCode="0.00">
                  <c:v>29.65</c:v>
                </c:pt>
                <c:pt idx="109" formatCode="0.00">
                  <c:v>30.42</c:v>
                </c:pt>
                <c:pt idx="110" formatCode="0.00">
                  <c:v>30.64</c:v>
                </c:pt>
                <c:pt idx="111" formatCode="0.00">
                  <c:v>30.34</c:v>
                </c:pt>
                <c:pt idx="112" formatCode="0.00">
                  <c:v>29.94</c:v>
                </c:pt>
                <c:pt idx="113" formatCode="0.00">
                  <c:v>28.84</c:v>
                </c:pt>
                <c:pt idx="114" formatCode="0.00">
                  <c:v>28.34</c:v>
                </c:pt>
                <c:pt idx="115" formatCode="0.00">
                  <c:v>29.77</c:v>
                </c:pt>
                <c:pt idx="116" formatCode="0.00">
                  <c:v>29.4</c:v>
                </c:pt>
                <c:pt idx="117" formatCode="0.00">
                  <c:v>28.62</c:v>
                </c:pt>
                <c:pt idx="118" formatCode="0.00">
                  <c:v>28.42</c:v>
                </c:pt>
                <c:pt idx="119" formatCode="0.00">
                  <c:v>28.56</c:v>
                </c:pt>
                <c:pt idx="120" formatCode="0.00">
                  <c:v>28.27</c:v>
                </c:pt>
                <c:pt idx="121" formatCode="0.00">
                  <c:v>28.66</c:v>
                </c:pt>
                <c:pt idx="122" formatCode="0.00">
                  <c:v>28.74</c:v>
                </c:pt>
                <c:pt idx="123" formatCode="0.00">
                  <c:v>29.26</c:v>
                </c:pt>
                <c:pt idx="124" formatCode="0.00">
                  <c:v>28.62</c:v>
                </c:pt>
                <c:pt idx="125" formatCode="0.00">
                  <c:v>28.56</c:v>
                </c:pt>
                <c:pt idx="126" formatCode="0.00">
                  <c:v>28.34</c:v>
                </c:pt>
                <c:pt idx="127" formatCode="0.00">
                  <c:v>28.22</c:v>
                </c:pt>
                <c:pt idx="128" formatCode="0.00">
                  <c:v>28.28</c:v>
                </c:pt>
                <c:pt idx="129" formatCode="0.00">
                  <c:v>28.13</c:v>
                </c:pt>
                <c:pt idx="130" formatCode="0.00">
                  <c:v>28.18</c:v>
                </c:pt>
                <c:pt idx="131" formatCode="0.00">
                  <c:v>28.01</c:v>
                </c:pt>
                <c:pt idx="132" formatCode="0.00">
                  <c:v>27.9</c:v>
                </c:pt>
                <c:pt idx="133" formatCode="0.00">
                  <c:v>27.94</c:v>
                </c:pt>
                <c:pt idx="134" formatCode="0.00">
                  <c:v>28.34</c:v>
                </c:pt>
                <c:pt idx="135" formatCode="0.00">
                  <c:v>28.26</c:v>
                </c:pt>
                <c:pt idx="136" formatCode="0.00">
                  <c:v>27.51</c:v>
                </c:pt>
                <c:pt idx="137" formatCode="0.00">
                  <c:v>27.42</c:v>
                </c:pt>
                <c:pt idx="138" formatCode="0.00">
                  <c:v>27.01</c:v>
                </c:pt>
                <c:pt idx="139" formatCode="0.00">
                  <c:v>26.81</c:v>
                </c:pt>
                <c:pt idx="140" formatCode="0.00">
                  <c:v>27.13</c:v>
                </c:pt>
                <c:pt idx="141" formatCode="0.00">
                  <c:v>26.74</c:v>
                </c:pt>
                <c:pt idx="142" formatCode="0.00">
                  <c:v>26.87</c:v>
                </c:pt>
                <c:pt idx="143" formatCode="0.00">
                  <c:v>26.86</c:v>
                </c:pt>
                <c:pt idx="144" formatCode="0.00">
                  <c:v>26.77</c:v>
                </c:pt>
                <c:pt idx="145" formatCode="0.00">
                  <c:v>27.27</c:v>
                </c:pt>
                <c:pt idx="146" formatCode="0.00">
                  <c:v>27.4</c:v>
                </c:pt>
                <c:pt idx="147" formatCode="0.00">
                  <c:v>27.27</c:v>
                </c:pt>
                <c:pt idx="148" formatCode="0.00">
                  <c:v>26.5</c:v>
                </c:pt>
                <c:pt idx="149" formatCode="0.00">
                  <c:v>26.64</c:v>
                </c:pt>
                <c:pt idx="150" formatCode="0.00">
                  <c:v>26.27</c:v>
                </c:pt>
                <c:pt idx="151" formatCode="0.00">
                  <c:v>26.08</c:v>
                </c:pt>
                <c:pt idx="152" formatCode="0.00">
                  <c:v>26.36</c:v>
                </c:pt>
                <c:pt idx="153" formatCode="0.00">
                  <c:v>25.73</c:v>
                </c:pt>
                <c:pt idx="154" formatCode="0.00">
                  <c:v>26.02</c:v>
                </c:pt>
                <c:pt idx="155" formatCode="0.00">
                  <c:v>25.95</c:v>
                </c:pt>
                <c:pt idx="156" formatCode="0.00">
                  <c:v>26.27</c:v>
                </c:pt>
                <c:pt idx="157" formatCode="0.00">
                  <c:v>26.33</c:v>
                </c:pt>
                <c:pt idx="158" formatCode="0.00">
                  <c:v>27.05</c:v>
                </c:pt>
                <c:pt idx="159" formatCode="0.00">
                  <c:v>26.8</c:v>
                </c:pt>
              </c:numCache>
            </c:numRef>
          </c:val>
          <c:smooth val="0"/>
          <c:extLst xmlns:c16r2="http://schemas.microsoft.com/office/drawing/2015/06/chart">
            <c:ext xmlns:c16="http://schemas.microsoft.com/office/drawing/2014/chart" uri="{C3380CC4-5D6E-409C-BE32-E72D297353CC}">
              <c16:uniqueId val="{00000003-767E-4BD8-B9ED-331A0F2604E6}"/>
            </c:ext>
          </c:extLst>
        </c:ser>
        <c:ser>
          <c:idx val="0"/>
          <c:order val="4"/>
          <c:tx>
            <c:strRef>
              <c:f>'Data base original'!$G$3</c:f>
              <c:strCache>
                <c:ptCount val="1"/>
                <c:pt idx="0">
                  <c:v>consumer </c:v>
                </c:pt>
              </c:strCache>
            </c:strRef>
          </c:tx>
          <c:spPr>
            <a:ln w="28575">
              <a:solidFill>
                <a:schemeClr val="tx1"/>
              </a:solidFill>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original'!$G$8:$G$487</c:f>
              <c:numCache>
                <c:formatCode>0.0</c:formatCode>
                <c:ptCount val="480"/>
                <c:pt idx="0">
                  <c:v>26.840105511345499</c:v>
                </c:pt>
                <c:pt idx="1">
                  <c:v>28.080010671663999</c:v>
                </c:pt>
                <c:pt idx="2">
                  <c:v>25.220629902156901</c:v>
                </c:pt>
                <c:pt idx="3">
                  <c:v>26.812381250088201</c:v>
                </c:pt>
                <c:pt idx="4">
                  <c:v>27.4996852524513</c:v>
                </c:pt>
                <c:pt idx="5">
                  <c:v>27.540614539592301</c:v>
                </c:pt>
                <c:pt idx="6">
                  <c:v>27.283235773047799</c:v>
                </c:pt>
                <c:pt idx="7">
                  <c:v>26.639610178285299</c:v>
                </c:pt>
                <c:pt idx="8">
                  <c:v>26.537279800045599</c:v>
                </c:pt>
                <c:pt idx="9">
                  <c:v>26.874266437626801</c:v>
                </c:pt>
                <c:pt idx="10">
                  <c:v>26.970837734170999</c:v>
                </c:pt>
                <c:pt idx="11">
                  <c:v>27.0849800029482</c:v>
                </c:pt>
                <c:pt idx="12">
                  <c:v>27.904564651345101</c:v>
                </c:pt>
                <c:pt idx="13">
                  <c:v>28.682036168198401</c:v>
                </c:pt>
                <c:pt idx="14">
                  <c:v>26.988437835351601</c:v>
                </c:pt>
                <c:pt idx="15">
                  <c:v>27.737390581552599</c:v>
                </c:pt>
                <c:pt idx="16">
                  <c:v>27.886722153152501</c:v>
                </c:pt>
                <c:pt idx="17">
                  <c:v>27.9430478561565</c:v>
                </c:pt>
                <c:pt idx="18">
                  <c:v>28.854555981382799</c:v>
                </c:pt>
                <c:pt idx="19">
                  <c:v>27.592636850561401</c:v>
                </c:pt>
                <c:pt idx="20">
                  <c:v>28.888644870074799</c:v>
                </c:pt>
                <c:pt idx="21">
                  <c:v>29.010985038932098</c:v>
                </c:pt>
                <c:pt idx="22">
                  <c:v>28.918278266454799</c:v>
                </c:pt>
                <c:pt idx="23">
                  <c:v>29.956424397723399</c:v>
                </c:pt>
                <c:pt idx="24">
                  <c:v>32.062977085834703</c:v>
                </c:pt>
                <c:pt idx="25">
                  <c:v>31.960689431939102</c:v>
                </c:pt>
                <c:pt idx="26">
                  <c:v>29.8751708037857</c:v>
                </c:pt>
                <c:pt idx="27">
                  <c:v>30.126329719934201</c:v>
                </c:pt>
                <c:pt idx="28">
                  <c:v>30.9324869049988</c:v>
                </c:pt>
                <c:pt idx="29">
                  <c:v>30.744248148501701</c:v>
                </c:pt>
                <c:pt idx="30">
                  <c:v>31.240313742673901</c:v>
                </c:pt>
                <c:pt idx="31">
                  <c:v>32.014571090938801</c:v>
                </c:pt>
                <c:pt idx="32">
                  <c:v>34.024364909569798</c:v>
                </c:pt>
                <c:pt idx="33">
                  <c:v>35.760897802525299</c:v>
                </c:pt>
                <c:pt idx="34">
                  <c:v>36.071842036112699</c:v>
                </c:pt>
                <c:pt idx="35">
                  <c:v>36.851581681413002</c:v>
                </c:pt>
                <c:pt idx="36">
                  <c:v>36.334171451960003</c:v>
                </c:pt>
                <c:pt idx="37">
                  <c:v>36.189776794957403</c:v>
                </c:pt>
                <c:pt idx="38">
                  <c:v>32.2310900560189</c:v>
                </c:pt>
                <c:pt idx="39">
                  <c:v>29.9749702923983</c:v>
                </c:pt>
                <c:pt idx="40">
                  <c:v>29.566587019095401</c:v>
                </c:pt>
                <c:pt idx="41">
                  <c:v>28.9061914956599</c:v>
                </c:pt>
                <c:pt idx="42">
                  <c:v>27.909352390439899</c:v>
                </c:pt>
                <c:pt idx="43">
                  <c:v>24.5737435113694</c:v>
                </c:pt>
                <c:pt idx="44">
                  <c:v>26.523264242632901</c:v>
                </c:pt>
                <c:pt idx="45">
                  <c:v>26.667814255904599</c:v>
                </c:pt>
                <c:pt idx="46">
                  <c:v>27.258339937912599</c:v>
                </c:pt>
                <c:pt idx="47">
                  <c:v>26.556523975162101</c:v>
                </c:pt>
                <c:pt idx="48">
                  <c:v>30.353914964528101</c:v>
                </c:pt>
                <c:pt idx="49">
                  <c:v>29.5461259997262</c:v>
                </c:pt>
                <c:pt idx="50">
                  <c:v>27.982459031962598</c:v>
                </c:pt>
                <c:pt idx="51">
                  <c:v>27.308355461376799</c:v>
                </c:pt>
                <c:pt idx="52">
                  <c:v>27.3045490031868</c:v>
                </c:pt>
                <c:pt idx="53">
                  <c:v>27.305817463765901</c:v>
                </c:pt>
                <c:pt idx="54">
                  <c:v>28.120906910575101</c:v>
                </c:pt>
                <c:pt idx="55">
                  <c:v>27.5146327566252</c:v>
                </c:pt>
                <c:pt idx="56">
                  <c:v>28.002971261041601</c:v>
                </c:pt>
                <c:pt idx="57">
                  <c:v>27.252425282524701</c:v>
                </c:pt>
                <c:pt idx="58">
                  <c:v>27.341910117002001</c:v>
                </c:pt>
                <c:pt idx="59">
                  <c:v>26.441702931038801</c:v>
                </c:pt>
                <c:pt idx="60">
                  <c:v>27.0938928234382</c:v>
                </c:pt>
                <c:pt idx="61">
                  <c:v>26.447192406930501</c:v>
                </c:pt>
                <c:pt idx="62">
                  <c:v>25.8812617644417</c:v>
                </c:pt>
                <c:pt idx="63">
                  <c:v>27.117885715615099</c:v>
                </c:pt>
                <c:pt idx="64">
                  <c:v>27.319752293923599</c:v>
                </c:pt>
                <c:pt idx="65">
                  <c:v>26.940850667834901</c:v>
                </c:pt>
                <c:pt idx="66">
                  <c:v>27.438141379244001</c:v>
                </c:pt>
                <c:pt idx="67">
                  <c:v>27.68</c:v>
                </c:pt>
                <c:pt idx="68">
                  <c:v>28.74</c:v>
                </c:pt>
                <c:pt idx="69">
                  <c:v>27.73</c:v>
                </c:pt>
                <c:pt idx="70">
                  <c:v>26.96</c:v>
                </c:pt>
                <c:pt idx="71">
                  <c:v>27.48</c:v>
                </c:pt>
                <c:pt idx="72">
                  <c:v>28.04</c:v>
                </c:pt>
                <c:pt idx="73">
                  <c:v>29.81</c:v>
                </c:pt>
                <c:pt idx="74">
                  <c:v>27.97</c:v>
                </c:pt>
                <c:pt idx="75">
                  <c:v>28.97</c:v>
                </c:pt>
                <c:pt idx="76">
                  <c:v>27.931544579865701</c:v>
                </c:pt>
                <c:pt idx="77">
                  <c:v>28.013292606401102</c:v>
                </c:pt>
                <c:pt idx="78">
                  <c:v>28.0070344328368</c:v>
                </c:pt>
                <c:pt idx="79">
                  <c:v>27.7289703324582</c:v>
                </c:pt>
                <c:pt idx="80">
                  <c:v>28.481981974524398</c:v>
                </c:pt>
                <c:pt idx="81">
                  <c:v>27.4284071406062</c:v>
                </c:pt>
                <c:pt idx="82">
                  <c:v>25.904770674609601</c:v>
                </c:pt>
                <c:pt idx="83">
                  <c:v>25.6580552670092</c:v>
                </c:pt>
                <c:pt idx="84">
                  <c:v>25.89170232802476</c:v>
                </c:pt>
                <c:pt idx="85">
                  <c:v>26.686751233779432</c:v>
                </c:pt>
                <c:pt idx="86">
                  <c:v>26.561767147938347</c:v>
                </c:pt>
                <c:pt idx="87">
                  <c:v>25.74</c:v>
                </c:pt>
                <c:pt idx="88">
                  <c:v>26.62</c:v>
                </c:pt>
                <c:pt idx="89">
                  <c:v>26.36</c:v>
                </c:pt>
                <c:pt idx="90">
                  <c:v>26.99</c:v>
                </c:pt>
                <c:pt idx="91">
                  <c:v>27.410764499772498</c:v>
                </c:pt>
                <c:pt idx="92">
                  <c:v>27.456714660823657</c:v>
                </c:pt>
                <c:pt idx="93">
                  <c:v>26.863969371184837</c:v>
                </c:pt>
                <c:pt idx="94">
                  <c:v>26.783234874877937</c:v>
                </c:pt>
                <c:pt idx="95">
                  <c:v>26.061785231993277</c:v>
                </c:pt>
                <c:pt idx="96">
                  <c:v>26.41</c:v>
                </c:pt>
                <c:pt idx="97">
                  <c:v>26.87</c:v>
                </c:pt>
                <c:pt idx="98">
                  <c:v>24.53</c:v>
                </c:pt>
                <c:pt idx="99">
                  <c:v>26.13</c:v>
                </c:pt>
                <c:pt idx="100">
                  <c:v>27.43</c:v>
                </c:pt>
                <c:pt idx="101">
                  <c:v>26.58</c:v>
                </c:pt>
                <c:pt idx="102">
                  <c:v>24.96</c:v>
                </c:pt>
                <c:pt idx="103">
                  <c:v>24.74</c:v>
                </c:pt>
                <c:pt idx="104">
                  <c:v>24.96</c:v>
                </c:pt>
                <c:pt idx="105">
                  <c:v>24.14</c:v>
                </c:pt>
                <c:pt idx="106">
                  <c:v>23.93</c:v>
                </c:pt>
                <c:pt idx="107">
                  <c:v>23.7</c:v>
                </c:pt>
                <c:pt idx="108">
                  <c:v>24.09</c:v>
                </c:pt>
                <c:pt idx="109">
                  <c:v>25.23</c:v>
                </c:pt>
                <c:pt idx="110">
                  <c:v>23.3</c:v>
                </c:pt>
                <c:pt idx="111">
                  <c:v>23.62</c:v>
                </c:pt>
                <c:pt idx="112">
                  <c:v>23.78</c:v>
                </c:pt>
                <c:pt idx="113">
                  <c:v>23.48</c:v>
                </c:pt>
                <c:pt idx="114">
                  <c:v>22.91</c:v>
                </c:pt>
                <c:pt idx="115">
                  <c:v>23.52</c:v>
                </c:pt>
                <c:pt idx="116">
                  <c:v>23.23</c:v>
                </c:pt>
                <c:pt idx="117">
                  <c:v>23.14</c:v>
                </c:pt>
                <c:pt idx="118">
                  <c:v>22.71</c:v>
                </c:pt>
                <c:pt idx="119">
                  <c:v>22.83</c:v>
                </c:pt>
                <c:pt idx="120">
                  <c:v>23.39</c:v>
                </c:pt>
                <c:pt idx="121">
                  <c:v>23.87</c:v>
                </c:pt>
                <c:pt idx="122">
                  <c:v>22.69</c:v>
                </c:pt>
                <c:pt idx="123">
                  <c:v>23.31</c:v>
                </c:pt>
                <c:pt idx="124">
                  <c:v>22.87</c:v>
                </c:pt>
                <c:pt idx="125">
                  <c:v>23.12</c:v>
                </c:pt>
                <c:pt idx="126">
                  <c:v>23.19</c:v>
                </c:pt>
                <c:pt idx="127">
                  <c:v>22.78</c:v>
                </c:pt>
                <c:pt idx="128">
                  <c:v>23.16</c:v>
                </c:pt>
                <c:pt idx="129">
                  <c:v>23.2</c:v>
                </c:pt>
                <c:pt idx="130">
                  <c:v>22.64</c:v>
                </c:pt>
                <c:pt idx="131">
                  <c:v>22.38</c:v>
                </c:pt>
                <c:pt idx="132">
                  <c:v>23.04</c:v>
                </c:pt>
                <c:pt idx="133">
                  <c:v>23.34</c:v>
                </c:pt>
                <c:pt idx="134">
                  <c:v>22.02</c:v>
                </c:pt>
                <c:pt idx="135">
                  <c:v>22.83</c:v>
                </c:pt>
                <c:pt idx="136">
                  <c:v>21.88</c:v>
                </c:pt>
                <c:pt idx="137">
                  <c:v>22.2</c:v>
                </c:pt>
                <c:pt idx="138">
                  <c:v>22.01</c:v>
                </c:pt>
                <c:pt idx="139">
                  <c:v>21.45</c:v>
                </c:pt>
                <c:pt idx="140">
                  <c:v>22.06</c:v>
                </c:pt>
                <c:pt idx="141">
                  <c:v>21.65</c:v>
                </c:pt>
                <c:pt idx="142">
                  <c:v>21.15</c:v>
                </c:pt>
                <c:pt idx="143">
                  <c:v>21.34</c:v>
                </c:pt>
                <c:pt idx="144">
                  <c:v>21.67</c:v>
                </c:pt>
                <c:pt idx="145">
                  <c:v>22.45</c:v>
                </c:pt>
                <c:pt idx="146">
                  <c:v>20.91</c:v>
                </c:pt>
                <c:pt idx="147">
                  <c:v>21.2</c:v>
                </c:pt>
                <c:pt idx="148">
                  <c:v>20.98</c:v>
                </c:pt>
                <c:pt idx="149">
                  <c:v>21.29</c:v>
                </c:pt>
                <c:pt idx="150">
                  <c:v>20.98</c:v>
                </c:pt>
                <c:pt idx="151">
                  <c:v>20.46</c:v>
                </c:pt>
                <c:pt idx="152">
                  <c:v>21.32</c:v>
                </c:pt>
                <c:pt idx="153">
                  <c:v>20.13</c:v>
                </c:pt>
                <c:pt idx="154">
                  <c:v>20.71</c:v>
                </c:pt>
                <c:pt idx="155">
                  <c:v>20.58</c:v>
                </c:pt>
                <c:pt idx="156">
                  <c:v>21.55</c:v>
                </c:pt>
                <c:pt idx="157">
                  <c:v>22.14</c:v>
                </c:pt>
                <c:pt idx="158">
                  <c:v>20.95</c:v>
                </c:pt>
                <c:pt idx="159">
                  <c:v>21.04</c:v>
                </c:pt>
              </c:numCache>
            </c:numRef>
          </c:val>
          <c:smooth val="0"/>
          <c:extLst xmlns:c16r2="http://schemas.microsoft.com/office/drawing/2015/06/chart">
            <c:ext xmlns:c16="http://schemas.microsoft.com/office/drawing/2014/chart" uri="{C3380CC4-5D6E-409C-BE32-E72D297353CC}">
              <c16:uniqueId val="{00000004-767E-4BD8-B9ED-331A0F2604E6}"/>
            </c:ext>
          </c:extLst>
        </c:ser>
        <c:dLbls>
          <c:showLegendKey val="0"/>
          <c:showVal val="0"/>
          <c:showCatName val="0"/>
          <c:showSerName val="0"/>
          <c:showPercent val="0"/>
          <c:showBubbleSize val="0"/>
        </c:dLbls>
        <c:smooth val="0"/>
        <c:axId val="838460008"/>
        <c:axId val="838460400"/>
      </c:lineChart>
      <c:dateAx>
        <c:axId val="838460008"/>
        <c:scaling>
          <c:orientation val="minMax"/>
          <c:max val="43556"/>
          <c:min val="42826"/>
        </c:scaling>
        <c:delete val="0"/>
        <c:axPos val="b"/>
        <c:numFmt formatCode="[$-409]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60400"/>
        <c:crosses val="autoZero"/>
        <c:auto val="1"/>
        <c:lblOffset val="100"/>
        <c:baseTimeUnit val="months"/>
        <c:majorUnit val="4"/>
        <c:majorTimeUnit val="months"/>
        <c:minorUnit val="1"/>
        <c:minorTimeUnit val="months"/>
      </c:dateAx>
      <c:valAx>
        <c:axId val="838460400"/>
        <c:scaling>
          <c:orientation val="minMax"/>
          <c:max val="35"/>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60008"/>
        <c:crosses val="autoZero"/>
        <c:crossBetween val="midCat"/>
        <c:majorUnit val="7"/>
      </c:valAx>
      <c:spPr>
        <a:noFill/>
        <a:ln w="25400">
          <a:noFill/>
        </a:ln>
      </c:spPr>
    </c:plotArea>
    <c:legend>
      <c:legendPos val="t"/>
      <c:layout>
        <c:manualLayout>
          <c:xMode val="edge"/>
          <c:yMode val="edge"/>
          <c:x val="7.0768350217904993E-2"/>
          <c:y val="0"/>
          <c:w val="0.92853337258076385"/>
          <c:h val="0.15772236569867421"/>
        </c:manualLayout>
      </c:layout>
      <c:overlay val="0"/>
      <c:txPr>
        <a:bodyPr/>
        <a:lstStyle/>
        <a:p>
          <a:pPr>
            <a:defRPr sz="800">
              <a:solidFill>
                <a:sysClr val="windowText" lastClr="000000"/>
              </a:solidFill>
            </a:defRPr>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899" l="0.70000000000000062" r="0.70000000000000062" t="0.750000000000008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61919191919249E-2"/>
          <c:y val="0.13481444099716386"/>
          <c:w val="0.91972424242424256"/>
          <c:h val="0.78323261974965097"/>
        </c:manualLayout>
      </c:layout>
      <c:barChart>
        <c:barDir val="col"/>
        <c:grouping val="stacked"/>
        <c:varyColors val="0"/>
        <c:ser>
          <c:idx val="2"/>
          <c:order val="0"/>
          <c:tx>
            <c:strRef>
              <c:f>'Data base graphs 1'!$AJ$3</c:f>
              <c:strCache>
                <c:ptCount val="1"/>
                <c:pt idx="0">
                  <c:v>Central Bank instruments</c:v>
                </c:pt>
              </c:strCache>
            </c:strRef>
          </c:tx>
          <c:spPr>
            <a:solidFill>
              <a:srgbClr val="0070C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1'!$AJ$20:$AJ$492</c:f>
              <c:numCache>
                <c:formatCode>0.0</c:formatCode>
                <c:ptCount val="473"/>
                <c:pt idx="0">
                  <c:v>-2.2275394722407396</c:v>
                </c:pt>
                <c:pt idx="1">
                  <c:v>-2.0350615930804064</c:v>
                </c:pt>
                <c:pt idx="2">
                  <c:v>-2.0126031058364777</c:v>
                </c:pt>
                <c:pt idx="3">
                  <c:v>-1.8655272786707666</c:v>
                </c:pt>
                <c:pt idx="4">
                  <c:v>-1.9117726462865858</c:v>
                </c:pt>
                <c:pt idx="5">
                  <c:v>-1.7652340712364163</c:v>
                </c:pt>
                <c:pt idx="6">
                  <c:v>-2.0490955697468247</c:v>
                </c:pt>
                <c:pt idx="7">
                  <c:v>-2.7093368568396792</c:v>
                </c:pt>
                <c:pt idx="8">
                  <c:v>-2.5287236432402138</c:v>
                </c:pt>
                <c:pt idx="9">
                  <c:v>-2.5066943225464531</c:v>
                </c:pt>
                <c:pt idx="10">
                  <c:v>-2.7625411189900615</c:v>
                </c:pt>
                <c:pt idx="11">
                  <c:v>-1.8277431656782068</c:v>
                </c:pt>
                <c:pt idx="12">
                  <c:v>-1.1804511502549297</c:v>
                </c:pt>
                <c:pt idx="13">
                  <c:v>-1.1423539446678361</c:v>
                </c:pt>
                <c:pt idx="14">
                  <c:v>-1.0481602160881396</c:v>
                </c:pt>
                <c:pt idx="15">
                  <c:v>-0.55718976549657395</c:v>
                </c:pt>
                <c:pt idx="16">
                  <c:v>0.23131921584322643</c:v>
                </c:pt>
                <c:pt idx="17">
                  <c:v>1.1135107321726136</c:v>
                </c:pt>
                <c:pt idx="18">
                  <c:v>2.1391000260547166</c:v>
                </c:pt>
                <c:pt idx="19">
                  <c:v>3.1975924616706899</c:v>
                </c:pt>
                <c:pt idx="20">
                  <c:v>3.1131912087820384</c:v>
                </c:pt>
                <c:pt idx="21">
                  <c:v>2.7497352774347683</c:v>
                </c:pt>
                <c:pt idx="22">
                  <c:v>2.9900775157543733</c:v>
                </c:pt>
                <c:pt idx="23">
                  <c:v>2.5167858781563721</c:v>
                </c:pt>
                <c:pt idx="24">
                  <c:v>2.2973615985800331</c:v>
                </c:pt>
                <c:pt idx="25">
                  <c:v>2.984901196269818</c:v>
                </c:pt>
                <c:pt idx="26">
                  <c:v>3.1717560781193042</c:v>
                </c:pt>
                <c:pt idx="27">
                  <c:v>2.7505648692096751</c:v>
                </c:pt>
                <c:pt idx="28">
                  <c:v>2.5133821345691598</c:v>
                </c:pt>
                <c:pt idx="29">
                  <c:v>1.2531406293497385</c:v>
                </c:pt>
                <c:pt idx="30">
                  <c:v>-0.15490705534682742</c:v>
                </c:pt>
                <c:pt idx="31">
                  <c:v>-0.45978945303533558</c:v>
                </c:pt>
                <c:pt idx="32">
                  <c:v>-0.44084409125111801</c:v>
                </c:pt>
                <c:pt idx="33">
                  <c:v>-6.7937987500149524E-2</c:v>
                </c:pt>
                <c:pt idx="34">
                  <c:v>-0.13084093733681851</c:v>
                </c:pt>
                <c:pt idx="35">
                  <c:v>-0.25765635039142826</c:v>
                </c:pt>
                <c:pt idx="36">
                  <c:v>-0.11386225202551301</c:v>
                </c:pt>
                <c:pt idx="37">
                  <c:v>-0.45659154975443794</c:v>
                </c:pt>
                <c:pt idx="38">
                  <c:v>-0.2586577451988612</c:v>
                </c:pt>
                <c:pt idx="39">
                  <c:v>-0.84424059924663974</c:v>
                </c:pt>
                <c:pt idx="40">
                  <c:v>-1.9925144102853298</c:v>
                </c:pt>
                <c:pt idx="41">
                  <c:v>-2.0609240526816754</c:v>
                </c:pt>
                <c:pt idx="42">
                  <c:v>-1.944996350757223</c:v>
                </c:pt>
                <c:pt idx="43">
                  <c:v>-2.3587117277004848</c:v>
                </c:pt>
                <c:pt idx="44">
                  <c:v>-2.2121319786565929</c:v>
                </c:pt>
                <c:pt idx="45">
                  <c:v>-2.0495985075257002</c:v>
                </c:pt>
                <c:pt idx="46">
                  <c:v>-2.0600914981366834</c:v>
                </c:pt>
                <c:pt idx="47">
                  <c:v>-1.5690838148805408</c:v>
                </c:pt>
                <c:pt idx="48">
                  <c:v>-1.0332486916373298</c:v>
                </c:pt>
                <c:pt idx="49">
                  <c:v>-1.0487171002882523</c:v>
                </c:pt>
                <c:pt idx="50">
                  <c:v>-1.3183341643272586</c:v>
                </c:pt>
                <c:pt idx="51">
                  <c:v>-0.35309228121725628</c:v>
                </c:pt>
                <c:pt idx="52">
                  <c:v>0.88881404533736286</c:v>
                </c:pt>
                <c:pt idx="53">
                  <c:v>2.0829136353082074</c:v>
                </c:pt>
                <c:pt idx="54">
                  <c:v>2.7764853355331578</c:v>
                </c:pt>
                <c:pt idx="55">
                  <c:v>3.5840209567510395</c:v>
                </c:pt>
                <c:pt idx="56">
                  <c:v>4.5727060022092756</c:v>
                </c:pt>
                <c:pt idx="57">
                  <c:v>4.6648280429984101</c:v>
                </c:pt>
                <c:pt idx="58">
                  <c:v>4.5512764345334533</c:v>
                </c:pt>
                <c:pt idx="59">
                  <c:v>4.6437277209838337</c:v>
                </c:pt>
                <c:pt idx="60">
                  <c:v>4.4276783835383133</c:v>
                </c:pt>
                <c:pt idx="61">
                  <c:v>4.3695341814194055</c:v>
                </c:pt>
                <c:pt idx="62">
                  <c:v>4.3122291360618874</c:v>
                </c:pt>
                <c:pt idx="63">
                  <c:v>4.0094498922846942</c:v>
                </c:pt>
                <c:pt idx="64">
                  <c:v>3.516402967852045</c:v>
                </c:pt>
                <c:pt idx="65">
                  <c:v>2.8707659062954187</c:v>
                </c:pt>
                <c:pt idx="66">
                  <c:v>2.7864514690359532</c:v>
                </c:pt>
                <c:pt idx="67">
                  <c:v>1.8957725542923565</c:v>
                </c:pt>
                <c:pt idx="68">
                  <c:v>1.1038251206754455</c:v>
                </c:pt>
                <c:pt idx="69">
                  <c:v>1.2524617004975862</c:v>
                </c:pt>
                <c:pt idx="70">
                  <c:v>0.40527763430142622</c:v>
                </c:pt>
                <c:pt idx="71">
                  <c:v>-3.3380004997506395E-2</c:v>
                </c:pt>
                <c:pt idx="72">
                  <c:v>6.609889544865534E-2</c:v>
                </c:pt>
                <c:pt idx="73">
                  <c:v>-0.17824554228385259</c:v>
                </c:pt>
                <c:pt idx="74">
                  <c:v>0.30647874096402422</c:v>
                </c:pt>
                <c:pt idx="75">
                  <c:v>0.5898748387469126</c:v>
                </c:pt>
                <c:pt idx="76">
                  <c:v>0.42906615476575893</c:v>
                </c:pt>
                <c:pt idx="77">
                  <c:v>0.62547796938416977</c:v>
                </c:pt>
                <c:pt idx="78">
                  <c:v>0.62752927642309764</c:v>
                </c:pt>
                <c:pt idx="79">
                  <c:v>0.77447337938425564</c:v>
                </c:pt>
                <c:pt idx="80">
                  <c:v>0.67282723390222798</c:v>
                </c:pt>
                <c:pt idx="81">
                  <c:v>0.47580649756245269</c:v>
                </c:pt>
                <c:pt idx="82">
                  <c:v>0.71315581292793206</c:v>
                </c:pt>
                <c:pt idx="83">
                  <c:v>0.51002958504797735</c:v>
                </c:pt>
                <c:pt idx="84">
                  <c:v>0.87129847978039976</c:v>
                </c:pt>
                <c:pt idx="85">
                  <c:v>1.1104711972089154</c:v>
                </c:pt>
                <c:pt idx="86">
                  <c:v>0.54929786815157322</c:v>
                </c:pt>
                <c:pt idx="87">
                  <c:v>0.60171723675222377</c:v>
                </c:pt>
                <c:pt idx="88">
                  <c:v>0.62270778139395055</c:v>
                </c:pt>
                <c:pt idx="89">
                  <c:v>0.15114419783501806</c:v>
                </c:pt>
                <c:pt idx="90">
                  <c:v>-0.10057255738733901</c:v>
                </c:pt>
                <c:pt idx="91">
                  <c:v>-0.33001754469677569</c:v>
                </c:pt>
                <c:pt idx="92">
                  <c:v>-0.14724183719656392</c:v>
                </c:pt>
                <c:pt idx="93">
                  <c:v>-0.71250844853542239</c:v>
                </c:pt>
                <c:pt idx="94">
                  <c:v>-0.59507702913952609</c:v>
                </c:pt>
                <c:pt idx="95">
                  <c:v>-0.13761079216546224</c:v>
                </c:pt>
                <c:pt idx="96">
                  <c:v>-0.47389233394217167</c:v>
                </c:pt>
                <c:pt idx="97">
                  <c:v>-0.75007608117182278</c:v>
                </c:pt>
                <c:pt idx="98">
                  <c:v>-0.84606476956828458</c:v>
                </c:pt>
                <c:pt idx="99">
                  <c:v>-0.81627524087912473</c:v>
                </c:pt>
                <c:pt idx="100">
                  <c:v>-1.051501834248304</c:v>
                </c:pt>
                <c:pt idx="101">
                  <c:v>-0.67943531868937246</c:v>
                </c:pt>
                <c:pt idx="102">
                  <c:v>-0.40353759702996977</c:v>
                </c:pt>
                <c:pt idx="103">
                  <c:v>-0.40929184281531644</c:v>
                </c:pt>
                <c:pt idx="104">
                  <c:v>-0.43375413632226878</c:v>
                </c:pt>
                <c:pt idx="105">
                  <c:v>-0.17152329440769262</c:v>
                </c:pt>
                <c:pt idx="106">
                  <c:v>-0.28792898432500386</c:v>
                </c:pt>
                <c:pt idx="107">
                  <c:v>-0.38862664867772767</c:v>
                </c:pt>
                <c:pt idx="108">
                  <c:v>-0.31059898167165323</c:v>
                </c:pt>
                <c:pt idx="109">
                  <c:v>-0.46668909342811343</c:v>
                </c:pt>
                <c:pt idx="110">
                  <c:v>-0.22276552931722257</c:v>
                </c:pt>
                <c:pt idx="111">
                  <c:v>-9.1474806470859413E-2</c:v>
                </c:pt>
                <c:pt idx="112">
                  <c:v>0.15102023555050328</c:v>
                </c:pt>
                <c:pt idx="113">
                  <c:v>0.6277667036424176</c:v>
                </c:pt>
                <c:pt idx="114">
                  <c:v>0.30516182284267018</c:v>
                </c:pt>
                <c:pt idx="115">
                  <c:v>0.19919543357580294</c:v>
                </c:pt>
                <c:pt idx="116">
                  <c:v>-3.9086076859062589E-2</c:v>
                </c:pt>
                <c:pt idx="117">
                  <c:v>-0.29525961020360558</c:v>
                </c:pt>
                <c:pt idx="118">
                  <c:v>-0.41544817099057268</c:v>
                </c:pt>
                <c:pt idx="119">
                  <c:v>-0.50546437074988748</c:v>
                </c:pt>
                <c:pt idx="120">
                  <c:v>-0.55624238016905003</c:v>
                </c:pt>
                <c:pt idx="121">
                  <c:v>-0.29994210721990999</c:v>
                </c:pt>
                <c:pt idx="122">
                  <c:v>0.17198980476877038</c:v>
                </c:pt>
                <c:pt idx="123">
                  <c:v>-0.47362792741536963</c:v>
                </c:pt>
                <c:pt idx="124">
                  <c:v>-0.52741469798071738</c:v>
                </c:pt>
                <c:pt idx="125">
                  <c:v>-0.80200757178857152</c:v>
                </c:pt>
                <c:pt idx="126">
                  <c:v>-0.92003257116004722</c:v>
                </c:pt>
                <c:pt idx="127">
                  <c:v>-1.1653380976438104</c:v>
                </c:pt>
                <c:pt idx="128">
                  <c:v>-0.76213596013969775</c:v>
                </c:pt>
                <c:pt idx="129">
                  <c:v>-0.3449836514413489</c:v>
                </c:pt>
                <c:pt idx="130">
                  <c:v>-0.42063012102670116</c:v>
                </c:pt>
                <c:pt idx="131">
                  <c:v>-0.83298982912725217</c:v>
                </c:pt>
                <c:pt idx="132">
                  <c:v>-0.99785731693997859</c:v>
                </c:pt>
                <c:pt idx="133">
                  <c:v>-1.5084870481418631</c:v>
                </c:pt>
                <c:pt idx="134">
                  <c:v>-1.5433670219574001</c:v>
                </c:pt>
                <c:pt idx="135">
                  <c:v>-1.6327908468823948</c:v>
                </c:pt>
                <c:pt idx="136">
                  <c:v>-1.2881359978919233</c:v>
                </c:pt>
                <c:pt idx="137">
                  <c:v>-1.0465665127642259</c:v>
                </c:pt>
                <c:pt idx="138">
                  <c:v>-0.76287685311991427</c:v>
                </c:pt>
                <c:pt idx="139">
                  <c:v>-0.53552595416982574</c:v>
                </c:pt>
                <c:pt idx="140">
                  <c:v>-0.4907758973966857</c:v>
                </c:pt>
                <c:pt idx="141">
                  <c:v>-0.41052344963837123</c:v>
                </c:pt>
                <c:pt idx="142">
                  <c:v>-0.10436893873188516</c:v>
                </c:pt>
                <c:pt idx="143">
                  <c:v>0.38934202193189055</c:v>
                </c:pt>
                <c:pt idx="144">
                  <c:v>0.44400754771096451</c:v>
                </c:pt>
                <c:pt idx="145">
                  <c:v>0.78852537695807523</c:v>
                </c:pt>
                <c:pt idx="146">
                  <c:v>-9.6587336029850687E-2</c:v>
                </c:pt>
              </c:numCache>
            </c:numRef>
          </c:val>
          <c:extLst xmlns:c16r2="http://schemas.microsoft.com/office/drawing/2015/06/chart">
            <c:ext xmlns:c16="http://schemas.microsoft.com/office/drawing/2014/chart" uri="{C3380CC4-5D6E-409C-BE32-E72D297353CC}">
              <c16:uniqueId val="{00000000-4648-40ED-979E-449E3E28E426}"/>
            </c:ext>
          </c:extLst>
        </c:ser>
        <c:ser>
          <c:idx val="0"/>
          <c:order val="1"/>
          <c:tx>
            <c:strRef>
              <c:f>'Data base graphs 1'!$AH$3</c:f>
              <c:strCache>
                <c:ptCount val="1"/>
                <c:pt idx="0">
                  <c:v>M2</c:v>
                </c:pt>
              </c:strCache>
            </c:strRef>
          </c:tx>
          <c:spPr>
            <a:solidFill>
              <a:srgbClr val="FF505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1'!$AH$20:$AH$492</c:f>
              <c:numCache>
                <c:formatCode>0.0</c:formatCode>
                <c:ptCount val="473"/>
                <c:pt idx="0">
                  <c:v>10.75338227062873</c:v>
                </c:pt>
                <c:pt idx="1">
                  <c:v>10.711765294843518</c:v>
                </c:pt>
                <c:pt idx="2">
                  <c:v>11.027999538001124</c:v>
                </c:pt>
                <c:pt idx="3">
                  <c:v>11.273251758805207</c:v>
                </c:pt>
                <c:pt idx="4">
                  <c:v>11.633313355440755</c:v>
                </c:pt>
                <c:pt idx="5">
                  <c:v>12.618087917221748</c:v>
                </c:pt>
                <c:pt idx="6">
                  <c:v>11.2014390614695</c:v>
                </c:pt>
                <c:pt idx="7">
                  <c:v>10.197574452470773</c:v>
                </c:pt>
                <c:pt idx="8">
                  <c:v>11.345629462923911</c:v>
                </c:pt>
                <c:pt idx="9">
                  <c:v>12.813016818086624</c:v>
                </c:pt>
                <c:pt idx="10">
                  <c:v>13.040009926678485</c:v>
                </c:pt>
                <c:pt idx="11">
                  <c:v>12.808514748122587</c:v>
                </c:pt>
                <c:pt idx="12">
                  <c:v>12.942649966801794</c:v>
                </c:pt>
                <c:pt idx="13">
                  <c:v>12.789527023429992</c:v>
                </c:pt>
                <c:pt idx="14">
                  <c:v>12.517855559572727</c:v>
                </c:pt>
                <c:pt idx="15">
                  <c:v>12.381349579826644</c:v>
                </c:pt>
                <c:pt idx="16">
                  <c:v>11.36176453348209</c:v>
                </c:pt>
                <c:pt idx="17">
                  <c:v>9.9993904890633765</c:v>
                </c:pt>
                <c:pt idx="18">
                  <c:v>10.493721106997418</c:v>
                </c:pt>
                <c:pt idx="19">
                  <c:v>10.898679810653029</c:v>
                </c:pt>
                <c:pt idx="20">
                  <c:v>12.407234902419136</c:v>
                </c:pt>
                <c:pt idx="21">
                  <c:v>11.692991511777731</c:v>
                </c:pt>
                <c:pt idx="22">
                  <c:v>10.691135953180757</c:v>
                </c:pt>
                <c:pt idx="23">
                  <c:v>9.6658762738254023</c:v>
                </c:pt>
                <c:pt idx="24">
                  <c:v>8.2419102055867857</c:v>
                </c:pt>
                <c:pt idx="25">
                  <c:v>6.529813588139632</c:v>
                </c:pt>
                <c:pt idx="26">
                  <c:v>5.2125565794995898</c:v>
                </c:pt>
                <c:pt idx="27">
                  <c:v>4.482934405416068</c:v>
                </c:pt>
                <c:pt idx="28">
                  <c:v>4.4236956570319563</c:v>
                </c:pt>
                <c:pt idx="29">
                  <c:v>5.1283589092750237</c:v>
                </c:pt>
                <c:pt idx="30">
                  <c:v>4.5557906999059332</c:v>
                </c:pt>
                <c:pt idx="31">
                  <c:v>3.447430690318305</c:v>
                </c:pt>
                <c:pt idx="32">
                  <c:v>1.053786933509866</c:v>
                </c:pt>
                <c:pt idx="33">
                  <c:v>-0.85625040419835008</c:v>
                </c:pt>
                <c:pt idx="34">
                  <c:v>-0.97790595385380263</c:v>
                </c:pt>
                <c:pt idx="35">
                  <c:v>0.13271106993323428</c:v>
                </c:pt>
                <c:pt idx="36">
                  <c:v>1.2371269367480255</c:v>
                </c:pt>
                <c:pt idx="37">
                  <c:v>2.8332691393300271</c:v>
                </c:pt>
                <c:pt idx="38">
                  <c:v>3.7052557718646137</c:v>
                </c:pt>
                <c:pt idx="39">
                  <c:v>4.4299343617855076</c:v>
                </c:pt>
                <c:pt idx="40">
                  <c:v>4.1119787029666375</c:v>
                </c:pt>
                <c:pt idx="41">
                  <c:v>3.2594506966891492</c:v>
                </c:pt>
                <c:pt idx="42">
                  <c:v>3.0900414326488215</c:v>
                </c:pt>
                <c:pt idx="43">
                  <c:v>3.8203650818740398</c:v>
                </c:pt>
                <c:pt idx="44">
                  <c:v>4.8134414747022332</c:v>
                </c:pt>
                <c:pt idx="45">
                  <c:v>6.072170068906841</c:v>
                </c:pt>
                <c:pt idx="46">
                  <c:v>6.3765480541319999</c:v>
                </c:pt>
                <c:pt idx="47">
                  <c:v>6.0511441907171424</c:v>
                </c:pt>
                <c:pt idx="48">
                  <c:v>5.2863490230406969</c:v>
                </c:pt>
                <c:pt idx="49">
                  <c:v>5.1966449067499738</c:v>
                </c:pt>
                <c:pt idx="50">
                  <c:v>6.0608721045147567</c:v>
                </c:pt>
                <c:pt idx="51">
                  <c:v>6.5820332686379732</c:v>
                </c:pt>
                <c:pt idx="52">
                  <c:v>7.907913971574656</c:v>
                </c:pt>
                <c:pt idx="53">
                  <c:v>8.9985423286875186</c:v>
                </c:pt>
                <c:pt idx="54">
                  <c:v>10.751649443473962</c:v>
                </c:pt>
                <c:pt idx="55">
                  <c:v>11.701387735447621</c:v>
                </c:pt>
                <c:pt idx="56">
                  <c:v>12.320042411027545</c:v>
                </c:pt>
                <c:pt idx="57">
                  <c:v>12.399956842089454</c:v>
                </c:pt>
                <c:pt idx="58">
                  <c:v>13.115362891340297</c:v>
                </c:pt>
                <c:pt idx="59">
                  <c:v>12.712625932544896</c:v>
                </c:pt>
                <c:pt idx="60">
                  <c:v>12.355211272529932</c:v>
                </c:pt>
                <c:pt idx="61">
                  <c:v>12.337353897743712</c:v>
                </c:pt>
                <c:pt idx="62">
                  <c:v>12.565406822087153</c:v>
                </c:pt>
                <c:pt idx="63">
                  <c:v>12.837597070686783</c:v>
                </c:pt>
                <c:pt idx="64">
                  <c:v>12.823805452816249</c:v>
                </c:pt>
                <c:pt idx="65">
                  <c:v>12.889740631999981</c:v>
                </c:pt>
                <c:pt idx="66">
                  <c:v>10.879622504923201</c:v>
                </c:pt>
                <c:pt idx="67">
                  <c:v>10.197433473585843</c:v>
                </c:pt>
                <c:pt idx="68">
                  <c:v>9.0588829805538911</c:v>
                </c:pt>
                <c:pt idx="69">
                  <c:v>8.3322812236940234</c:v>
                </c:pt>
                <c:pt idx="70">
                  <c:v>7.2407765939304358</c:v>
                </c:pt>
                <c:pt idx="71">
                  <c:v>7.1170755205374974</c:v>
                </c:pt>
                <c:pt idx="72">
                  <c:v>7.5138612595232015</c:v>
                </c:pt>
                <c:pt idx="73">
                  <c:v>7.7785386955675504</c:v>
                </c:pt>
                <c:pt idx="74">
                  <c:v>6.9834831365853312</c:v>
                </c:pt>
                <c:pt idx="75">
                  <c:v>6.462567942395756</c:v>
                </c:pt>
                <c:pt idx="76">
                  <c:v>6.5153797822846835</c:v>
                </c:pt>
                <c:pt idx="77">
                  <c:v>6.3632009932318505</c:v>
                </c:pt>
                <c:pt idx="78">
                  <c:v>6.9654658393731443</c:v>
                </c:pt>
                <c:pt idx="79">
                  <c:v>6.7180865368992064</c:v>
                </c:pt>
                <c:pt idx="80">
                  <c:v>6.034350890478712</c:v>
                </c:pt>
                <c:pt idx="81">
                  <c:v>6.4996633637957117</c:v>
                </c:pt>
                <c:pt idx="82">
                  <c:v>6.8998043707291759</c:v>
                </c:pt>
                <c:pt idx="83">
                  <c:v>7.0774528332420026</c:v>
                </c:pt>
                <c:pt idx="84">
                  <c:v>7.3183106455318061</c:v>
                </c:pt>
                <c:pt idx="85">
                  <c:v>6.4259076204609347</c:v>
                </c:pt>
                <c:pt idx="86">
                  <c:v>5.7293706272863663</c:v>
                </c:pt>
                <c:pt idx="87">
                  <c:v>4.5670148233586731</c:v>
                </c:pt>
                <c:pt idx="88">
                  <c:v>3.6369120602956908</c:v>
                </c:pt>
                <c:pt idx="89">
                  <c:v>3.7511574739201947</c:v>
                </c:pt>
                <c:pt idx="90">
                  <c:v>3.7132002663230943</c:v>
                </c:pt>
                <c:pt idx="91">
                  <c:v>3.4797242817420244</c:v>
                </c:pt>
                <c:pt idx="92">
                  <c:v>4.1836925725424621</c:v>
                </c:pt>
                <c:pt idx="93">
                  <c:v>5.40241617583884</c:v>
                </c:pt>
                <c:pt idx="94">
                  <c:v>5.8947999143633218</c:v>
                </c:pt>
                <c:pt idx="95">
                  <c:v>5.3358116404897089</c:v>
                </c:pt>
                <c:pt idx="96">
                  <c:v>4.7845565586774832</c:v>
                </c:pt>
                <c:pt idx="97">
                  <c:v>4.6118247204795573</c:v>
                </c:pt>
                <c:pt idx="98">
                  <c:v>5.3906678717085397</c:v>
                </c:pt>
                <c:pt idx="99">
                  <c:v>5.9301283159069422</c:v>
                </c:pt>
                <c:pt idx="100">
                  <c:v>6.3228897600830365</c:v>
                </c:pt>
                <c:pt idx="101">
                  <c:v>6.8806853901008784</c:v>
                </c:pt>
                <c:pt idx="102">
                  <c:v>7.6046612243336353</c:v>
                </c:pt>
                <c:pt idx="103">
                  <c:v>7.7215331599527488</c:v>
                </c:pt>
                <c:pt idx="104">
                  <c:v>8.0931068605842569</c:v>
                </c:pt>
                <c:pt idx="105">
                  <c:v>7.2363684386239395</c:v>
                </c:pt>
                <c:pt idx="106">
                  <c:v>6.7128650279688138</c:v>
                </c:pt>
                <c:pt idx="107">
                  <c:v>7.258793413036595</c:v>
                </c:pt>
                <c:pt idx="108">
                  <c:v>7.38519874412271</c:v>
                </c:pt>
                <c:pt idx="109">
                  <c:v>7.6712290269949523</c:v>
                </c:pt>
                <c:pt idx="110">
                  <c:v>7.4022946285265823</c:v>
                </c:pt>
                <c:pt idx="111">
                  <c:v>6.9047581106783138</c:v>
                </c:pt>
                <c:pt idx="112">
                  <c:v>6.7792576590399696</c:v>
                </c:pt>
                <c:pt idx="113">
                  <c:v>5.6771013481608943</c:v>
                </c:pt>
                <c:pt idx="114">
                  <c:v>4.7596811505431509</c:v>
                </c:pt>
                <c:pt idx="115">
                  <c:v>5.0579467783948244</c:v>
                </c:pt>
                <c:pt idx="116">
                  <c:v>5.1432784041378996</c:v>
                </c:pt>
                <c:pt idx="117">
                  <c:v>4.6179325694878939</c:v>
                </c:pt>
                <c:pt idx="118">
                  <c:v>4.4212457950470636</c:v>
                </c:pt>
                <c:pt idx="119">
                  <c:v>2.8491940342718833</c:v>
                </c:pt>
                <c:pt idx="120">
                  <c:v>2.2592916658557827</c:v>
                </c:pt>
                <c:pt idx="121">
                  <c:v>3.0163782059634712</c:v>
                </c:pt>
                <c:pt idx="122">
                  <c:v>2.596943651930268</c:v>
                </c:pt>
                <c:pt idx="123">
                  <c:v>2.9534024236076166</c:v>
                </c:pt>
                <c:pt idx="124">
                  <c:v>2.8688154089396054</c:v>
                </c:pt>
                <c:pt idx="125">
                  <c:v>3.1257231797408673</c:v>
                </c:pt>
                <c:pt idx="126">
                  <c:v>2.7331984007362986</c:v>
                </c:pt>
                <c:pt idx="127">
                  <c:v>3.1068037023223787</c:v>
                </c:pt>
                <c:pt idx="128">
                  <c:v>2.5459151300464273</c:v>
                </c:pt>
                <c:pt idx="129">
                  <c:v>2.6452576757656279</c:v>
                </c:pt>
                <c:pt idx="130">
                  <c:v>2.7625950478783161</c:v>
                </c:pt>
                <c:pt idx="131">
                  <c:v>4.0146530565020591</c:v>
                </c:pt>
                <c:pt idx="132">
                  <c:v>4.2211213168687145</c:v>
                </c:pt>
                <c:pt idx="133">
                  <c:v>4.3191128985787586</c:v>
                </c:pt>
                <c:pt idx="134">
                  <c:v>5.5487587277785764</c:v>
                </c:pt>
                <c:pt idx="135">
                  <c:v>5.7284764965305719</c:v>
                </c:pt>
                <c:pt idx="136">
                  <c:v>6.1302253947166738</c:v>
                </c:pt>
                <c:pt idx="137">
                  <c:v>5.791273707846833</c:v>
                </c:pt>
                <c:pt idx="138">
                  <c:v>6.1819960760575885</c:v>
                </c:pt>
                <c:pt idx="139">
                  <c:v>5.7936577362309745</c:v>
                </c:pt>
                <c:pt idx="140">
                  <c:v>5.2836833512644787</c:v>
                </c:pt>
                <c:pt idx="141">
                  <c:v>6.1844134404399842</c:v>
                </c:pt>
                <c:pt idx="142">
                  <c:v>6.3937006130802647</c:v>
                </c:pt>
                <c:pt idx="143">
                  <c:v>5.4587060843654776</c:v>
                </c:pt>
                <c:pt idx="144">
                  <c:v>5.2213863117300487</c:v>
                </c:pt>
                <c:pt idx="145">
                  <c:v>4.7952724328185656</c:v>
                </c:pt>
                <c:pt idx="146">
                  <c:v>4.5645438198079082</c:v>
                </c:pt>
              </c:numCache>
            </c:numRef>
          </c:val>
          <c:extLst xmlns:c16r2="http://schemas.microsoft.com/office/drawing/2015/06/chart">
            <c:ext xmlns:c16="http://schemas.microsoft.com/office/drawing/2014/chart" uri="{C3380CC4-5D6E-409C-BE32-E72D297353CC}">
              <c16:uniqueId val="{00000001-4648-40ED-979E-449E3E28E426}"/>
            </c:ext>
          </c:extLst>
        </c:ser>
        <c:ser>
          <c:idx val="1"/>
          <c:order val="2"/>
          <c:tx>
            <c:strRef>
              <c:f>'Data base graphs 1'!$AI$3</c:f>
              <c:strCache>
                <c:ptCount val="1"/>
                <c:pt idx="0">
                  <c:v>foreign currency deposits</c:v>
                </c:pt>
              </c:strCache>
            </c:strRef>
          </c:tx>
          <c:spPr>
            <a:solidFill>
              <a:srgbClr val="00B05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1'!$AI$20:$AI$492</c:f>
              <c:numCache>
                <c:formatCode>0.0</c:formatCode>
                <c:ptCount val="473"/>
                <c:pt idx="0">
                  <c:v>0.6397557028665577</c:v>
                </c:pt>
                <c:pt idx="1">
                  <c:v>0.75304053831435636</c:v>
                </c:pt>
                <c:pt idx="2">
                  <c:v>0.77997029065454981</c:v>
                </c:pt>
                <c:pt idx="3">
                  <c:v>0.7415846094306271</c:v>
                </c:pt>
                <c:pt idx="4">
                  <c:v>0.49841939130862911</c:v>
                </c:pt>
                <c:pt idx="5">
                  <c:v>0.48864051139552805</c:v>
                </c:pt>
                <c:pt idx="6">
                  <c:v>0.58685384479120239</c:v>
                </c:pt>
                <c:pt idx="7">
                  <c:v>0.57528124534562419</c:v>
                </c:pt>
                <c:pt idx="8">
                  <c:v>0.71648865371804249</c:v>
                </c:pt>
                <c:pt idx="9">
                  <c:v>0.7329901070328545</c:v>
                </c:pt>
                <c:pt idx="10">
                  <c:v>0.78812230479761869</c:v>
                </c:pt>
                <c:pt idx="11">
                  <c:v>0.87941154886931316</c:v>
                </c:pt>
                <c:pt idx="12">
                  <c:v>0.75836413613083797</c:v>
                </c:pt>
                <c:pt idx="13">
                  <c:v>0.61900386637535798</c:v>
                </c:pt>
                <c:pt idx="14">
                  <c:v>0.92237150896894549</c:v>
                </c:pt>
                <c:pt idx="15">
                  <c:v>1.3313531944771277</c:v>
                </c:pt>
                <c:pt idx="16">
                  <c:v>2.0650126483442892</c:v>
                </c:pt>
                <c:pt idx="17">
                  <c:v>2.7092992141786958</c:v>
                </c:pt>
                <c:pt idx="18">
                  <c:v>2.9472619541572493</c:v>
                </c:pt>
                <c:pt idx="19">
                  <c:v>3.1590920828324291</c:v>
                </c:pt>
                <c:pt idx="20">
                  <c:v>3.4118576959142195</c:v>
                </c:pt>
                <c:pt idx="21">
                  <c:v>3.673618807836053</c:v>
                </c:pt>
                <c:pt idx="22">
                  <c:v>3.3568172603464976</c:v>
                </c:pt>
                <c:pt idx="23">
                  <c:v>3.084450222158329</c:v>
                </c:pt>
                <c:pt idx="24">
                  <c:v>3.0162888928400107</c:v>
                </c:pt>
                <c:pt idx="25">
                  <c:v>3.0253930294066849</c:v>
                </c:pt>
                <c:pt idx="26">
                  <c:v>2.3421012676507469</c:v>
                </c:pt>
                <c:pt idx="27">
                  <c:v>1.2098670076282743</c:v>
                </c:pt>
                <c:pt idx="28">
                  <c:v>4.1943159210444791E-3</c:v>
                </c:pt>
                <c:pt idx="29">
                  <c:v>-0.84563414182685881</c:v>
                </c:pt>
                <c:pt idx="30">
                  <c:v>-0.82085140637307741</c:v>
                </c:pt>
                <c:pt idx="31">
                  <c:v>-0.99935865296120963</c:v>
                </c:pt>
                <c:pt idx="32">
                  <c:v>-1.4761092505229729</c:v>
                </c:pt>
                <c:pt idx="33">
                  <c:v>-1.6942461665379913</c:v>
                </c:pt>
                <c:pt idx="34">
                  <c:v>-1.4397007098008252</c:v>
                </c:pt>
                <c:pt idx="35">
                  <c:v>-1.1676886527590524</c:v>
                </c:pt>
                <c:pt idx="36">
                  <c:v>-1.1006307459943803</c:v>
                </c:pt>
                <c:pt idx="37">
                  <c:v>-1.0309619336652136</c:v>
                </c:pt>
                <c:pt idx="38">
                  <c:v>-0.60931290130507054</c:v>
                </c:pt>
                <c:pt idx="39">
                  <c:v>0.11463744564933787</c:v>
                </c:pt>
                <c:pt idx="40">
                  <c:v>0.89527721768475077</c:v>
                </c:pt>
                <c:pt idx="41">
                  <c:v>0.99014131551975315</c:v>
                </c:pt>
                <c:pt idx="42">
                  <c:v>0.67298694746480203</c:v>
                </c:pt>
                <c:pt idx="43">
                  <c:v>1.0358790519495977</c:v>
                </c:pt>
                <c:pt idx="44">
                  <c:v>1.6814959588542313</c:v>
                </c:pt>
                <c:pt idx="45">
                  <c:v>1.7848422001776383</c:v>
                </c:pt>
                <c:pt idx="46">
                  <c:v>1.7188267474157646</c:v>
                </c:pt>
                <c:pt idx="47">
                  <c:v>1.6858857681100516</c:v>
                </c:pt>
                <c:pt idx="48">
                  <c:v>1.5483377496526693</c:v>
                </c:pt>
                <c:pt idx="49">
                  <c:v>1.2736042156245537</c:v>
                </c:pt>
                <c:pt idx="50">
                  <c:v>1.0409589658306313</c:v>
                </c:pt>
                <c:pt idx="51">
                  <c:v>0.88426312988469857</c:v>
                </c:pt>
                <c:pt idx="52">
                  <c:v>0.63423441725900609</c:v>
                </c:pt>
                <c:pt idx="53">
                  <c:v>0.74895234327223581</c:v>
                </c:pt>
                <c:pt idx="54">
                  <c:v>0.84911826454882411</c:v>
                </c:pt>
                <c:pt idx="55">
                  <c:v>0.74268023856270959</c:v>
                </c:pt>
                <c:pt idx="56">
                  <c:v>0.4600783478226283</c:v>
                </c:pt>
                <c:pt idx="57">
                  <c:v>0.21407331043084107</c:v>
                </c:pt>
                <c:pt idx="58">
                  <c:v>0.15748775768466469</c:v>
                </c:pt>
                <c:pt idx="59">
                  <c:v>0.3652649158648465</c:v>
                </c:pt>
                <c:pt idx="60">
                  <c:v>0.30746978752524873</c:v>
                </c:pt>
                <c:pt idx="61">
                  <c:v>0.69677484341105933</c:v>
                </c:pt>
                <c:pt idx="62">
                  <c:v>0.86347944510223618</c:v>
                </c:pt>
                <c:pt idx="63">
                  <c:v>0.8706490914563445</c:v>
                </c:pt>
                <c:pt idx="64">
                  <c:v>0.78370748766441534</c:v>
                </c:pt>
                <c:pt idx="65">
                  <c:v>0.68597179318426349</c:v>
                </c:pt>
                <c:pt idx="66">
                  <c:v>0.48014597851305718</c:v>
                </c:pt>
                <c:pt idx="67">
                  <c:v>0.12041284713082878</c:v>
                </c:pt>
                <c:pt idx="68">
                  <c:v>8.596133143865263E-2</c:v>
                </c:pt>
                <c:pt idx="69">
                  <c:v>0.45627430006326158</c:v>
                </c:pt>
                <c:pt idx="70">
                  <c:v>0.81124836118156651</c:v>
                </c:pt>
                <c:pt idx="71">
                  <c:v>0.54565907390398394</c:v>
                </c:pt>
                <c:pt idx="72">
                  <c:v>0.56187509741156783</c:v>
                </c:pt>
                <c:pt idx="73">
                  <c:v>0.42545875066120481</c:v>
                </c:pt>
                <c:pt idx="74">
                  <c:v>0.46355324714363455</c:v>
                </c:pt>
                <c:pt idx="75">
                  <c:v>0.62817775286415523</c:v>
                </c:pt>
                <c:pt idx="76">
                  <c:v>0.91722499832176485</c:v>
                </c:pt>
                <c:pt idx="77">
                  <c:v>1.3759280830256349</c:v>
                </c:pt>
                <c:pt idx="78">
                  <c:v>1.7903746288005289</c:v>
                </c:pt>
                <c:pt idx="79">
                  <c:v>1.8471862750475712</c:v>
                </c:pt>
                <c:pt idx="80">
                  <c:v>1.6308289048106837</c:v>
                </c:pt>
                <c:pt idx="81">
                  <c:v>1.4043545169581937</c:v>
                </c:pt>
                <c:pt idx="82">
                  <c:v>1.181321780375761</c:v>
                </c:pt>
                <c:pt idx="83">
                  <c:v>1.280358065541928</c:v>
                </c:pt>
                <c:pt idx="84">
                  <c:v>1.7206669057826323</c:v>
                </c:pt>
                <c:pt idx="85">
                  <c:v>1.8176656153874071</c:v>
                </c:pt>
                <c:pt idx="86">
                  <c:v>2.0241753014999895</c:v>
                </c:pt>
                <c:pt idx="87">
                  <c:v>2.1567385013269105</c:v>
                </c:pt>
                <c:pt idx="88">
                  <c:v>1.7994093975289616</c:v>
                </c:pt>
                <c:pt idx="89">
                  <c:v>1.4736474327534252</c:v>
                </c:pt>
                <c:pt idx="90">
                  <c:v>1.4754131658154037</c:v>
                </c:pt>
                <c:pt idx="91">
                  <c:v>1.8401376030846013</c:v>
                </c:pt>
                <c:pt idx="92">
                  <c:v>1.8842664153870481</c:v>
                </c:pt>
                <c:pt idx="93">
                  <c:v>1.8483062719812209</c:v>
                </c:pt>
                <c:pt idx="94">
                  <c:v>2.072048072990992</c:v>
                </c:pt>
                <c:pt idx="95">
                  <c:v>2.2566454755487615</c:v>
                </c:pt>
                <c:pt idx="96">
                  <c:v>2.0138585136822211</c:v>
                </c:pt>
                <c:pt idx="97">
                  <c:v>1.7068924313222049</c:v>
                </c:pt>
                <c:pt idx="98">
                  <c:v>1.3180843261260322</c:v>
                </c:pt>
                <c:pt idx="99">
                  <c:v>1.0914487874849013</c:v>
                </c:pt>
                <c:pt idx="100">
                  <c:v>1.1494996845943937</c:v>
                </c:pt>
                <c:pt idx="101">
                  <c:v>1.3645977676722707</c:v>
                </c:pt>
                <c:pt idx="102">
                  <c:v>1.4900865158494263</c:v>
                </c:pt>
                <c:pt idx="103">
                  <c:v>1.1396475339113168</c:v>
                </c:pt>
                <c:pt idx="104">
                  <c:v>1.2664433498266972</c:v>
                </c:pt>
                <c:pt idx="105">
                  <c:v>1.3955960626175057</c:v>
                </c:pt>
                <c:pt idx="106">
                  <c:v>1.1231425689273731</c:v>
                </c:pt>
                <c:pt idx="107">
                  <c:v>0.73592659418218553</c:v>
                </c:pt>
                <c:pt idx="108">
                  <c:v>0.63948972982890528</c:v>
                </c:pt>
                <c:pt idx="109">
                  <c:v>0.83728713772283314</c:v>
                </c:pt>
                <c:pt idx="110">
                  <c:v>0.90584081102001113</c:v>
                </c:pt>
                <c:pt idx="111">
                  <c:v>1.0084323182106634</c:v>
                </c:pt>
                <c:pt idx="112">
                  <c:v>1.2435981584148288</c:v>
                </c:pt>
                <c:pt idx="113">
                  <c:v>0.95741248843639115</c:v>
                </c:pt>
                <c:pt idx="114">
                  <c:v>0.62349671185062483</c:v>
                </c:pt>
                <c:pt idx="115">
                  <c:v>0.5242433950745844</c:v>
                </c:pt>
                <c:pt idx="116">
                  <c:v>0.29868283842275839</c:v>
                </c:pt>
                <c:pt idx="117">
                  <c:v>0.22698059844541635</c:v>
                </c:pt>
                <c:pt idx="118">
                  <c:v>3.5176308049654471E-2</c:v>
                </c:pt>
                <c:pt idx="119">
                  <c:v>1.2836078354348881</c:v>
                </c:pt>
                <c:pt idx="120">
                  <c:v>1.2450412197360461</c:v>
                </c:pt>
                <c:pt idx="121">
                  <c:v>1.151297553854109</c:v>
                </c:pt>
                <c:pt idx="122">
                  <c:v>1.1221079145756125</c:v>
                </c:pt>
                <c:pt idx="123">
                  <c:v>0.43273067799428355</c:v>
                </c:pt>
                <c:pt idx="124">
                  <c:v>0.30730965168295604</c:v>
                </c:pt>
                <c:pt idx="125">
                  <c:v>0.12266220359552545</c:v>
                </c:pt>
                <c:pt idx="126">
                  <c:v>-0.35700185934419787</c:v>
                </c:pt>
                <c:pt idx="127">
                  <c:v>-0.14686242624954945</c:v>
                </c:pt>
                <c:pt idx="128">
                  <c:v>-6.789771779091211E-2</c:v>
                </c:pt>
                <c:pt idx="129">
                  <c:v>-0.42731277014155117</c:v>
                </c:pt>
                <c:pt idx="130">
                  <c:v>-0.14133511711990682</c:v>
                </c:pt>
                <c:pt idx="131">
                  <c:v>-1.1193176697869081</c:v>
                </c:pt>
                <c:pt idx="132">
                  <c:v>-1.0705152327766969</c:v>
                </c:pt>
                <c:pt idx="133">
                  <c:v>-1.0030708871367158</c:v>
                </c:pt>
                <c:pt idx="134">
                  <c:v>-0.93883168685139606</c:v>
                </c:pt>
                <c:pt idx="135">
                  <c:v>-0.5831755313494843</c:v>
                </c:pt>
                <c:pt idx="136">
                  <c:v>-0.5813496412211161</c:v>
                </c:pt>
                <c:pt idx="137">
                  <c:v>-0.30330924361066408</c:v>
                </c:pt>
                <c:pt idx="138">
                  <c:v>-6.9088508862472356E-3</c:v>
                </c:pt>
                <c:pt idx="139">
                  <c:v>0.23392308323254488</c:v>
                </c:pt>
                <c:pt idx="140">
                  <c:v>0.13308299720281255</c:v>
                </c:pt>
                <c:pt idx="141">
                  <c:v>0.70271950296449537</c:v>
                </c:pt>
                <c:pt idx="142">
                  <c:v>0.64786707142434197</c:v>
                </c:pt>
                <c:pt idx="143">
                  <c:v>0.46263574188288892</c:v>
                </c:pt>
                <c:pt idx="144">
                  <c:v>0.59967190886265975</c:v>
                </c:pt>
                <c:pt idx="145">
                  <c:v>0.68558101078025835</c:v>
                </c:pt>
                <c:pt idx="146">
                  <c:v>0.68611856852829356</c:v>
                </c:pt>
              </c:numCache>
            </c:numRef>
          </c:val>
          <c:extLst xmlns:c16r2="http://schemas.microsoft.com/office/drawing/2015/06/chart">
            <c:ext xmlns:c16="http://schemas.microsoft.com/office/drawing/2014/chart" uri="{C3380CC4-5D6E-409C-BE32-E72D297353CC}">
              <c16:uniqueId val="{00000002-4648-40ED-979E-449E3E28E426}"/>
            </c:ext>
          </c:extLst>
        </c:ser>
        <c:ser>
          <c:idx val="3"/>
          <c:order val="3"/>
          <c:tx>
            <c:strRef>
              <c:f>'Data base graphs 1'!$AK$3</c:f>
              <c:strCache>
                <c:ptCount val="1"/>
                <c:pt idx="0">
                  <c:v>treasury bonds</c:v>
                </c:pt>
              </c:strCache>
            </c:strRef>
          </c:tx>
          <c:spPr>
            <a:solidFill>
              <a:srgbClr val="7030A0"/>
            </a:solidFill>
            <a:ln>
              <a:noFill/>
            </a:ln>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1'!$AK$20:$AK$492</c:f>
              <c:numCache>
                <c:formatCode>0.0</c:formatCode>
                <c:ptCount val="473"/>
                <c:pt idx="0">
                  <c:v>-6.1555847337449064E-3</c:v>
                </c:pt>
                <c:pt idx="1">
                  <c:v>-4.6227652498629972E-2</c:v>
                </c:pt>
                <c:pt idx="2">
                  <c:v>-9.3196209862404247E-2</c:v>
                </c:pt>
                <c:pt idx="3">
                  <c:v>3.6479801013963109E-3</c:v>
                </c:pt>
                <c:pt idx="4">
                  <c:v>0.12530794728198086</c:v>
                </c:pt>
                <c:pt idx="5">
                  <c:v>0.16101462624638815</c:v>
                </c:pt>
                <c:pt idx="6">
                  <c:v>0.1447221699677603</c:v>
                </c:pt>
                <c:pt idx="7">
                  <c:v>0.16735512137627834</c:v>
                </c:pt>
                <c:pt idx="8">
                  <c:v>0.14976386758655172</c:v>
                </c:pt>
                <c:pt idx="9">
                  <c:v>0.23445488366360295</c:v>
                </c:pt>
                <c:pt idx="10">
                  <c:v>0.41370385962667933</c:v>
                </c:pt>
                <c:pt idx="11">
                  <c:v>0.54419626366682383</c:v>
                </c:pt>
                <c:pt idx="12">
                  <c:v>0.38026712465699775</c:v>
                </c:pt>
                <c:pt idx="13">
                  <c:v>0.44866252613103685</c:v>
                </c:pt>
                <c:pt idx="14">
                  <c:v>0.61355141844877836</c:v>
                </c:pt>
                <c:pt idx="15">
                  <c:v>0.71214183558045019</c:v>
                </c:pt>
                <c:pt idx="16">
                  <c:v>0.71409234304170099</c:v>
                </c:pt>
                <c:pt idx="17">
                  <c:v>0.7462972743701568</c:v>
                </c:pt>
                <c:pt idx="18">
                  <c:v>0.94311704153573939</c:v>
                </c:pt>
                <c:pt idx="19">
                  <c:v>1.1063320806152228</c:v>
                </c:pt>
                <c:pt idx="20">
                  <c:v>1.3216359461685201</c:v>
                </c:pt>
                <c:pt idx="21">
                  <c:v>1.4380129989098891</c:v>
                </c:pt>
                <c:pt idx="22">
                  <c:v>1.3410056708518046</c:v>
                </c:pt>
                <c:pt idx="23">
                  <c:v>1.2563495583694002</c:v>
                </c:pt>
                <c:pt idx="24">
                  <c:v>1.5023635982936463</c:v>
                </c:pt>
                <c:pt idx="25">
                  <c:v>1.5206642625141438</c:v>
                </c:pt>
                <c:pt idx="26">
                  <c:v>1.4312412782730781</c:v>
                </c:pt>
                <c:pt idx="27">
                  <c:v>1.3047486941186244</c:v>
                </c:pt>
                <c:pt idx="28">
                  <c:v>1.2616255566034555</c:v>
                </c:pt>
                <c:pt idx="29">
                  <c:v>1.3382674730011954</c:v>
                </c:pt>
                <c:pt idx="30">
                  <c:v>1.2950517802930319</c:v>
                </c:pt>
                <c:pt idx="31">
                  <c:v>1.2507821788236042</c:v>
                </c:pt>
                <c:pt idx="32">
                  <c:v>1.2235578897723323</c:v>
                </c:pt>
                <c:pt idx="33">
                  <c:v>1.2532172911607711</c:v>
                </c:pt>
                <c:pt idx="34">
                  <c:v>1.2560504784786644</c:v>
                </c:pt>
                <c:pt idx="35">
                  <c:v>1.3291187041645403</c:v>
                </c:pt>
                <c:pt idx="36">
                  <c:v>1.350630189120904</c:v>
                </c:pt>
                <c:pt idx="37">
                  <c:v>1.5970492203761697</c:v>
                </c:pt>
                <c:pt idx="38">
                  <c:v>1.8096978379594426</c:v>
                </c:pt>
                <c:pt idx="39">
                  <c:v>2.0245108034221806</c:v>
                </c:pt>
                <c:pt idx="40">
                  <c:v>2.2027910452700361</c:v>
                </c:pt>
                <c:pt idx="41">
                  <c:v>2.280855202614871</c:v>
                </c:pt>
                <c:pt idx="42">
                  <c:v>2.2183727089056102</c:v>
                </c:pt>
                <c:pt idx="43">
                  <c:v>2.2427425747780583</c:v>
                </c:pt>
                <c:pt idx="44">
                  <c:v>2.3334654011108689</c:v>
                </c:pt>
                <c:pt idx="45">
                  <c:v>2.5838631585075582</c:v>
                </c:pt>
                <c:pt idx="46">
                  <c:v>2.9164349403284304</c:v>
                </c:pt>
                <c:pt idx="47">
                  <c:v>3.779251077600331</c:v>
                </c:pt>
                <c:pt idx="48">
                  <c:v>3.872982810714876</c:v>
                </c:pt>
                <c:pt idx="49">
                  <c:v>3.8945868542582387</c:v>
                </c:pt>
                <c:pt idx="50">
                  <c:v>3.7966398603782645</c:v>
                </c:pt>
                <c:pt idx="51">
                  <c:v>3.6246650610320947</c:v>
                </c:pt>
                <c:pt idx="52">
                  <c:v>3.4852309646783528</c:v>
                </c:pt>
                <c:pt idx="53">
                  <c:v>3.6224445743646037</c:v>
                </c:pt>
                <c:pt idx="54">
                  <c:v>4.0314156880202123</c:v>
                </c:pt>
                <c:pt idx="55">
                  <c:v>4.1996238437118993</c:v>
                </c:pt>
                <c:pt idx="56">
                  <c:v>4.3647055824510073</c:v>
                </c:pt>
                <c:pt idx="57">
                  <c:v>3.9119155555533216</c:v>
                </c:pt>
                <c:pt idx="58">
                  <c:v>3.6482667821057921</c:v>
                </c:pt>
                <c:pt idx="59">
                  <c:v>2.889339543286666</c:v>
                </c:pt>
                <c:pt idx="60">
                  <c:v>2.5257802886986269</c:v>
                </c:pt>
                <c:pt idx="61">
                  <c:v>2.2567652941209113</c:v>
                </c:pt>
                <c:pt idx="62">
                  <c:v>2.1102905249084052</c:v>
                </c:pt>
                <c:pt idx="63">
                  <c:v>1.9744507879166235</c:v>
                </c:pt>
                <c:pt idx="64">
                  <c:v>1.8792646028246611</c:v>
                </c:pt>
                <c:pt idx="65">
                  <c:v>1.6551732289254353</c:v>
                </c:pt>
                <c:pt idx="66">
                  <c:v>1.2602091759292953</c:v>
                </c:pt>
                <c:pt idx="67">
                  <c:v>0.99973560524248972</c:v>
                </c:pt>
                <c:pt idx="68">
                  <c:v>0.72421784041727721</c:v>
                </c:pt>
                <c:pt idx="69">
                  <c:v>0.70617878768165299</c:v>
                </c:pt>
                <c:pt idx="70">
                  <c:v>0.60615896669896729</c:v>
                </c:pt>
                <c:pt idx="71">
                  <c:v>0.9488404555907608</c:v>
                </c:pt>
                <c:pt idx="72">
                  <c:v>1.0360419046520675</c:v>
                </c:pt>
                <c:pt idx="73">
                  <c:v>1.0545382770563938</c:v>
                </c:pt>
                <c:pt idx="74">
                  <c:v>1.205545253429259</c:v>
                </c:pt>
                <c:pt idx="75">
                  <c:v>1.5011352364965733</c:v>
                </c:pt>
                <c:pt idx="76">
                  <c:v>1.7290658697204069</c:v>
                </c:pt>
                <c:pt idx="77">
                  <c:v>1.8955454605070547</c:v>
                </c:pt>
                <c:pt idx="78">
                  <c:v>2.1251132600524492</c:v>
                </c:pt>
                <c:pt idx="79">
                  <c:v>2.1988233483809876</c:v>
                </c:pt>
                <c:pt idx="80">
                  <c:v>2.3430837080142797</c:v>
                </c:pt>
                <c:pt idx="81">
                  <c:v>2.175137813612817</c:v>
                </c:pt>
                <c:pt idx="82">
                  <c:v>2.0547959680117751</c:v>
                </c:pt>
                <c:pt idx="83">
                  <c:v>1.3803512554031008</c:v>
                </c:pt>
                <c:pt idx="84">
                  <c:v>1.5224227709329405</c:v>
                </c:pt>
                <c:pt idx="85">
                  <c:v>1.4147736769126786</c:v>
                </c:pt>
                <c:pt idx="86">
                  <c:v>1.1886813440930724</c:v>
                </c:pt>
                <c:pt idx="87">
                  <c:v>1.0999424894276302</c:v>
                </c:pt>
                <c:pt idx="88">
                  <c:v>1.137878038513761</c:v>
                </c:pt>
                <c:pt idx="89">
                  <c:v>1.1034784321713738</c:v>
                </c:pt>
                <c:pt idx="90">
                  <c:v>0.95553433665315335</c:v>
                </c:pt>
                <c:pt idx="91">
                  <c:v>1.0505004394242703</c:v>
                </c:pt>
                <c:pt idx="92">
                  <c:v>0.93396407264727599</c:v>
                </c:pt>
                <c:pt idx="93">
                  <c:v>1.195365542908166</c:v>
                </c:pt>
                <c:pt idx="94">
                  <c:v>1.5150783620045658</c:v>
                </c:pt>
                <c:pt idx="95">
                  <c:v>1.6654403921734322</c:v>
                </c:pt>
                <c:pt idx="96">
                  <c:v>1.7587238761749129</c:v>
                </c:pt>
                <c:pt idx="97">
                  <c:v>1.7973333280698309</c:v>
                </c:pt>
                <c:pt idx="98">
                  <c:v>1.8617847446652358</c:v>
                </c:pt>
                <c:pt idx="99">
                  <c:v>2.113977120600163</c:v>
                </c:pt>
                <c:pt idx="100">
                  <c:v>2.3759242581694258</c:v>
                </c:pt>
                <c:pt idx="101">
                  <c:v>2.8116970851539529</c:v>
                </c:pt>
                <c:pt idx="102">
                  <c:v>2.9255524361810736</c:v>
                </c:pt>
                <c:pt idx="103">
                  <c:v>3.0493822096425558</c:v>
                </c:pt>
                <c:pt idx="104">
                  <c:v>3.1916327197939403</c:v>
                </c:pt>
                <c:pt idx="105">
                  <c:v>3.3367628272119196</c:v>
                </c:pt>
                <c:pt idx="106">
                  <c:v>3.0632946935716392</c:v>
                </c:pt>
                <c:pt idx="107">
                  <c:v>2.8934340913462404</c:v>
                </c:pt>
                <c:pt idx="108">
                  <c:v>2.7709119492196912</c:v>
                </c:pt>
                <c:pt idx="109">
                  <c:v>2.7655924895789763</c:v>
                </c:pt>
                <c:pt idx="110">
                  <c:v>2.7013392955729656</c:v>
                </c:pt>
                <c:pt idx="111">
                  <c:v>2.9149675174986749</c:v>
                </c:pt>
                <c:pt idx="112">
                  <c:v>3.0270548858876207</c:v>
                </c:pt>
                <c:pt idx="113">
                  <c:v>3.1067529288798337</c:v>
                </c:pt>
                <c:pt idx="114">
                  <c:v>3.6066342273491143</c:v>
                </c:pt>
                <c:pt idx="115">
                  <c:v>3.56681287964535</c:v>
                </c:pt>
                <c:pt idx="116">
                  <c:v>3.4324459989982152</c:v>
                </c:pt>
                <c:pt idx="117">
                  <c:v>3.3905002349778366</c:v>
                </c:pt>
                <c:pt idx="118">
                  <c:v>3.3893504613197054</c:v>
                </c:pt>
                <c:pt idx="119">
                  <c:v>3.7882687109523823</c:v>
                </c:pt>
                <c:pt idx="120">
                  <c:v>3.8409176457928034</c:v>
                </c:pt>
                <c:pt idx="121">
                  <c:v>3.8186362182530513</c:v>
                </c:pt>
                <c:pt idx="122">
                  <c:v>3.7727956947971637</c:v>
                </c:pt>
                <c:pt idx="123">
                  <c:v>2.9790294948649874</c:v>
                </c:pt>
                <c:pt idx="124">
                  <c:v>2.8923435874756667</c:v>
                </c:pt>
                <c:pt idx="125">
                  <c:v>2.498432056791684</c:v>
                </c:pt>
                <c:pt idx="126">
                  <c:v>1.8679950727831962</c:v>
                </c:pt>
                <c:pt idx="127">
                  <c:v>1.5449912350185944</c:v>
                </c:pt>
                <c:pt idx="128">
                  <c:v>1.2580050027421643</c:v>
                </c:pt>
                <c:pt idx="129">
                  <c:v>1.3277494179573133</c:v>
                </c:pt>
                <c:pt idx="130">
                  <c:v>0.75176099656192041</c:v>
                </c:pt>
                <c:pt idx="131">
                  <c:v>0.44917392190212785</c:v>
                </c:pt>
                <c:pt idx="132">
                  <c:v>0.28507412859716563</c:v>
                </c:pt>
                <c:pt idx="133">
                  <c:v>0.28565052993437212</c:v>
                </c:pt>
                <c:pt idx="134">
                  <c:v>0.38830055025801452</c:v>
                </c:pt>
                <c:pt idx="135">
                  <c:v>0.56363325961435828</c:v>
                </c:pt>
                <c:pt idx="136">
                  <c:v>0.3241746446818205</c:v>
                </c:pt>
                <c:pt idx="137">
                  <c:v>0.54615705289777217</c:v>
                </c:pt>
                <c:pt idx="138">
                  <c:v>0.92095537941487882</c:v>
                </c:pt>
                <c:pt idx="139">
                  <c:v>1.2719462417270984</c:v>
                </c:pt>
                <c:pt idx="140">
                  <c:v>1.7477840936181359</c:v>
                </c:pt>
                <c:pt idx="141">
                  <c:v>1.5611645090198301</c:v>
                </c:pt>
                <c:pt idx="142">
                  <c:v>2.3434215393773168</c:v>
                </c:pt>
                <c:pt idx="143">
                  <c:v>2.6283027111545803</c:v>
                </c:pt>
                <c:pt idx="144">
                  <c:v>2.934378479717485</c:v>
                </c:pt>
                <c:pt idx="145">
                  <c:v>3.0346747970698345</c:v>
                </c:pt>
                <c:pt idx="146">
                  <c:v>3.1653387779458373</c:v>
                </c:pt>
              </c:numCache>
            </c:numRef>
          </c:val>
          <c:extLst xmlns:c16r2="http://schemas.microsoft.com/office/drawing/2015/06/chart">
            <c:ext xmlns:c16="http://schemas.microsoft.com/office/drawing/2014/chart" uri="{C3380CC4-5D6E-409C-BE32-E72D297353CC}">
              <c16:uniqueId val="{00000003-4648-40ED-979E-449E3E28E426}"/>
            </c:ext>
          </c:extLst>
        </c:ser>
        <c:ser>
          <c:idx val="4"/>
          <c:order val="4"/>
          <c:tx>
            <c:strRef>
              <c:f>'Data base graphs 1'!$AL$3</c:f>
              <c:strCache>
                <c:ptCount val="1"/>
                <c:pt idx="0">
                  <c:v>mortgage bonds</c:v>
                </c:pt>
              </c:strCache>
            </c:strRef>
          </c:tx>
          <c:spPr>
            <a:solidFill>
              <a:schemeClr val="accent6">
                <a:lumMod val="60000"/>
                <a:lumOff val="40000"/>
              </a:schemeClr>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1'!$AL$20:$AL$492</c:f>
              <c:numCache>
                <c:formatCode>0.0</c:formatCode>
                <c:ptCount val="473"/>
                <c:pt idx="0">
                  <c:v>0.16310599106653012</c:v>
                </c:pt>
                <c:pt idx="1">
                  <c:v>9.1174480502220726E-2</c:v>
                </c:pt>
                <c:pt idx="2">
                  <c:v>-0.33712934156509716</c:v>
                </c:pt>
                <c:pt idx="3">
                  <c:v>-0.19899731453115779</c:v>
                </c:pt>
                <c:pt idx="4">
                  <c:v>-0.33816205592135751</c:v>
                </c:pt>
                <c:pt idx="5">
                  <c:v>-0.39262276647099381</c:v>
                </c:pt>
                <c:pt idx="6">
                  <c:v>-0.21910705705890579</c:v>
                </c:pt>
                <c:pt idx="7">
                  <c:v>-0.23995187436942286</c:v>
                </c:pt>
                <c:pt idx="8">
                  <c:v>-0.31755280690342991</c:v>
                </c:pt>
                <c:pt idx="9">
                  <c:v>-0.42946684736044666</c:v>
                </c:pt>
                <c:pt idx="10">
                  <c:v>-0.50626675396075416</c:v>
                </c:pt>
                <c:pt idx="11">
                  <c:v>-0.33659946665967422</c:v>
                </c:pt>
                <c:pt idx="12">
                  <c:v>-0.42482979606391447</c:v>
                </c:pt>
                <c:pt idx="13">
                  <c:v>-0.47997011542867973</c:v>
                </c:pt>
                <c:pt idx="14">
                  <c:v>4.9613282315649987E-2</c:v>
                </c:pt>
                <c:pt idx="15">
                  <c:v>-0.29386005661683373</c:v>
                </c:pt>
                <c:pt idx="16">
                  <c:v>-0.18737330409800398</c:v>
                </c:pt>
                <c:pt idx="17">
                  <c:v>-0.13340293012342672</c:v>
                </c:pt>
                <c:pt idx="18">
                  <c:v>-0.1965463150608032</c:v>
                </c:pt>
                <c:pt idx="19">
                  <c:v>-0.3428160098231206</c:v>
                </c:pt>
                <c:pt idx="20">
                  <c:v>-0.29305141298453807</c:v>
                </c:pt>
                <c:pt idx="21">
                  <c:v>-0.30141006013809979</c:v>
                </c:pt>
                <c:pt idx="22">
                  <c:v>-0.4275947854505987</c:v>
                </c:pt>
                <c:pt idx="23">
                  <c:v>-0.60774097209684563</c:v>
                </c:pt>
                <c:pt idx="24">
                  <c:v>-0.4844087964065304</c:v>
                </c:pt>
                <c:pt idx="25">
                  <c:v>-0.62866836415397409</c:v>
                </c:pt>
                <c:pt idx="26">
                  <c:v>-0.77401898377924672</c:v>
                </c:pt>
                <c:pt idx="27">
                  <c:v>-0.65036626903835237</c:v>
                </c:pt>
                <c:pt idx="28">
                  <c:v>-0.79914054519186273</c:v>
                </c:pt>
                <c:pt idx="29">
                  <c:v>-0.8125632817032703</c:v>
                </c:pt>
                <c:pt idx="30">
                  <c:v>-0.83800997253465515</c:v>
                </c:pt>
                <c:pt idx="31">
                  <c:v>-0.82243533191571705</c:v>
                </c:pt>
                <c:pt idx="32">
                  <c:v>-0.85513407948293663</c:v>
                </c:pt>
                <c:pt idx="33">
                  <c:v>-1.0818954096386559</c:v>
                </c:pt>
                <c:pt idx="34">
                  <c:v>-0.95889967500890272</c:v>
                </c:pt>
                <c:pt idx="35">
                  <c:v>-0.96090927873650966</c:v>
                </c:pt>
                <c:pt idx="36">
                  <c:v>-1.0649003868682023</c:v>
                </c:pt>
                <c:pt idx="37">
                  <c:v>-0.74876929344670307</c:v>
                </c:pt>
                <c:pt idx="38">
                  <c:v>-0.84508459108116729</c:v>
                </c:pt>
                <c:pt idx="39">
                  <c:v>-0.7978450907913085</c:v>
                </c:pt>
                <c:pt idx="40">
                  <c:v>-0.63487584769032834</c:v>
                </c:pt>
                <c:pt idx="41">
                  <c:v>-0.63261221537194345</c:v>
                </c:pt>
                <c:pt idx="42">
                  <c:v>-0.59340205372752586</c:v>
                </c:pt>
                <c:pt idx="43">
                  <c:v>-0.52146902193330791</c:v>
                </c:pt>
                <c:pt idx="44">
                  <c:v>-0.54724310835057088</c:v>
                </c:pt>
                <c:pt idx="45">
                  <c:v>-0.36635936888590814</c:v>
                </c:pt>
                <c:pt idx="46">
                  <c:v>-0.43648844465776698</c:v>
                </c:pt>
                <c:pt idx="47">
                  <c:v>-0.53644836473781332</c:v>
                </c:pt>
                <c:pt idx="48">
                  <c:v>-0.4874538775555009</c:v>
                </c:pt>
                <c:pt idx="49">
                  <c:v>-0.47332148866650736</c:v>
                </c:pt>
                <c:pt idx="50">
                  <c:v>-0.39232444228377872</c:v>
                </c:pt>
                <c:pt idx="51">
                  <c:v>-0.627766581990572</c:v>
                </c:pt>
                <c:pt idx="52">
                  <c:v>-0.81805061102063614</c:v>
                </c:pt>
                <c:pt idx="53">
                  <c:v>-0.67754731011716574</c:v>
                </c:pt>
                <c:pt idx="54">
                  <c:v>-0.63921546044284383</c:v>
                </c:pt>
                <c:pt idx="55">
                  <c:v>-0.55478580188616811</c:v>
                </c:pt>
                <c:pt idx="56">
                  <c:v>-0.648465824774903</c:v>
                </c:pt>
                <c:pt idx="57">
                  <c:v>-0.5618916634790514</c:v>
                </c:pt>
                <c:pt idx="58">
                  <c:v>-0.47934961987290697</c:v>
                </c:pt>
                <c:pt idx="59">
                  <c:v>1.0133319738806344E-2</c:v>
                </c:pt>
                <c:pt idx="60">
                  <c:v>0.10197959648873607</c:v>
                </c:pt>
                <c:pt idx="61">
                  <c:v>-0.26509432014108897</c:v>
                </c:pt>
                <c:pt idx="62">
                  <c:v>-0.26231189009419342</c:v>
                </c:pt>
                <c:pt idx="63">
                  <c:v>-0.13437165736951576</c:v>
                </c:pt>
                <c:pt idx="64">
                  <c:v>-0.14074876570594533</c:v>
                </c:pt>
                <c:pt idx="65">
                  <c:v>-0.28910298452826727</c:v>
                </c:pt>
                <c:pt idx="66">
                  <c:v>-0.30198758294702704</c:v>
                </c:pt>
                <c:pt idx="67">
                  <c:v>-0.4266104889746829</c:v>
                </c:pt>
                <c:pt idx="68">
                  <c:v>-0.44011181384050829</c:v>
                </c:pt>
                <c:pt idx="69">
                  <c:v>-0.58393906317821487</c:v>
                </c:pt>
                <c:pt idx="70">
                  <c:v>-0.49760746710880716</c:v>
                </c:pt>
                <c:pt idx="71">
                  <c:v>-0.70281974300300376</c:v>
                </c:pt>
                <c:pt idx="72">
                  <c:v>-0.79815193205753632</c:v>
                </c:pt>
                <c:pt idx="73">
                  <c:v>-0.56176442539429106</c:v>
                </c:pt>
                <c:pt idx="74">
                  <c:v>-0.59872161636848498</c:v>
                </c:pt>
                <c:pt idx="75">
                  <c:v>-0.49196963921585607</c:v>
                </c:pt>
                <c:pt idx="76">
                  <c:v>-0.50477788897569875</c:v>
                </c:pt>
                <c:pt idx="77">
                  <c:v>-0.54874071717886319</c:v>
                </c:pt>
                <c:pt idx="78">
                  <c:v>-0.54767322647581385</c:v>
                </c:pt>
                <c:pt idx="79">
                  <c:v>-0.50136487946625741</c:v>
                </c:pt>
                <c:pt idx="80">
                  <c:v>-0.36907294514842981</c:v>
                </c:pt>
                <c:pt idx="81">
                  <c:v>-0.25788667419377903</c:v>
                </c:pt>
                <c:pt idx="82">
                  <c:v>-0.37626818021617281</c:v>
                </c:pt>
                <c:pt idx="83">
                  <c:v>-0.43333614126721864</c:v>
                </c:pt>
                <c:pt idx="84">
                  <c:v>-0.39724926360472884</c:v>
                </c:pt>
                <c:pt idx="85">
                  <c:v>-0.46337623316852311</c:v>
                </c:pt>
                <c:pt idx="86">
                  <c:v>-0.33230847744616526</c:v>
                </c:pt>
                <c:pt idx="87">
                  <c:v>-0.11764197959093442</c:v>
                </c:pt>
                <c:pt idx="88">
                  <c:v>0.12090555392116059</c:v>
                </c:pt>
                <c:pt idx="89">
                  <c:v>-4.537186314864404E-2</c:v>
                </c:pt>
                <c:pt idx="90">
                  <c:v>-6.8784154093355449E-2</c:v>
                </c:pt>
                <c:pt idx="91">
                  <c:v>-2.4160017089072838E-2</c:v>
                </c:pt>
                <c:pt idx="92">
                  <c:v>-7.3654024782249625E-2</c:v>
                </c:pt>
                <c:pt idx="93">
                  <c:v>-0.13726537483424778</c:v>
                </c:pt>
                <c:pt idx="94">
                  <c:v>9.6668400194239931E-2</c:v>
                </c:pt>
                <c:pt idx="95">
                  <c:v>0.12361155909060398</c:v>
                </c:pt>
                <c:pt idx="96">
                  <c:v>1.4990925586079427E-2</c:v>
                </c:pt>
                <c:pt idx="97">
                  <c:v>8.599251773212354E-3</c:v>
                </c:pt>
                <c:pt idx="98">
                  <c:v>-0.10729700384409285</c:v>
                </c:pt>
                <c:pt idx="99">
                  <c:v>-0.36169408508679241</c:v>
                </c:pt>
                <c:pt idx="100">
                  <c:v>-0.53855089614722107</c:v>
                </c:pt>
                <c:pt idx="101">
                  <c:v>-0.13741858231735674</c:v>
                </c:pt>
                <c:pt idx="102">
                  <c:v>-0.26887732684380483</c:v>
                </c:pt>
                <c:pt idx="103">
                  <c:v>-0.26323639740390026</c:v>
                </c:pt>
                <c:pt idx="104">
                  <c:v>3.1585098919679588E-2</c:v>
                </c:pt>
                <c:pt idx="105">
                  <c:v>2.5218712226412341E-2</c:v>
                </c:pt>
                <c:pt idx="106">
                  <c:v>-0.18431044683587688</c:v>
                </c:pt>
                <c:pt idx="107">
                  <c:v>-0.19372061039167288</c:v>
                </c:pt>
                <c:pt idx="108">
                  <c:v>4.1861540436648116E-2</c:v>
                </c:pt>
                <c:pt idx="109">
                  <c:v>-0.10037340849344552</c:v>
                </c:pt>
                <c:pt idx="110">
                  <c:v>-0.22327645280359398</c:v>
                </c:pt>
                <c:pt idx="111">
                  <c:v>-0.1935914624590771</c:v>
                </c:pt>
                <c:pt idx="112">
                  <c:v>-0.24138849706593329</c:v>
                </c:pt>
                <c:pt idx="113">
                  <c:v>-0.35734706898256569</c:v>
                </c:pt>
                <c:pt idx="114">
                  <c:v>-8.8296553351119259E-2</c:v>
                </c:pt>
                <c:pt idx="115">
                  <c:v>-0.26040658266561284</c:v>
                </c:pt>
                <c:pt idx="116">
                  <c:v>-0.41030404154105016</c:v>
                </c:pt>
                <c:pt idx="117">
                  <c:v>-0.28588548769991873</c:v>
                </c:pt>
                <c:pt idx="118">
                  <c:v>-0.15937946736110609</c:v>
                </c:pt>
                <c:pt idx="119">
                  <c:v>-0.30181794256557171</c:v>
                </c:pt>
                <c:pt idx="120">
                  <c:v>-0.40518240293195457</c:v>
                </c:pt>
                <c:pt idx="121">
                  <c:v>-0.38812859533507738</c:v>
                </c:pt>
                <c:pt idx="122">
                  <c:v>4.8481877673322994E-2</c:v>
                </c:pt>
                <c:pt idx="123">
                  <c:v>4.1941819719334784E-2</c:v>
                </c:pt>
                <c:pt idx="124">
                  <c:v>7.9764583216968027E-2</c:v>
                </c:pt>
                <c:pt idx="125">
                  <c:v>0.12877281831619994</c:v>
                </c:pt>
                <c:pt idx="126">
                  <c:v>-4.9673425587828104E-3</c:v>
                </c:pt>
                <c:pt idx="127">
                  <c:v>6.1582594830024748E-2</c:v>
                </c:pt>
                <c:pt idx="128">
                  <c:v>4.4698200887678521E-2</c:v>
                </c:pt>
                <c:pt idx="129">
                  <c:v>4.0822025885981338E-3</c:v>
                </c:pt>
                <c:pt idx="130">
                  <c:v>-7.0939580404231081E-2</c:v>
                </c:pt>
                <c:pt idx="131">
                  <c:v>9.4289867948500361E-2</c:v>
                </c:pt>
                <c:pt idx="132">
                  <c:v>7.1003333805306129E-2</c:v>
                </c:pt>
                <c:pt idx="133">
                  <c:v>0.18058207963276635</c:v>
                </c:pt>
                <c:pt idx="134">
                  <c:v>-2.3134814475564574E-2</c:v>
                </c:pt>
                <c:pt idx="135">
                  <c:v>-1.4576598090057817E-2</c:v>
                </c:pt>
                <c:pt idx="136">
                  <c:v>1.502094510002374E-2</c:v>
                </c:pt>
                <c:pt idx="137">
                  <c:v>-3.1489270903923144E-2</c:v>
                </c:pt>
                <c:pt idx="138">
                  <c:v>-4.7406445023801848E-2</c:v>
                </c:pt>
                <c:pt idx="139">
                  <c:v>1.5474942727515993E-3</c:v>
                </c:pt>
                <c:pt idx="140">
                  <c:v>-9.4855282179082834E-3</c:v>
                </c:pt>
                <c:pt idx="141">
                  <c:v>-3.1786732833712777E-2</c:v>
                </c:pt>
                <c:pt idx="142">
                  <c:v>-2.7965985531122822E-2</c:v>
                </c:pt>
                <c:pt idx="143">
                  <c:v>-2.8524801404199746E-2</c:v>
                </c:pt>
                <c:pt idx="144">
                  <c:v>-3.1252873417029217E-2</c:v>
                </c:pt>
                <c:pt idx="145">
                  <c:v>-2.6594947673551951E-2</c:v>
                </c:pt>
                <c:pt idx="146">
                  <c:v>-2.7505547118399344E-2</c:v>
                </c:pt>
              </c:numCache>
            </c:numRef>
          </c:val>
          <c:extLst xmlns:c16r2="http://schemas.microsoft.com/office/drawing/2015/06/chart">
            <c:ext xmlns:c16="http://schemas.microsoft.com/office/drawing/2014/chart" uri="{C3380CC4-5D6E-409C-BE32-E72D297353CC}">
              <c16:uniqueId val="{00000004-4648-40ED-979E-449E3E28E426}"/>
            </c:ext>
          </c:extLst>
        </c:ser>
        <c:ser>
          <c:idx val="5"/>
          <c:order val="5"/>
          <c:tx>
            <c:strRef>
              <c:f>'Data base graphs 1'!$AM$3</c:f>
              <c:strCache>
                <c:ptCount val="1"/>
                <c:pt idx="0">
                  <c:v>commercial papers</c:v>
                </c:pt>
              </c:strCache>
            </c:strRef>
          </c:tx>
          <c:spPr>
            <a:solidFill>
              <a:schemeClr val="accent6">
                <a:lumMod val="75000"/>
              </a:schemeClr>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1'!$AM$20:$AM$492</c:f>
              <c:numCache>
                <c:formatCode>0.0</c:formatCode>
                <c:ptCount val="473"/>
                <c:pt idx="0">
                  <c:v>9.1653595897476566E-3</c:v>
                </c:pt>
                <c:pt idx="1">
                  <c:v>2.639172577938553E-2</c:v>
                </c:pt>
                <c:pt idx="2">
                  <c:v>6.9654546078490101E-2</c:v>
                </c:pt>
                <c:pt idx="3">
                  <c:v>9.6522237137394246E-2</c:v>
                </c:pt>
                <c:pt idx="4">
                  <c:v>0.10833487974096466</c:v>
                </c:pt>
                <c:pt idx="5">
                  <c:v>8.5567395451146153E-2</c:v>
                </c:pt>
                <c:pt idx="6">
                  <c:v>5.5886197950034723E-2</c:v>
                </c:pt>
                <c:pt idx="7">
                  <c:v>4.2005468711974255E-2</c:v>
                </c:pt>
                <c:pt idx="8">
                  <c:v>3.5636870211106779E-2</c:v>
                </c:pt>
                <c:pt idx="9">
                  <c:v>5.9329577660411234E-2</c:v>
                </c:pt>
                <c:pt idx="10">
                  <c:v>3.8916392950090146E-2</c:v>
                </c:pt>
                <c:pt idx="11">
                  <c:v>1.1651461496737648E-2</c:v>
                </c:pt>
                <c:pt idx="12">
                  <c:v>8.9366466500851172E-3</c:v>
                </c:pt>
                <c:pt idx="13">
                  <c:v>-5.8198092593329948E-3</c:v>
                </c:pt>
                <c:pt idx="14">
                  <c:v>4.3406066642237891E-3</c:v>
                </c:pt>
                <c:pt idx="15">
                  <c:v>3.4694238749401293E-2</c:v>
                </c:pt>
                <c:pt idx="16">
                  <c:v>4.4922487561781008E-2</c:v>
                </c:pt>
                <c:pt idx="17">
                  <c:v>4.3515171473551884E-2</c:v>
                </c:pt>
                <c:pt idx="18">
                  <c:v>5.4510616034336559E-2</c:v>
                </c:pt>
                <c:pt idx="19">
                  <c:v>8.4221331275100716E-2</c:v>
                </c:pt>
                <c:pt idx="20">
                  <c:v>9.93105583199244E-2</c:v>
                </c:pt>
                <c:pt idx="21">
                  <c:v>0.11007772249774569</c:v>
                </c:pt>
                <c:pt idx="22">
                  <c:v>0.15146586890829233</c:v>
                </c:pt>
                <c:pt idx="23">
                  <c:v>0.17362144474003149</c:v>
                </c:pt>
                <c:pt idx="24">
                  <c:v>0.20916159584464228</c:v>
                </c:pt>
                <c:pt idx="25">
                  <c:v>0.25287802888055166</c:v>
                </c:pt>
                <c:pt idx="26">
                  <c:v>0.26507323431882213</c:v>
                </c:pt>
                <c:pt idx="27">
                  <c:v>0.25628095742499346</c:v>
                </c:pt>
                <c:pt idx="28">
                  <c:v>0.22797340653204137</c:v>
                </c:pt>
                <c:pt idx="29">
                  <c:v>0.2316185055322405</c:v>
                </c:pt>
                <c:pt idx="30">
                  <c:v>0.21346216224787404</c:v>
                </c:pt>
                <c:pt idx="31">
                  <c:v>0.1752807968448048</c:v>
                </c:pt>
                <c:pt idx="32">
                  <c:v>0.14541532605806085</c:v>
                </c:pt>
                <c:pt idx="33">
                  <c:v>5.30552511079758E-2</c:v>
                </c:pt>
                <c:pt idx="34">
                  <c:v>-7.318985307136947E-3</c:v>
                </c:pt>
                <c:pt idx="35">
                  <c:v>-5.9788907927957437E-3</c:v>
                </c:pt>
                <c:pt idx="36">
                  <c:v>-5.7892227444947882E-2</c:v>
                </c:pt>
                <c:pt idx="37">
                  <c:v>-0.10665905983329298</c:v>
                </c:pt>
                <c:pt idx="38">
                  <c:v>-0.12757276438629775</c:v>
                </c:pt>
                <c:pt idx="39">
                  <c:v>-0.15157367568173627</c:v>
                </c:pt>
                <c:pt idx="40">
                  <c:v>-0.15846609050156887</c:v>
                </c:pt>
                <c:pt idx="41">
                  <c:v>-0.2237658469063889</c:v>
                </c:pt>
                <c:pt idx="42">
                  <c:v>-0.28945070815464646</c:v>
                </c:pt>
                <c:pt idx="43">
                  <c:v>-0.29614151804248645</c:v>
                </c:pt>
                <c:pt idx="44">
                  <c:v>-0.28988972254904333</c:v>
                </c:pt>
                <c:pt idx="45">
                  <c:v>-0.2204039686812071</c:v>
                </c:pt>
                <c:pt idx="46">
                  <c:v>-0.19145209273352179</c:v>
                </c:pt>
                <c:pt idx="47">
                  <c:v>-0.20772165545930177</c:v>
                </c:pt>
                <c:pt idx="48">
                  <c:v>-0.18763410224914781</c:v>
                </c:pt>
                <c:pt idx="49">
                  <c:v>-0.17174376243262141</c:v>
                </c:pt>
                <c:pt idx="50">
                  <c:v>-0.19397016579525064</c:v>
                </c:pt>
                <c:pt idx="51">
                  <c:v>-0.20872710428137706</c:v>
                </c:pt>
                <c:pt idx="52">
                  <c:v>-0.174535743359437</c:v>
                </c:pt>
                <c:pt idx="53">
                  <c:v>-0.10854845847340232</c:v>
                </c:pt>
                <c:pt idx="54">
                  <c:v>-5.896506252748164E-2</c:v>
                </c:pt>
                <c:pt idx="55">
                  <c:v>-3.422923721071261E-2</c:v>
                </c:pt>
                <c:pt idx="56">
                  <c:v>-3.0141996312364167E-2</c:v>
                </c:pt>
                <c:pt idx="57">
                  <c:v>-5.1182613120087074E-2</c:v>
                </c:pt>
                <c:pt idx="58">
                  <c:v>-4.9402053266102246E-2</c:v>
                </c:pt>
                <c:pt idx="59">
                  <c:v>-3.1991288845341581E-2</c:v>
                </c:pt>
                <c:pt idx="60">
                  <c:v>-1.3822905886383581E-2</c:v>
                </c:pt>
                <c:pt idx="61">
                  <c:v>-2.1095102295990539E-2</c:v>
                </c:pt>
                <c:pt idx="62">
                  <c:v>-2.1240840036459308E-2</c:v>
                </c:pt>
                <c:pt idx="63">
                  <c:v>-5.5579307979656527E-3</c:v>
                </c:pt>
                <c:pt idx="64">
                  <c:v>-3.0803938663057188E-2</c:v>
                </c:pt>
                <c:pt idx="65">
                  <c:v>-8.1149586223740008E-2</c:v>
                </c:pt>
                <c:pt idx="66">
                  <c:v>-0.10963538100443224</c:v>
                </c:pt>
                <c:pt idx="67">
                  <c:v>-0.11654291922065638</c:v>
                </c:pt>
                <c:pt idx="68">
                  <c:v>-0.1058823840757135</c:v>
                </c:pt>
                <c:pt idx="69">
                  <c:v>-7.7198042466354061E-2</c:v>
                </c:pt>
                <c:pt idx="70">
                  <c:v>-5.4860733545834678E-2</c:v>
                </c:pt>
                <c:pt idx="71">
                  <c:v>-4.2047248429499931E-2</c:v>
                </c:pt>
                <c:pt idx="72">
                  <c:v>-4.982720095610603E-2</c:v>
                </c:pt>
                <c:pt idx="73">
                  <c:v>-5.3295943616673176E-2</c:v>
                </c:pt>
                <c:pt idx="74">
                  <c:v>-4.1294182325951286E-2</c:v>
                </c:pt>
                <c:pt idx="75">
                  <c:v>-3.5722475712182213E-2</c:v>
                </c:pt>
                <c:pt idx="76">
                  <c:v>-3.5417562534797373E-2</c:v>
                </c:pt>
                <c:pt idx="77">
                  <c:v>-3.0144893704220927E-2</c:v>
                </c:pt>
                <c:pt idx="78">
                  <c:v>-2.2114614187383846E-2</c:v>
                </c:pt>
                <c:pt idx="79">
                  <c:v>-2.0547492612517815E-2</c:v>
                </c:pt>
                <c:pt idx="80">
                  <c:v>-1.8670070043136207E-2</c:v>
                </c:pt>
                <c:pt idx="81">
                  <c:v>-2.2216915373686755E-2</c:v>
                </c:pt>
                <c:pt idx="82">
                  <c:v>-2.5070354943897994E-2</c:v>
                </c:pt>
                <c:pt idx="83">
                  <c:v>-2.7351689223719014E-2</c:v>
                </c:pt>
                <c:pt idx="84">
                  <c:v>-3.3936074819335596E-2</c:v>
                </c:pt>
                <c:pt idx="85">
                  <c:v>-3.1169546509759505E-2</c:v>
                </c:pt>
                <c:pt idx="86">
                  <c:v>-2.2801962396683324E-2</c:v>
                </c:pt>
                <c:pt idx="87">
                  <c:v>-2.0265448373023749E-2</c:v>
                </c:pt>
                <c:pt idx="88">
                  <c:v>-2.0859905854497172E-2</c:v>
                </c:pt>
                <c:pt idx="89">
                  <c:v>-4.9924084714346798E-3</c:v>
                </c:pt>
                <c:pt idx="90">
                  <c:v>5.8350114318682731E-3</c:v>
                </c:pt>
                <c:pt idx="91">
                  <c:v>-5.2087165307048563E-3</c:v>
                </c:pt>
                <c:pt idx="92">
                  <c:v>-1.2052379647160192E-2</c:v>
                </c:pt>
                <c:pt idx="93">
                  <c:v>-1.5958158680490116E-2</c:v>
                </c:pt>
                <c:pt idx="94">
                  <c:v>1.3988682240345374E-2</c:v>
                </c:pt>
                <c:pt idx="95">
                  <c:v>2.7628008617061675E-2</c:v>
                </c:pt>
                <c:pt idx="96">
                  <c:v>1.3067426835072591E-2</c:v>
                </c:pt>
                <c:pt idx="97">
                  <c:v>1.9613474414848325E-2</c:v>
                </c:pt>
                <c:pt idx="98">
                  <c:v>1.2819294892771983E-2</c:v>
                </c:pt>
                <c:pt idx="99">
                  <c:v>2.5923996251617939E-3</c:v>
                </c:pt>
                <c:pt idx="100">
                  <c:v>3.6052806757043837E-3</c:v>
                </c:pt>
                <c:pt idx="101">
                  <c:v>8.8223384442192212E-3</c:v>
                </c:pt>
                <c:pt idx="102">
                  <c:v>2.1395461244092601E-2</c:v>
                </c:pt>
                <c:pt idx="103">
                  <c:v>2.952944159196615E-2</c:v>
                </c:pt>
                <c:pt idx="104">
                  <c:v>2.0840806463999047E-2</c:v>
                </c:pt>
                <c:pt idx="105">
                  <c:v>9.8786271114695949E-3</c:v>
                </c:pt>
                <c:pt idx="106">
                  <c:v>-3.0517393559824024E-2</c:v>
                </c:pt>
                <c:pt idx="107">
                  <c:v>-6.8342669149084156E-2</c:v>
                </c:pt>
                <c:pt idx="108">
                  <c:v>-6.5168820058311427E-2</c:v>
                </c:pt>
                <c:pt idx="109">
                  <c:v>-5.8374115728724786E-2</c:v>
                </c:pt>
                <c:pt idx="110">
                  <c:v>-4.0810684415707101E-2</c:v>
                </c:pt>
                <c:pt idx="111">
                  <c:v>-1.7354715363605409E-2</c:v>
                </c:pt>
                <c:pt idx="112">
                  <c:v>-2.2435996392743737E-3</c:v>
                </c:pt>
                <c:pt idx="113">
                  <c:v>1.2440095182675602E-2</c:v>
                </c:pt>
                <c:pt idx="114">
                  <c:v>2.4906528463312531E-2</c:v>
                </c:pt>
                <c:pt idx="115">
                  <c:v>3.4228496691583454E-2</c:v>
                </c:pt>
                <c:pt idx="116">
                  <c:v>4.7516169585359896E-2</c:v>
                </c:pt>
                <c:pt idx="117">
                  <c:v>5.874466886201396E-2</c:v>
                </c:pt>
                <c:pt idx="118">
                  <c:v>7.2014685914821824E-2</c:v>
                </c:pt>
                <c:pt idx="119">
                  <c:v>9.2623474567374173E-2</c:v>
                </c:pt>
                <c:pt idx="120">
                  <c:v>9.6508075530187712E-2</c:v>
                </c:pt>
                <c:pt idx="121">
                  <c:v>9.0273937740459803E-2</c:v>
                </c:pt>
                <c:pt idx="122">
                  <c:v>7.7212018162178223E-2</c:v>
                </c:pt>
                <c:pt idx="123">
                  <c:v>6.3360809434890586E-2</c:v>
                </c:pt>
                <c:pt idx="124">
                  <c:v>5.036526165141246E-2</c:v>
                </c:pt>
                <c:pt idx="125">
                  <c:v>2.4492313393089073E-2</c:v>
                </c:pt>
                <c:pt idx="126">
                  <c:v>-6.9278836460596599E-3</c:v>
                </c:pt>
                <c:pt idx="127">
                  <c:v>-2.109817312570594E-2</c:v>
                </c:pt>
                <c:pt idx="128">
                  <c:v>-2.1701382099140971E-2</c:v>
                </c:pt>
                <c:pt idx="129">
                  <c:v>-1.5002458255370514E-2</c:v>
                </c:pt>
                <c:pt idx="130">
                  <c:v>-2.1214629007353287E-2</c:v>
                </c:pt>
                <c:pt idx="131">
                  <c:v>-1.6963184754143039E-2</c:v>
                </c:pt>
                <c:pt idx="132">
                  <c:v>2.5344887761613575E-3</c:v>
                </c:pt>
                <c:pt idx="133">
                  <c:v>1.523065325317997E-2</c:v>
                </c:pt>
                <c:pt idx="134">
                  <c:v>3.4452790906528689E-2</c:v>
                </c:pt>
                <c:pt idx="135">
                  <c:v>3.3058084832074452E-2</c:v>
                </c:pt>
                <c:pt idx="136">
                  <c:v>3.6869896091406465E-2</c:v>
                </c:pt>
                <c:pt idx="137">
                  <c:v>6.1318798837659574E-2</c:v>
                </c:pt>
                <c:pt idx="138">
                  <c:v>8.0603354410931916E-2</c:v>
                </c:pt>
                <c:pt idx="139">
                  <c:v>9.1416761960999279E-2</c:v>
                </c:pt>
                <c:pt idx="140">
                  <c:v>8.5344455691466481E-2</c:v>
                </c:pt>
                <c:pt idx="141">
                  <c:v>7.0938340380102299E-2</c:v>
                </c:pt>
                <c:pt idx="142">
                  <c:v>8.7592475089982344E-2</c:v>
                </c:pt>
                <c:pt idx="143">
                  <c:v>9.9648762153245238E-2</c:v>
                </c:pt>
                <c:pt idx="144">
                  <c:v>9.6210967169577041E-2</c:v>
                </c:pt>
                <c:pt idx="145">
                  <c:v>8.0811056433492137E-2</c:v>
                </c:pt>
                <c:pt idx="146">
                  <c:v>6.5264423647499611E-2</c:v>
                </c:pt>
              </c:numCache>
            </c:numRef>
          </c:val>
          <c:extLst xmlns:c16r2="http://schemas.microsoft.com/office/drawing/2015/06/chart">
            <c:ext xmlns:c16="http://schemas.microsoft.com/office/drawing/2014/chart" uri="{C3380CC4-5D6E-409C-BE32-E72D297353CC}">
              <c16:uniqueId val="{00000005-4648-40ED-979E-449E3E28E426}"/>
            </c:ext>
          </c:extLst>
        </c:ser>
        <c:ser>
          <c:idx val="6"/>
          <c:order val="6"/>
          <c:tx>
            <c:strRef>
              <c:f>'Data base graphs 1'!$AN$3</c:f>
              <c:strCache>
                <c:ptCount val="1"/>
                <c:pt idx="0">
                  <c:v>corporate bonds</c:v>
                </c:pt>
              </c:strCache>
            </c:strRef>
          </c:tx>
          <c:spPr>
            <a:solidFill>
              <a:srgbClr val="00B0F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1'!$AN$20:$AN$492</c:f>
              <c:numCache>
                <c:formatCode>0.0</c:formatCode>
                <c:ptCount val="473"/>
                <c:pt idx="0">
                  <c:v>2.073258753209609</c:v>
                </c:pt>
                <c:pt idx="1">
                  <c:v>2.0078440725607996</c:v>
                </c:pt>
                <c:pt idx="2">
                  <c:v>1.7584301033194609</c:v>
                </c:pt>
                <c:pt idx="3">
                  <c:v>1.7496375835405058</c:v>
                </c:pt>
                <c:pt idx="4">
                  <c:v>1.8551299673997055</c:v>
                </c:pt>
                <c:pt idx="5">
                  <c:v>1.9463569528676194</c:v>
                </c:pt>
                <c:pt idx="6">
                  <c:v>1.9894055991614459</c:v>
                </c:pt>
                <c:pt idx="7">
                  <c:v>1.9897193599712775</c:v>
                </c:pt>
                <c:pt idx="8">
                  <c:v>2.1479082389058286</c:v>
                </c:pt>
                <c:pt idx="9">
                  <c:v>2.3470818681935284</c:v>
                </c:pt>
                <c:pt idx="10">
                  <c:v>2.220494654877248</c:v>
                </c:pt>
                <c:pt idx="11">
                  <c:v>1.9294272650328981</c:v>
                </c:pt>
                <c:pt idx="12">
                  <c:v>1.7555311437916088</c:v>
                </c:pt>
                <c:pt idx="13">
                  <c:v>1.7705352025675254</c:v>
                </c:pt>
                <c:pt idx="14">
                  <c:v>2.0743803691397114</c:v>
                </c:pt>
                <c:pt idx="15">
                  <c:v>2.3832015649882452</c:v>
                </c:pt>
                <c:pt idx="16">
                  <c:v>2.4875109416882912</c:v>
                </c:pt>
                <c:pt idx="17">
                  <c:v>2.5130757865898534</c:v>
                </c:pt>
                <c:pt idx="18">
                  <c:v>2.7740631987772155</c:v>
                </c:pt>
                <c:pt idx="19">
                  <c:v>3.0311126734968017</c:v>
                </c:pt>
                <c:pt idx="20">
                  <c:v>3.0044528716463157</c:v>
                </c:pt>
                <c:pt idx="21">
                  <c:v>2.888907001153771</c:v>
                </c:pt>
                <c:pt idx="22">
                  <c:v>2.9361127287023892</c:v>
                </c:pt>
                <c:pt idx="23">
                  <c:v>3.2554350466289574</c:v>
                </c:pt>
                <c:pt idx="24">
                  <c:v>3.4653556859285706</c:v>
                </c:pt>
                <c:pt idx="25">
                  <c:v>3.4970575760428759</c:v>
                </c:pt>
                <c:pt idx="26">
                  <c:v>3.8298777970630775</c:v>
                </c:pt>
                <c:pt idx="27">
                  <c:v>3.9549096622803082</c:v>
                </c:pt>
                <c:pt idx="28">
                  <c:v>3.7336813431270368</c:v>
                </c:pt>
                <c:pt idx="29">
                  <c:v>3.5259661125101078</c:v>
                </c:pt>
                <c:pt idx="30">
                  <c:v>3.1602959130323258</c:v>
                </c:pt>
                <c:pt idx="31">
                  <c:v>2.1512374102719818</c:v>
                </c:pt>
                <c:pt idx="32">
                  <c:v>1.3897796775035212</c:v>
                </c:pt>
                <c:pt idx="33">
                  <c:v>1.4037487852037429</c:v>
                </c:pt>
                <c:pt idx="34">
                  <c:v>1.3544626809161693</c:v>
                </c:pt>
                <c:pt idx="35">
                  <c:v>1.0375067664404374</c:v>
                </c:pt>
                <c:pt idx="36">
                  <c:v>0.78866852818068489</c:v>
                </c:pt>
                <c:pt idx="37">
                  <c:v>0.68273145001800606</c:v>
                </c:pt>
                <c:pt idx="38">
                  <c:v>0.14921254946425794</c:v>
                </c:pt>
                <c:pt idx="39">
                  <c:v>-0.29886815398166966</c:v>
                </c:pt>
                <c:pt idx="40">
                  <c:v>-0.24084598010274116</c:v>
                </c:pt>
                <c:pt idx="41">
                  <c:v>-6.6317700595241141E-2</c:v>
                </c:pt>
                <c:pt idx="42">
                  <c:v>-9.5659243743536501E-2</c:v>
                </c:pt>
                <c:pt idx="43">
                  <c:v>0.49569809906165913</c:v>
                </c:pt>
                <c:pt idx="44">
                  <c:v>1.0502006472392487</c:v>
                </c:pt>
                <c:pt idx="45">
                  <c:v>0.874148389132958</c:v>
                </c:pt>
                <c:pt idx="46">
                  <c:v>0.70820529230405838</c:v>
                </c:pt>
                <c:pt idx="47">
                  <c:v>0.81318935619637278</c:v>
                </c:pt>
                <c:pt idx="48">
                  <c:v>1.065051081849048</c:v>
                </c:pt>
                <c:pt idx="49">
                  <c:v>1.103696707255676</c:v>
                </c:pt>
                <c:pt idx="50">
                  <c:v>1.1242570690029008</c:v>
                </c:pt>
                <c:pt idx="51">
                  <c:v>1.1186715943384196</c:v>
                </c:pt>
                <c:pt idx="52">
                  <c:v>1.2327180085368317</c:v>
                </c:pt>
                <c:pt idx="53">
                  <c:v>1.3584033736391281</c:v>
                </c:pt>
                <c:pt idx="54">
                  <c:v>1.3238297462012314</c:v>
                </c:pt>
                <c:pt idx="55">
                  <c:v>1.2537112356963471</c:v>
                </c:pt>
                <c:pt idx="56">
                  <c:v>1.3646479152378588</c:v>
                </c:pt>
                <c:pt idx="57">
                  <c:v>1.4896780790844384</c:v>
                </c:pt>
                <c:pt idx="58">
                  <c:v>1.5828617470714783</c:v>
                </c:pt>
                <c:pt idx="59">
                  <c:v>1.5465557819569684</c:v>
                </c:pt>
                <c:pt idx="60">
                  <c:v>1.4180841020012578</c:v>
                </c:pt>
                <c:pt idx="61">
                  <c:v>1.4136613078350209</c:v>
                </c:pt>
                <c:pt idx="62">
                  <c:v>1.4790723186883163</c:v>
                </c:pt>
                <c:pt idx="63">
                  <c:v>1.4921805106197708</c:v>
                </c:pt>
                <c:pt idx="64">
                  <c:v>1.2073241906605769</c:v>
                </c:pt>
                <c:pt idx="65">
                  <c:v>0.96367252061721254</c:v>
                </c:pt>
                <c:pt idx="66">
                  <c:v>0.93906947477340796</c:v>
                </c:pt>
                <c:pt idx="67">
                  <c:v>0.85779636874758725</c:v>
                </c:pt>
                <c:pt idx="68">
                  <c:v>0.63486824643088646</c:v>
                </c:pt>
                <c:pt idx="69">
                  <c:v>0.4815642382496052</c:v>
                </c:pt>
                <c:pt idx="70">
                  <c:v>0.4432419517757667</c:v>
                </c:pt>
                <c:pt idx="71">
                  <c:v>0.46688484838501615</c:v>
                </c:pt>
                <c:pt idx="72">
                  <c:v>0.49079760713329351</c:v>
                </c:pt>
                <c:pt idx="73">
                  <c:v>0.46494624050429517</c:v>
                </c:pt>
                <c:pt idx="74">
                  <c:v>0.46652062601483824</c:v>
                </c:pt>
                <c:pt idx="75">
                  <c:v>0.45726198682729369</c:v>
                </c:pt>
                <c:pt idx="76">
                  <c:v>0.47369610864235762</c:v>
                </c:pt>
                <c:pt idx="77">
                  <c:v>0.41958302338906184</c:v>
                </c:pt>
                <c:pt idx="78">
                  <c:v>0.88600533571989659</c:v>
                </c:pt>
                <c:pt idx="79">
                  <c:v>1.2084117394826597</c:v>
                </c:pt>
                <c:pt idx="80">
                  <c:v>1.1244872254018667</c:v>
                </c:pt>
                <c:pt idx="81">
                  <c:v>1.1294745155571273</c:v>
                </c:pt>
                <c:pt idx="82">
                  <c:v>1.032228302713744</c:v>
                </c:pt>
                <c:pt idx="83">
                  <c:v>1.0171555977500053</c:v>
                </c:pt>
                <c:pt idx="84">
                  <c:v>1.0160001104187184</c:v>
                </c:pt>
                <c:pt idx="85">
                  <c:v>0.98149963343649882</c:v>
                </c:pt>
                <c:pt idx="86">
                  <c:v>0.76964027755306197</c:v>
                </c:pt>
                <c:pt idx="87">
                  <c:v>0.663209498289838</c:v>
                </c:pt>
                <c:pt idx="88">
                  <c:v>0.75988026884181581</c:v>
                </c:pt>
                <c:pt idx="89">
                  <c:v>0.92710718450455254</c:v>
                </c:pt>
                <c:pt idx="90">
                  <c:v>0.54769648466203247</c:v>
                </c:pt>
                <c:pt idx="91">
                  <c:v>0.31926812315792585</c:v>
                </c:pt>
                <c:pt idx="92">
                  <c:v>0.45897606865910429</c:v>
                </c:pt>
                <c:pt idx="93">
                  <c:v>0.43982163080058401</c:v>
                </c:pt>
                <c:pt idx="94">
                  <c:v>0.42044038492297214</c:v>
                </c:pt>
                <c:pt idx="95">
                  <c:v>0.20793239318263423</c:v>
                </c:pt>
                <c:pt idx="96">
                  <c:v>6.9842946747640688E-2</c:v>
                </c:pt>
                <c:pt idx="97">
                  <c:v>-1.2198003589902777E-2</c:v>
                </c:pt>
                <c:pt idx="98">
                  <c:v>9.1944018118569046E-2</c:v>
                </c:pt>
                <c:pt idx="99">
                  <c:v>0.22340444833822448</c:v>
                </c:pt>
                <c:pt idx="100">
                  <c:v>0.1330208155117466</c:v>
                </c:pt>
                <c:pt idx="101">
                  <c:v>0.1268635031374343</c:v>
                </c:pt>
                <c:pt idx="102">
                  <c:v>0.20906656931098597</c:v>
                </c:pt>
                <c:pt idx="103">
                  <c:v>0.15703665563361802</c:v>
                </c:pt>
                <c:pt idx="104">
                  <c:v>0.17844613575853574</c:v>
                </c:pt>
                <c:pt idx="105">
                  <c:v>0.17002161990368769</c:v>
                </c:pt>
                <c:pt idx="106">
                  <c:v>9.8101594180011159E-2</c:v>
                </c:pt>
                <c:pt idx="107">
                  <c:v>0.18372573379811602</c:v>
                </c:pt>
                <c:pt idx="108">
                  <c:v>0.27990527405341797</c:v>
                </c:pt>
                <c:pt idx="109">
                  <c:v>0.39224229516874404</c:v>
                </c:pt>
                <c:pt idx="110">
                  <c:v>0.3729021948392226</c:v>
                </c:pt>
                <c:pt idx="111">
                  <c:v>0.26056826643752135</c:v>
                </c:pt>
                <c:pt idx="112">
                  <c:v>0.25495282480639542</c:v>
                </c:pt>
                <c:pt idx="113">
                  <c:v>0.16832561540800636</c:v>
                </c:pt>
                <c:pt idx="114">
                  <c:v>0.14400651574104631</c:v>
                </c:pt>
                <c:pt idx="115">
                  <c:v>0.28923960984806096</c:v>
                </c:pt>
                <c:pt idx="116">
                  <c:v>0.35339183252409917</c:v>
                </c:pt>
                <c:pt idx="117">
                  <c:v>0.43938208258831107</c:v>
                </c:pt>
                <c:pt idx="118">
                  <c:v>0.81179348052203182</c:v>
                </c:pt>
                <c:pt idx="119">
                  <c:v>0.91315778808479031</c:v>
                </c:pt>
                <c:pt idx="120">
                  <c:v>1.1097459931244309</c:v>
                </c:pt>
                <c:pt idx="121">
                  <c:v>1.0764382094811258</c:v>
                </c:pt>
                <c:pt idx="122">
                  <c:v>1.1320134066546594</c:v>
                </c:pt>
                <c:pt idx="123">
                  <c:v>1.2051679520402456</c:v>
                </c:pt>
                <c:pt idx="124">
                  <c:v>1.2632110559795848</c:v>
                </c:pt>
                <c:pt idx="125">
                  <c:v>1.2449882641902354</c:v>
                </c:pt>
                <c:pt idx="126">
                  <c:v>1.1962142918491181</c:v>
                </c:pt>
                <c:pt idx="127">
                  <c:v>1.1627039920104807</c:v>
                </c:pt>
                <c:pt idx="128">
                  <c:v>1.1660757715884902</c:v>
                </c:pt>
                <c:pt idx="129">
                  <c:v>0.94511153216832577</c:v>
                </c:pt>
                <c:pt idx="130">
                  <c:v>0.66762172192721714</c:v>
                </c:pt>
                <c:pt idx="131">
                  <c:v>0.53629499533447489</c:v>
                </c:pt>
                <c:pt idx="132">
                  <c:v>0.31966971450642639</c:v>
                </c:pt>
                <c:pt idx="133">
                  <c:v>0.35320489908835057</c:v>
                </c:pt>
                <c:pt idx="134">
                  <c:v>0.46103222981173242</c:v>
                </c:pt>
                <c:pt idx="135">
                  <c:v>0.51067195377611918</c:v>
                </c:pt>
                <c:pt idx="136">
                  <c:v>0.47181527932322542</c:v>
                </c:pt>
                <c:pt idx="137">
                  <c:v>0.65656708722023516</c:v>
                </c:pt>
                <c:pt idx="138">
                  <c:v>0.82528857953642021</c:v>
                </c:pt>
                <c:pt idx="139">
                  <c:v>0.85518381637696139</c:v>
                </c:pt>
                <c:pt idx="140">
                  <c:v>0.91026138154455771</c:v>
                </c:pt>
                <c:pt idx="141">
                  <c:v>1.2268449990657009</c:v>
                </c:pt>
                <c:pt idx="142">
                  <c:v>1.3175336327256315</c:v>
                </c:pt>
                <c:pt idx="143">
                  <c:v>1.321794739783249</c:v>
                </c:pt>
                <c:pt idx="144">
                  <c:v>1.2889799573980463</c:v>
                </c:pt>
                <c:pt idx="145">
                  <c:v>1.2952370312853718</c:v>
                </c:pt>
                <c:pt idx="146">
                  <c:v>1.3201060422267099</c:v>
                </c:pt>
              </c:numCache>
            </c:numRef>
          </c:val>
          <c:extLst xmlns:c16r2="http://schemas.microsoft.com/office/drawing/2015/06/chart">
            <c:ext xmlns:c16="http://schemas.microsoft.com/office/drawing/2014/chart" uri="{C3380CC4-5D6E-409C-BE32-E72D297353CC}">
              <c16:uniqueId val="{00000006-4648-40ED-979E-449E3E28E426}"/>
            </c:ext>
          </c:extLst>
        </c:ser>
        <c:ser>
          <c:idx val="7"/>
          <c:order val="7"/>
          <c:tx>
            <c:strRef>
              <c:f>'Data base graphs 1'!$AS$3</c:f>
              <c:strCache>
                <c:ptCount val="1"/>
                <c:pt idx="0">
                  <c:v>mutual funds in M3 (net value)</c:v>
                </c:pt>
              </c:strCache>
            </c:strRef>
          </c:tx>
          <c:spPr>
            <a:solidFill>
              <a:srgbClr val="FFFF66"/>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1'!$AS$20:$AS$492</c:f>
              <c:numCache>
                <c:formatCode>0.0</c:formatCode>
                <c:ptCount val="473"/>
                <c:pt idx="0">
                  <c:v>1.2508760336567979</c:v>
                </c:pt>
                <c:pt idx="1">
                  <c:v>1.2594380965640208</c:v>
                </c:pt>
                <c:pt idx="2">
                  <c:v>1.5706322111299398</c:v>
                </c:pt>
                <c:pt idx="3">
                  <c:v>1.8787594974021944</c:v>
                </c:pt>
                <c:pt idx="4">
                  <c:v>2.2982059747204242</c:v>
                </c:pt>
                <c:pt idx="5">
                  <c:v>2.7145649492273987</c:v>
                </c:pt>
                <c:pt idx="6">
                  <c:v>3.0493252184558219</c:v>
                </c:pt>
                <c:pt idx="7">
                  <c:v>2.9417004416987749</c:v>
                </c:pt>
                <c:pt idx="8">
                  <c:v>2.808573213684793</c:v>
                </c:pt>
                <c:pt idx="9">
                  <c:v>2.6498656714485302</c:v>
                </c:pt>
                <c:pt idx="10">
                  <c:v>2.1742900871905566</c:v>
                </c:pt>
                <c:pt idx="11">
                  <c:v>1.2776755389072842</c:v>
                </c:pt>
                <c:pt idx="12">
                  <c:v>0.42124308121952991</c:v>
                </c:pt>
                <c:pt idx="13">
                  <c:v>0.22167504242920857</c:v>
                </c:pt>
                <c:pt idx="14">
                  <c:v>0.1639801200214781</c:v>
                </c:pt>
                <c:pt idx="15">
                  <c:v>1.3234185070585831E-2</c:v>
                </c:pt>
                <c:pt idx="16">
                  <c:v>-0.28007619962591346</c:v>
                </c:pt>
                <c:pt idx="17">
                  <c:v>-0.84110376850838631</c:v>
                </c:pt>
                <c:pt idx="18">
                  <c:v>-1.2502109424457981</c:v>
                </c:pt>
                <c:pt idx="19">
                  <c:v>-1.4269115278609645</c:v>
                </c:pt>
                <c:pt idx="20">
                  <c:v>-2.1169245468033804</c:v>
                </c:pt>
                <c:pt idx="21">
                  <c:v>-2.6628054357969506</c:v>
                </c:pt>
                <c:pt idx="22">
                  <c:v>-2.5785378197717916</c:v>
                </c:pt>
                <c:pt idx="23">
                  <c:v>-2.2217480700104435</c:v>
                </c:pt>
                <c:pt idx="24">
                  <c:v>-1.813346950909392</c:v>
                </c:pt>
                <c:pt idx="25">
                  <c:v>-1.8353249916325582</c:v>
                </c:pt>
                <c:pt idx="26">
                  <c:v>-1.8634789710741053</c:v>
                </c:pt>
                <c:pt idx="27">
                  <c:v>-1.6795062547802453</c:v>
                </c:pt>
                <c:pt idx="28">
                  <c:v>-1.4657900521719227</c:v>
                </c:pt>
                <c:pt idx="29">
                  <c:v>-1.1529481716419774</c:v>
                </c:pt>
                <c:pt idx="30">
                  <c:v>-0.66390452148256818</c:v>
                </c:pt>
                <c:pt idx="31">
                  <c:v>-0.11638457193443555</c:v>
                </c:pt>
                <c:pt idx="32">
                  <c:v>0.51372418352053228</c:v>
                </c:pt>
                <c:pt idx="33">
                  <c:v>1.1499470058135535</c:v>
                </c:pt>
                <c:pt idx="34">
                  <c:v>1.5074857737223082</c:v>
                </c:pt>
                <c:pt idx="35">
                  <c:v>1.6542349921803448</c:v>
                </c:pt>
                <c:pt idx="36">
                  <c:v>1.8277887825148105</c:v>
                </c:pt>
                <c:pt idx="37">
                  <c:v>2.0154023625095219</c:v>
                </c:pt>
                <c:pt idx="38">
                  <c:v>1.869065625293741</c:v>
                </c:pt>
                <c:pt idx="39">
                  <c:v>1.8670813839548188</c:v>
                </c:pt>
                <c:pt idx="40">
                  <c:v>2.2211101748812099</c:v>
                </c:pt>
                <c:pt idx="41">
                  <c:v>1.9526502557914875</c:v>
                </c:pt>
                <c:pt idx="42">
                  <c:v>2.0208717791084414</c:v>
                </c:pt>
                <c:pt idx="43">
                  <c:v>2.4877904370402297</c:v>
                </c:pt>
                <c:pt idx="44">
                  <c:v>2.4839459585681269</c:v>
                </c:pt>
                <c:pt idx="45">
                  <c:v>2.6167879813444328</c:v>
                </c:pt>
                <c:pt idx="46">
                  <c:v>2.7228618040019419</c:v>
                </c:pt>
                <c:pt idx="47">
                  <c:v>2.9786710231730549</c:v>
                </c:pt>
                <c:pt idx="48">
                  <c:v>2.9158405287566298</c:v>
                </c:pt>
                <c:pt idx="49">
                  <c:v>2.5461282817998447</c:v>
                </c:pt>
                <c:pt idx="50">
                  <c:v>2.3437883484377608</c:v>
                </c:pt>
                <c:pt idx="51">
                  <c:v>1.9625632032937579</c:v>
                </c:pt>
                <c:pt idx="52">
                  <c:v>1.4342514257935621</c:v>
                </c:pt>
                <c:pt idx="53">
                  <c:v>1.3185915988007992</c:v>
                </c:pt>
                <c:pt idx="54">
                  <c:v>0.67895278518962465</c:v>
                </c:pt>
                <c:pt idx="55">
                  <c:v>-0.54902859073451959</c:v>
                </c:pt>
                <c:pt idx="56">
                  <c:v>-0.89011792534765755</c:v>
                </c:pt>
                <c:pt idx="57">
                  <c:v>-1.0291361138074653</c:v>
                </c:pt>
                <c:pt idx="58">
                  <c:v>-1.4536179915571288</c:v>
                </c:pt>
                <c:pt idx="59">
                  <c:v>-1.6948060182637745</c:v>
                </c:pt>
                <c:pt idx="60">
                  <c:v>-1.533116439089633</c:v>
                </c:pt>
                <c:pt idx="61">
                  <c:v>-1.1192451106556747</c:v>
                </c:pt>
                <c:pt idx="62">
                  <c:v>-0.80771691202511264</c:v>
                </c:pt>
                <c:pt idx="63">
                  <c:v>-0.84405461924638747</c:v>
                </c:pt>
                <c:pt idx="64">
                  <c:v>-1.0160856297758534</c:v>
                </c:pt>
                <c:pt idx="65">
                  <c:v>-0.82527465542803347</c:v>
                </c:pt>
                <c:pt idx="66">
                  <c:v>-0.5466309122937435</c:v>
                </c:pt>
                <c:pt idx="67">
                  <c:v>-0.10857576848819422</c:v>
                </c:pt>
                <c:pt idx="68">
                  <c:v>7.5784503223958848E-3</c:v>
                </c:pt>
                <c:pt idx="69">
                  <c:v>-0.18891681340133312</c:v>
                </c:pt>
                <c:pt idx="70">
                  <c:v>1.0282387844177785E-2</c:v>
                </c:pt>
                <c:pt idx="71">
                  <c:v>6.1181462172462536E-2</c:v>
                </c:pt>
                <c:pt idx="72">
                  <c:v>-7.9678963518661328E-2</c:v>
                </c:pt>
                <c:pt idx="73">
                  <c:v>-5.1239053536507866E-2</c:v>
                </c:pt>
                <c:pt idx="74">
                  <c:v>-0.2878933580922351</c:v>
                </c:pt>
                <c:pt idx="75">
                  <c:v>-0.37351865511361332</c:v>
                </c:pt>
                <c:pt idx="76">
                  <c:v>-5.8665532006417692E-2</c:v>
                </c:pt>
                <c:pt idx="77">
                  <c:v>0.11665511540379842</c:v>
                </c:pt>
                <c:pt idx="78">
                  <c:v>0.10370241964009144</c:v>
                </c:pt>
                <c:pt idx="79">
                  <c:v>2.1475701889822625E-2</c:v>
                </c:pt>
                <c:pt idx="80">
                  <c:v>8.2799192357713616E-2</c:v>
                </c:pt>
                <c:pt idx="81">
                  <c:v>0.159833760960987</c:v>
                </c:pt>
                <c:pt idx="82">
                  <c:v>0.12812051688457751</c:v>
                </c:pt>
                <c:pt idx="83">
                  <c:v>0.15205349722642281</c:v>
                </c:pt>
                <c:pt idx="84">
                  <c:v>0.20976905053623041</c:v>
                </c:pt>
                <c:pt idx="85">
                  <c:v>0.34718432113519443</c:v>
                </c:pt>
                <c:pt idx="86">
                  <c:v>0.69322451713168209</c:v>
                </c:pt>
                <c:pt idx="87">
                  <c:v>1.0192922014921519</c:v>
                </c:pt>
                <c:pt idx="88">
                  <c:v>1.3117627496043001</c:v>
                </c:pt>
                <c:pt idx="89">
                  <c:v>1.5932219870740727</c:v>
                </c:pt>
                <c:pt idx="90">
                  <c:v>1.9940328750009144</c:v>
                </c:pt>
                <c:pt idx="91">
                  <c:v>1.9839449315862032</c:v>
                </c:pt>
                <c:pt idx="92">
                  <c:v>1.485774617056369</c:v>
                </c:pt>
                <c:pt idx="93">
                  <c:v>1.4963990192063883</c:v>
                </c:pt>
                <c:pt idx="94">
                  <c:v>1.627499886147256</c:v>
                </c:pt>
                <c:pt idx="95">
                  <c:v>1.6185098025705369</c:v>
                </c:pt>
                <c:pt idx="96">
                  <c:v>1.8165874817898611</c:v>
                </c:pt>
                <c:pt idx="97">
                  <c:v>1.9856796238613901</c:v>
                </c:pt>
                <c:pt idx="98">
                  <c:v>1.9923601502259547</c:v>
                </c:pt>
                <c:pt idx="99">
                  <c:v>1.925564534239814</c:v>
                </c:pt>
                <c:pt idx="100">
                  <c:v>1.7775866903262181</c:v>
                </c:pt>
                <c:pt idx="101">
                  <c:v>1.6598904118409532</c:v>
                </c:pt>
                <c:pt idx="102">
                  <c:v>1.5704203388411218</c:v>
                </c:pt>
                <c:pt idx="103">
                  <c:v>1.5462915774715882</c:v>
                </c:pt>
                <c:pt idx="104">
                  <c:v>1.9143663741250119</c:v>
                </c:pt>
                <c:pt idx="105">
                  <c:v>1.9498427933622144</c:v>
                </c:pt>
                <c:pt idx="106">
                  <c:v>1.6561121799775222</c:v>
                </c:pt>
                <c:pt idx="107">
                  <c:v>1.4838034656415782</c:v>
                </c:pt>
                <c:pt idx="108">
                  <c:v>1.1042707105988079</c:v>
                </c:pt>
                <c:pt idx="109">
                  <c:v>0.68761917180657095</c:v>
                </c:pt>
                <c:pt idx="110">
                  <c:v>0.45384611231701361</c:v>
                </c:pt>
                <c:pt idx="111">
                  <c:v>0.42210006850005743</c:v>
                </c:pt>
                <c:pt idx="112">
                  <c:v>0.31186741519240929</c:v>
                </c:pt>
                <c:pt idx="113">
                  <c:v>0.11785655514282557</c:v>
                </c:pt>
                <c:pt idx="114">
                  <c:v>6.4435819143989076E-2</c:v>
                </c:pt>
                <c:pt idx="115">
                  <c:v>0.21492496781120796</c:v>
                </c:pt>
                <c:pt idx="116">
                  <c:v>0.22019113860674153</c:v>
                </c:pt>
                <c:pt idx="117">
                  <c:v>-4.1412635915565266E-2</c:v>
                </c:pt>
                <c:pt idx="118">
                  <c:v>2.8580046482770217E-2</c:v>
                </c:pt>
                <c:pt idx="119">
                  <c:v>0.20063945738986572</c:v>
                </c:pt>
                <c:pt idx="120">
                  <c:v>0.63753826878426012</c:v>
                </c:pt>
                <c:pt idx="121">
                  <c:v>0.64572817459722287</c:v>
                </c:pt>
                <c:pt idx="122">
                  <c:v>0.72977124966814055</c:v>
                </c:pt>
                <c:pt idx="123">
                  <c:v>0.98173314066777551</c:v>
                </c:pt>
                <c:pt idx="124">
                  <c:v>1.1630304387983927</c:v>
                </c:pt>
                <c:pt idx="125">
                  <c:v>1.2905436820204597</c:v>
                </c:pt>
                <c:pt idx="126">
                  <c:v>1.3750003711782892</c:v>
                </c:pt>
                <c:pt idx="127">
                  <c:v>1.3917234874178865</c:v>
                </c:pt>
                <c:pt idx="128">
                  <c:v>1.3787784080654013</c:v>
                </c:pt>
                <c:pt idx="129">
                  <c:v>1.2172512183648441</c:v>
                </c:pt>
                <c:pt idx="130">
                  <c:v>1.1846877950012589</c:v>
                </c:pt>
                <c:pt idx="131">
                  <c:v>1.2216679520327347</c:v>
                </c:pt>
                <c:pt idx="132">
                  <c:v>1.0278539075906441</c:v>
                </c:pt>
                <c:pt idx="133">
                  <c:v>1.2852885778142553</c:v>
                </c:pt>
                <c:pt idx="134">
                  <c:v>1.5837670951592189</c:v>
                </c:pt>
                <c:pt idx="135">
                  <c:v>1.5102462401271337</c:v>
                </c:pt>
                <c:pt idx="136">
                  <c:v>1.346992499525848</c:v>
                </c:pt>
                <c:pt idx="137">
                  <c:v>1.2253627078587095</c:v>
                </c:pt>
                <c:pt idx="138">
                  <c:v>1.0546300202410748</c:v>
                </c:pt>
                <c:pt idx="139">
                  <c:v>1.1089346734271903</c:v>
                </c:pt>
                <c:pt idx="140">
                  <c:v>1.2449431598043432</c:v>
                </c:pt>
                <c:pt idx="141">
                  <c:v>1.4733304905856679</c:v>
                </c:pt>
                <c:pt idx="142">
                  <c:v>1.8097661733707591</c:v>
                </c:pt>
                <c:pt idx="143">
                  <c:v>2.0429552042094201</c:v>
                </c:pt>
                <c:pt idx="144">
                  <c:v>1.9609486298229217</c:v>
                </c:pt>
                <c:pt idx="145">
                  <c:v>1.8228292539308262</c:v>
                </c:pt>
                <c:pt idx="146">
                  <c:v>1.5980834775885189</c:v>
                </c:pt>
              </c:numCache>
            </c:numRef>
          </c:val>
          <c:extLst xmlns:c16r2="http://schemas.microsoft.com/office/drawing/2015/06/chart">
            <c:ext xmlns:c16="http://schemas.microsoft.com/office/drawing/2014/chart" uri="{C3380CC4-5D6E-409C-BE32-E72D297353CC}">
              <c16:uniqueId val="{00000007-4648-40ED-979E-449E3E28E426}"/>
            </c:ext>
          </c:extLst>
        </c:ser>
        <c:dLbls>
          <c:showLegendKey val="0"/>
          <c:showVal val="0"/>
          <c:showCatName val="0"/>
          <c:showSerName val="0"/>
          <c:showPercent val="0"/>
          <c:showBubbleSize val="0"/>
        </c:dLbls>
        <c:gapWidth val="101"/>
        <c:overlap val="100"/>
        <c:axId val="838476864"/>
        <c:axId val="838478432"/>
      </c:barChart>
      <c:lineChart>
        <c:grouping val="standard"/>
        <c:varyColors val="0"/>
        <c:ser>
          <c:idx val="11"/>
          <c:order val="8"/>
          <c:tx>
            <c:strRef>
              <c:f>'Data base graphs 1'!$AU$3</c:f>
              <c:strCache>
                <c:ptCount val="1"/>
                <c:pt idx="0">
                  <c:v>M3</c:v>
                </c:pt>
              </c:strCache>
            </c:strRef>
          </c:tx>
          <c:spPr>
            <a:ln w="19050">
              <a:solidFill>
                <a:sysClr val="windowText" lastClr="000000"/>
              </a:solidFill>
            </a:ln>
          </c:spPr>
          <c:marker>
            <c:symbol val="none"/>
          </c:marker>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1'!$AU$20:$AU$492</c:f>
              <c:numCache>
                <c:formatCode>0.0</c:formatCode>
                <c:ptCount val="473"/>
                <c:pt idx="0">
                  <c:v>12.834224976300362</c:v>
                </c:pt>
                <c:pt idx="1">
                  <c:v>12.935866471619534</c:v>
                </c:pt>
                <c:pt idx="2">
                  <c:v>12.943240212026225</c:v>
                </c:pt>
                <c:pt idx="3">
                  <c:v>13.892849687889992</c:v>
                </c:pt>
                <c:pt idx="4">
                  <c:v>14.520593322522245</c:v>
                </c:pt>
                <c:pt idx="5">
                  <c:v>16.131419467667158</c:v>
                </c:pt>
                <c:pt idx="6">
                  <c:v>15.018378602088362</c:v>
                </c:pt>
                <c:pt idx="7">
                  <c:v>13.227397478001819</c:v>
                </c:pt>
                <c:pt idx="8">
                  <c:v>14.647205873070646</c:v>
                </c:pt>
                <c:pt idx="9">
                  <c:v>16.157043268096544</c:v>
                </c:pt>
                <c:pt idx="10">
                  <c:v>15.593915511911234</c:v>
                </c:pt>
                <c:pt idx="11">
                  <c:v>15.380932326980684</c:v>
                </c:pt>
                <c:pt idx="12">
                  <c:v>14.704646239451563</c:v>
                </c:pt>
                <c:pt idx="13">
                  <c:v>14.245315003182583</c:v>
                </c:pt>
                <c:pt idx="14">
                  <c:v>15.296510470750661</c:v>
                </c:pt>
                <c:pt idx="15">
                  <c:v>16.003934760534165</c:v>
                </c:pt>
                <c:pt idx="16">
                  <c:v>16.416578405635278</c:v>
                </c:pt>
                <c:pt idx="17">
                  <c:v>16.063494762275226</c:v>
                </c:pt>
                <c:pt idx="18">
                  <c:v>17.784053148938852</c:v>
                </c:pt>
                <c:pt idx="19">
                  <c:v>19.503528501535342</c:v>
                </c:pt>
                <c:pt idx="20">
                  <c:v>20.609305421497595</c:v>
                </c:pt>
                <c:pt idx="21">
                  <c:v>19.222351073642116</c:v>
                </c:pt>
                <c:pt idx="22">
                  <c:v>18.132104601554914</c:v>
                </c:pt>
                <c:pt idx="23">
                  <c:v>16.861872144087073</c:v>
                </c:pt>
                <c:pt idx="24">
                  <c:v>16.195306164161693</c:v>
                </c:pt>
                <c:pt idx="25">
                  <c:v>15.116041495403579</c:v>
                </c:pt>
                <c:pt idx="26">
                  <c:v>13.408883102620123</c:v>
                </c:pt>
                <c:pt idx="27">
                  <c:v>11.450463118641323</c:v>
                </c:pt>
                <c:pt idx="28">
                  <c:v>9.7652803447145402</c:v>
                </c:pt>
                <c:pt idx="29">
                  <c:v>8.5999418295819225</c:v>
                </c:pt>
                <c:pt idx="30">
                  <c:v>6.7450077601715321</c:v>
                </c:pt>
                <c:pt idx="31">
                  <c:v>4.708419983817592</c:v>
                </c:pt>
                <c:pt idx="32">
                  <c:v>1.752125357069346</c:v>
                </c:pt>
                <c:pt idx="33">
                  <c:v>0.41094075395662344</c:v>
                </c:pt>
                <c:pt idx="34">
                  <c:v>0.86523974603120746</c:v>
                </c:pt>
                <c:pt idx="35">
                  <c:v>1.9902283490686301</c:v>
                </c:pt>
                <c:pt idx="36">
                  <c:v>3.1070911115225357</c:v>
                </c:pt>
                <c:pt idx="37">
                  <c:v>5.0475793017201767</c:v>
                </c:pt>
                <c:pt idx="38">
                  <c:v>5.9551136361480275</c:v>
                </c:pt>
                <c:pt idx="39">
                  <c:v>6.5533171468188121</c:v>
                </c:pt>
                <c:pt idx="40">
                  <c:v>6.5689898168285197</c:v>
                </c:pt>
                <c:pt idx="41">
                  <c:v>5.6694449591365981</c:v>
                </c:pt>
                <c:pt idx="42">
                  <c:v>5.2305153684471861</c:v>
                </c:pt>
                <c:pt idx="43">
                  <c:v>7.041618393339605</c:v>
                </c:pt>
                <c:pt idx="44">
                  <c:v>9.4427521375596513</c:v>
                </c:pt>
                <c:pt idx="45">
                  <c:v>11.413685141514506</c:v>
                </c:pt>
                <c:pt idx="46">
                  <c:v>11.855203654763526</c:v>
                </c:pt>
                <c:pt idx="47">
                  <c:v>13.125847346461455</c:v>
                </c:pt>
                <c:pt idx="48">
                  <c:v>13.101731585863602</c:v>
                </c:pt>
                <c:pt idx="49">
                  <c:v>12.144814254071235</c:v>
                </c:pt>
                <c:pt idx="50">
                  <c:v>12.555450913724313</c:v>
                </c:pt>
                <c:pt idx="51">
                  <c:v>13.088294899460465</c:v>
                </c:pt>
                <c:pt idx="52">
                  <c:v>14.694665166833417</c:v>
                </c:pt>
                <c:pt idx="53">
                  <c:v>17.395091130246641</c:v>
                </c:pt>
                <c:pt idx="54">
                  <c:v>19.700772710439225</c:v>
                </c:pt>
                <c:pt idx="55">
                  <c:v>20.269583401030715</c:v>
                </c:pt>
                <c:pt idx="56">
                  <c:v>21.405170422821371</c:v>
                </c:pt>
                <c:pt idx="57">
                  <c:v>20.926533355559201</c:v>
                </c:pt>
                <c:pt idx="58">
                  <c:v>20.956117458501481</c:v>
                </c:pt>
                <c:pt idx="59">
                  <c:v>20.328465817591407</c:v>
                </c:pt>
                <c:pt idx="60">
                  <c:v>19.491601598100502</c:v>
                </c:pt>
                <c:pt idx="61">
                  <c:v>19.831001245380023</c:v>
                </c:pt>
                <c:pt idx="62">
                  <c:v>20.14124430785003</c:v>
                </c:pt>
                <c:pt idx="63">
                  <c:v>20.084301809513889</c:v>
                </c:pt>
                <c:pt idx="64">
                  <c:v>18.903246724370888</c:v>
                </c:pt>
                <c:pt idx="65">
                  <c:v>17.770706297702702</c:v>
                </c:pt>
                <c:pt idx="66">
                  <c:v>15.326568937305282</c:v>
                </c:pt>
                <c:pt idx="67">
                  <c:v>13.400555726279634</c:v>
                </c:pt>
                <c:pt idx="68">
                  <c:v>11.062613897900391</c:v>
                </c:pt>
                <c:pt idx="69">
                  <c:v>10.375307675611339</c:v>
                </c:pt>
                <c:pt idx="70">
                  <c:v>8.9746334045647416</c:v>
                </c:pt>
                <c:pt idx="71">
                  <c:v>8.3807436787978702</c:v>
                </c:pt>
                <c:pt idx="72">
                  <c:v>8.7612326543186043</c:v>
                </c:pt>
                <c:pt idx="73">
                  <c:v>8.8930574734956451</c:v>
                </c:pt>
                <c:pt idx="74">
                  <c:v>8.5069750733153313</c:v>
                </c:pt>
                <c:pt idx="75">
                  <c:v>8.7551885782983589</c:v>
                </c:pt>
                <c:pt idx="76">
                  <c:v>9.4873218422185488</c:v>
                </c:pt>
                <c:pt idx="77">
                  <c:v>10.2394040830454</c:v>
                </c:pt>
                <c:pt idx="78">
                  <c:v>11.949144337804071</c:v>
                </c:pt>
                <c:pt idx="79">
                  <c:v>12.262703796431566</c:v>
                </c:pt>
                <c:pt idx="80">
                  <c:v>11.522639648377677</c:v>
                </c:pt>
                <c:pt idx="81">
                  <c:v>11.591968471354889</c:v>
                </c:pt>
                <c:pt idx="82">
                  <c:v>11.636253363182107</c:v>
                </c:pt>
                <c:pt idx="83">
                  <c:v>10.968196939614089</c:v>
                </c:pt>
                <c:pt idx="84">
                  <c:v>12.232429302861235</c:v>
                </c:pt>
                <c:pt idx="85">
                  <c:v>11.613870953890796</c:v>
                </c:pt>
                <c:pt idx="86">
                  <c:v>10.620981612210215</c:v>
                </c:pt>
                <c:pt idx="87">
                  <c:v>10.004583518240892</c:v>
                </c:pt>
                <c:pt idx="88">
                  <c:v>9.4167249431106939</c:v>
                </c:pt>
                <c:pt idx="89">
                  <c:v>9.0135541941670709</c:v>
                </c:pt>
                <c:pt idx="90">
                  <c:v>8.6094104749356148</c:v>
                </c:pt>
                <c:pt idx="91">
                  <c:v>8.4151722235195905</c:v>
                </c:pt>
                <c:pt idx="92">
                  <c:v>8.8023627202789214</c:v>
                </c:pt>
                <c:pt idx="93">
                  <c:v>9.6039707764820008</c:v>
                </c:pt>
                <c:pt idx="94">
                  <c:v>11.135831347587384</c:v>
                </c:pt>
                <c:pt idx="95">
                  <c:v>11.193777301299264</c:v>
                </c:pt>
                <c:pt idx="96">
                  <c:v>10.104792126408739</c:v>
                </c:pt>
                <c:pt idx="97">
                  <c:v>9.4808049179909943</c:v>
                </c:pt>
                <c:pt idx="98">
                  <c:v>9.8322248637232121</c:v>
                </c:pt>
                <c:pt idx="99">
                  <c:v>10.2235644194337</c:v>
                </c:pt>
                <c:pt idx="100">
                  <c:v>10.279430462860461</c:v>
                </c:pt>
                <c:pt idx="101">
                  <c:v>12.145133339157653</c:v>
                </c:pt>
                <c:pt idx="102">
                  <c:v>13.225481806254066</c:v>
                </c:pt>
                <c:pt idx="103">
                  <c:v>13.022959670614483</c:v>
                </c:pt>
                <c:pt idx="104">
                  <c:v>14.319090547066352</c:v>
                </c:pt>
                <c:pt idx="105">
                  <c:v>14.008411930147814</c:v>
                </c:pt>
                <c:pt idx="106">
                  <c:v>12.195588217443202</c:v>
                </c:pt>
                <c:pt idx="107">
                  <c:v>11.934089483737708</c:v>
                </c:pt>
                <c:pt idx="108">
                  <c:v>11.845601487557929</c:v>
                </c:pt>
                <c:pt idx="109">
                  <c:v>11.723788593249921</c:v>
                </c:pt>
                <c:pt idx="110">
                  <c:v>11.344168858746471</c:v>
                </c:pt>
                <c:pt idx="111">
                  <c:v>11.203216573999057</c:v>
                </c:pt>
                <c:pt idx="112">
                  <c:v>11.517679533333734</c:v>
                </c:pt>
                <c:pt idx="113">
                  <c:v>10.289396308393989</c:v>
                </c:pt>
                <c:pt idx="114">
                  <c:v>9.436138305549477</c:v>
                </c:pt>
                <c:pt idx="115">
                  <c:v>9.634575898579925</c:v>
                </c:pt>
                <c:pt idx="116">
                  <c:v>9.0511955389397798</c:v>
                </c:pt>
                <c:pt idx="117">
                  <c:v>8.1074027486318414</c:v>
                </c:pt>
                <c:pt idx="118">
                  <c:v>8.17303628317147</c:v>
                </c:pt>
                <c:pt idx="119">
                  <c:v>8.3248305756847856</c:v>
                </c:pt>
                <c:pt idx="120">
                  <c:v>8.2573474124089046</c:v>
                </c:pt>
                <c:pt idx="121">
                  <c:v>9.1404425099578219</c:v>
                </c:pt>
                <c:pt idx="122">
                  <c:v>9.6812200905870043</c:v>
                </c:pt>
                <c:pt idx="123">
                  <c:v>8.2135632274373194</c:v>
                </c:pt>
                <c:pt idx="124">
                  <c:v>8.1296778307220308</c:v>
                </c:pt>
                <c:pt idx="125">
                  <c:v>7.6687620297294643</c:v>
                </c:pt>
                <c:pt idx="126">
                  <c:v>5.922308540337994</c:v>
                </c:pt>
                <c:pt idx="127">
                  <c:v>5.9769375826030426</c:v>
                </c:pt>
                <c:pt idx="128">
                  <c:v>5.5856686493790173</c:v>
                </c:pt>
                <c:pt idx="129">
                  <c:v>5.4025399572881838</c:v>
                </c:pt>
                <c:pt idx="130">
                  <c:v>4.7676445292390781</c:v>
                </c:pt>
                <c:pt idx="131">
                  <c:v>4.4057558264919834</c:v>
                </c:pt>
                <c:pt idx="132">
                  <c:v>3.9217605644538338</c:v>
                </c:pt>
                <c:pt idx="133">
                  <c:v>3.9641261111174657</c:v>
                </c:pt>
                <c:pt idx="134">
                  <c:v>5.5416829213827725</c:v>
                </c:pt>
                <c:pt idx="135">
                  <c:v>6.141979400075769</c:v>
                </c:pt>
                <c:pt idx="136">
                  <c:v>6.4766070928374404</c:v>
                </c:pt>
                <c:pt idx="137">
                  <c:v>6.9204449722904116</c:v>
                </c:pt>
                <c:pt idx="138">
                  <c:v>8.2673633567421803</c:v>
                </c:pt>
                <c:pt idx="139">
                  <c:v>8.8379186869034072</c:v>
                </c:pt>
                <c:pt idx="140">
                  <c:v>8.9103355478640225</c:v>
                </c:pt>
                <c:pt idx="141">
                  <c:v>10.767848263293601</c:v>
                </c:pt>
                <c:pt idx="142">
                  <c:v>12.459884750160981</c:v>
                </c:pt>
                <c:pt idx="143">
                  <c:v>12.364270912164189</c:v>
                </c:pt>
                <c:pt idx="144">
                  <c:v>12.496532412161626</c:v>
                </c:pt>
                <c:pt idx="145">
                  <c:v>12.481444794179126</c:v>
                </c:pt>
                <c:pt idx="146">
                  <c:v>11.281410206142043</c:v>
                </c:pt>
              </c:numCache>
            </c:numRef>
          </c:val>
          <c:smooth val="0"/>
          <c:extLst xmlns:c16r2="http://schemas.microsoft.com/office/drawing/2015/06/chart">
            <c:ext xmlns:c16="http://schemas.microsoft.com/office/drawing/2014/chart" uri="{C3380CC4-5D6E-409C-BE32-E72D297353CC}">
              <c16:uniqueId val="{00000008-4648-40ED-979E-449E3E28E426}"/>
            </c:ext>
          </c:extLst>
        </c:ser>
        <c:dLbls>
          <c:showLegendKey val="0"/>
          <c:showVal val="0"/>
          <c:showCatName val="0"/>
          <c:showSerName val="0"/>
          <c:showPercent val="0"/>
          <c:showBubbleSize val="0"/>
        </c:dLbls>
        <c:marker val="1"/>
        <c:smooth val="0"/>
        <c:axId val="838476864"/>
        <c:axId val="838478432"/>
      </c:lineChart>
      <c:dateAx>
        <c:axId val="838476864"/>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78432"/>
        <c:crosses val="autoZero"/>
        <c:auto val="1"/>
        <c:lblOffset val="100"/>
        <c:baseTimeUnit val="months"/>
        <c:majorUnit val="4"/>
        <c:majorTimeUnit val="months"/>
        <c:minorUnit val="4"/>
        <c:minorTimeUnit val="months"/>
      </c:dateAx>
      <c:valAx>
        <c:axId val="838478432"/>
        <c:scaling>
          <c:orientation val="minMax"/>
          <c:max val="16"/>
          <c:min val="-4"/>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76864"/>
        <c:crosses val="autoZero"/>
        <c:crossBetween val="between"/>
        <c:majorUnit val="4"/>
      </c:valAx>
      <c:spPr>
        <a:noFill/>
        <a:ln w="25400">
          <a:noFill/>
        </a:ln>
      </c:spPr>
    </c:plotArea>
    <c:legend>
      <c:legendPos val="t"/>
      <c:layout>
        <c:manualLayout>
          <c:xMode val="edge"/>
          <c:yMode val="edge"/>
          <c:x val="7.2705808080808093E-2"/>
          <c:y val="0"/>
          <c:w val="0.91236268338798088"/>
          <c:h val="0.21983841645951635"/>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88" l="0.70000000000000062" r="0.70000000000000062" t="0.750000000000009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61919191919249E-2"/>
          <c:y val="0.12979949289792922"/>
          <c:w val="0.91142348484848468"/>
          <c:h val="0.78824756784889161"/>
        </c:manualLayout>
      </c:layout>
      <c:barChart>
        <c:barDir val="col"/>
        <c:grouping val="stacked"/>
        <c:varyColors val="0"/>
        <c:ser>
          <c:idx val="0"/>
          <c:order val="0"/>
          <c:tx>
            <c:strRef>
              <c:f>'Data base graphs 1'!$X$3</c:f>
              <c:strCache>
                <c:ptCount val="1"/>
                <c:pt idx="0">
                  <c:v>M1</c:v>
                </c:pt>
              </c:strCache>
            </c:strRef>
          </c:tx>
          <c:spPr>
            <a:solidFill>
              <a:srgbClr val="0070C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1'!$X$20:$X$492</c:f>
              <c:numCache>
                <c:formatCode>0.0</c:formatCode>
                <c:ptCount val="473"/>
                <c:pt idx="0">
                  <c:v>3.5510670903388344</c:v>
                </c:pt>
                <c:pt idx="1">
                  <c:v>3.6471786425071606</c:v>
                </c:pt>
                <c:pt idx="2">
                  <c:v>3.9369112990755979</c:v>
                </c:pt>
                <c:pt idx="3">
                  <c:v>3.8723616826728415</c:v>
                </c:pt>
                <c:pt idx="4">
                  <c:v>3.5899049046197704</c:v>
                </c:pt>
                <c:pt idx="5">
                  <c:v>4.0930164648427807</c:v>
                </c:pt>
                <c:pt idx="6">
                  <c:v>4.0328963186865856</c:v>
                </c:pt>
                <c:pt idx="7">
                  <c:v>4.0013740687602706</c:v>
                </c:pt>
                <c:pt idx="8">
                  <c:v>3.9393058199724287</c:v>
                </c:pt>
                <c:pt idx="9">
                  <c:v>4.5645309290524372</c:v>
                </c:pt>
                <c:pt idx="10">
                  <c:v>4.0109155206612321</c:v>
                </c:pt>
                <c:pt idx="11">
                  <c:v>3.5743296240072207</c:v>
                </c:pt>
                <c:pt idx="12">
                  <c:v>3.555392695099838</c:v>
                </c:pt>
                <c:pt idx="13">
                  <c:v>3.2670710227069217</c:v>
                </c:pt>
                <c:pt idx="14">
                  <c:v>2.6879289185213002</c:v>
                </c:pt>
                <c:pt idx="15">
                  <c:v>3.2756648470112233</c:v>
                </c:pt>
                <c:pt idx="16">
                  <c:v>3.2932677263093986</c:v>
                </c:pt>
                <c:pt idx="17">
                  <c:v>1.8773289744567503</c:v>
                </c:pt>
                <c:pt idx="18">
                  <c:v>2.1796125040966836</c:v>
                </c:pt>
                <c:pt idx="19">
                  <c:v>1.8017807472946938</c:v>
                </c:pt>
                <c:pt idx="20">
                  <c:v>2.7869877796906035</c:v>
                </c:pt>
                <c:pt idx="21">
                  <c:v>1.5668145135634002</c:v>
                </c:pt>
                <c:pt idx="22">
                  <c:v>1.4389834941139779</c:v>
                </c:pt>
                <c:pt idx="23">
                  <c:v>1.1447566359426713</c:v>
                </c:pt>
                <c:pt idx="24">
                  <c:v>0.78095817583030125</c:v>
                </c:pt>
                <c:pt idx="25">
                  <c:v>1.1041478473567885</c:v>
                </c:pt>
                <c:pt idx="26">
                  <c:v>1.5906814992958875</c:v>
                </c:pt>
                <c:pt idx="27">
                  <c:v>1.8266019995033418</c:v>
                </c:pt>
                <c:pt idx="28">
                  <c:v>2.2290496791409833</c:v>
                </c:pt>
                <c:pt idx="29">
                  <c:v>3.2953920050227041</c:v>
                </c:pt>
                <c:pt idx="30">
                  <c:v>3.3299154973188494</c:v>
                </c:pt>
                <c:pt idx="31">
                  <c:v>4.1023779305676271</c:v>
                </c:pt>
                <c:pt idx="32">
                  <c:v>3.6421653503391958</c:v>
                </c:pt>
                <c:pt idx="33">
                  <c:v>3.7705678946477903</c:v>
                </c:pt>
                <c:pt idx="34">
                  <c:v>4.4803158992563485</c:v>
                </c:pt>
                <c:pt idx="35">
                  <c:v>5.4788318641174385</c:v>
                </c:pt>
                <c:pt idx="36">
                  <c:v>6.1047210823671048</c:v>
                </c:pt>
                <c:pt idx="37">
                  <c:v>6.5993449008055816</c:v>
                </c:pt>
                <c:pt idx="38">
                  <c:v>6.4221676219874073</c:v>
                </c:pt>
                <c:pt idx="39">
                  <c:v>6.8601750424085974</c:v>
                </c:pt>
                <c:pt idx="40">
                  <c:v>6.8689046981668476</c:v>
                </c:pt>
                <c:pt idx="41">
                  <c:v>6.5234868217492847</c:v>
                </c:pt>
                <c:pt idx="42">
                  <c:v>6.2072342324759253</c:v>
                </c:pt>
                <c:pt idx="43">
                  <c:v>6.1801826213168782</c:v>
                </c:pt>
                <c:pt idx="44">
                  <c:v>5.7662858131586177</c:v>
                </c:pt>
                <c:pt idx="45">
                  <c:v>5.6727761498402574</c:v>
                </c:pt>
                <c:pt idx="46">
                  <c:v>5.2060897674621502</c:v>
                </c:pt>
                <c:pt idx="47">
                  <c:v>4.8846859659913493</c:v>
                </c:pt>
                <c:pt idx="48">
                  <c:v>3.9802499845285602</c:v>
                </c:pt>
                <c:pt idx="49">
                  <c:v>3.2258474916941897</c:v>
                </c:pt>
                <c:pt idx="50">
                  <c:v>3.4583462737180111</c:v>
                </c:pt>
                <c:pt idx="51">
                  <c:v>2.6886525228954197</c:v>
                </c:pt>
                <c:pt idx="52">
                  <c:v>2.4024061956331062</c:v>
                </c:pt>
                <c:pt idx="53">
                  <c:v>2.0162758421983229</c:v>
                </c:pt>
                <c:pt idx="54">
                  <c:v>2.4604766260231363</c:v>
                </c:pt>
                <c:pt idx="55">
                  <c:v>2.0181212611373747</c:v>
                </c:pt>
                <c:pt idx="56">
                  <c:v>2.5283667004966879</c:v>
                </c:pt>
                <c:pt idx="57">
                  <c:v>2.4839138599046207</c:v>
                </c:pt>
                <c:pt idx="58">
                  <c:v>3.1728140584879232</c:v>
                </c:pt>
                <c:pt idx="59">
                  <c:v>2.7977905692023164</c:v>
                </c:pt>
                <c:pt idx="60">
                  <c:v>2.7014516787626572</c:v>
                </c:pt>
                <c:pt idx="61">
                  <c:v>2.9972265826437372</c:v>
                </c:pt>
                <c:pt idx="62">
                  <c:v>3.1460170628941628</c:v>
                </c:pt>
                <c:pt idx="63">
                  <c:v>3.3745367753134574</c:v>
                </c:pt>
                <c:pt idx="64">
                  <c:v>2.6459886234200716</c:v>
                </c:pt>
                <c:pt idx="65">
                  <c:v>3.1097875513990796</c:v>
                </c:pt>
                <c:pt idx="66">
                  <c:v>1.898273014250881</c:v>
                </c:pt>
                <c:pt idx="67">
                  <c:v>2.6545090763132038</c:v>
                </c:pt>
                <c:pt idx="68">
                  <c:v>1.9912943257491378</c:v>
                </c:pt>
                <c:pt idx="69">
                  <c:v>2.0667156461459575</c:v>
                </c:pt>
                <c:pt idx="70">
                  <c:v>2.1729264390319516</c:v>
                </c:pt>
                <c:pt idx="71">
                  <c:v>2.6068161802560668</c:v>
                </c:pt>
                <c:pt idx="72">
                  <c:v>2.5887902969191692</c:v>
                </c:pt>
                <c:pt idx="73">
                  <c:v>2.784174586812374</c:v>
                </c:pt>
                <c:pt idx="74">
                  <c:v>2.2722116524880933</c:v>
                </c:pt>
                <c:pt idx="75">
                  <c:v>2.0994157314072894</c:v>
                </c:pt>
                <c:pt idx="76">
                  <c:v>2.9635993514726784</c:v>
                </c:pt>
                <c:pt idx="77">
                  <c:v>3.1435226009372141</c:v>
                </c:pt>
                <c:pt idx="78">
                  <c:v>3.3202243417123452</c:v>
                </c:pt>
                <c:pt idx="79">
                  <c:v>3.0609963655057211</c:v>
                </c:pt>
                <c:pt idx="80">
                  <c:v>2.5873817800101548</c:v>
                </c:pt>
                <c:pt idx="81">
                  <c:v>3.1311749714606871</c:v>
                </c:pt>
                <c:pt idx="82">
                  <c:v>3.0683119649624553</c:v>
                </c:pt>
                <c:pt idx="83">
                  <c:v>2.7116828072088168</c:v>
                </c:pt>
                <c:pt idx="84">
                  <c:v>2.9918280094744993</c:v>
                </c:pt>
                <c:pt idx="85">
                  <c:v>2.6826499521751708</c:v>
                </c:pt>
                <c:pt idx="86">
                  <c:v>3.0812732689557585</c:v>
                </c:pt>
                <c:pt idx="87">
                  <c:v>2.9582007776920363</c:v>
                </c:pt>
                <c:pt idx="88">
                  <c:v>2.6960464662016492</c:v>
                </c:pt>
                <c:pt idx="89">
                  <c:v>2.363908980195109</c:v>
                </c:pt>
                <c:pt idx="90">
                  <c:v>2.4594611839892533</c:v>
                </c:pt>
                <c:pt idx="91">
                  <c:v>2.403474820980493</c:v>
                </c:pt>
                <c:pt idx="92">
                  <c:v>2.7320684599727016</c:v>
                </c:pt>
                <c:pt idx="93">
                  <c:v>3.5338598972548247</c:v>
                </c:pt>
                <c:pt idx="94">
                  <c:v>3.7118800764353761</c:v>
                </c:pt>
                <c:pt idx="95">
                  <c:v>3.3252912150335567</c:v>
                </c:pt>
                <c:pt idx="96">
                  <c:v>3.4915520239897608</c:v>
                </c:pt>
                <c:pt idx="97">
                  <c:v>3.1491132327197904</c:v>
                </c:pt>
                <c:pt idx="98">
                  <c:v>3.1119180708671079</c:v>
                </c:pt>
                <c:pt idx="99">
                  <c:v>3.2912951921852551</c:v>
                </c:pt>
                <c:pt idx="100">
                  <c:v>3.5956856218754472</c:v>
                </c:pt>
                <c:pt idx="101">
                  <c:v>3.6105486747131974</c:v>
                </c:pt>
                <c:pt idx="102">
                  <c:v>3.8250511250132084</c:v>
                </c:pt>
                <c:pt idx="103">
                  <c:v>3.421754371543813</c:v>
                </c:pt>
                <c:pt idx="104">
                  <c:v>3.5978386236706599</c:v>
                </c:pt>
                <c:pt idx="105">
                  <c:v>2.7858460640019298</c:v>
                </c:pt>
                <c:pt idx="106">
                  <c:v>2.7268185810281866</c:v>
                </c:pt>
                <c:pt idx="107">
                  <c:v>3.4055236280096768</c:v>
                </c:pt>
                <c:pt idx="108">
                  <c:v>3.0099190736372723</c:v>
                </c:pt>
                <c:pt idx="109">
                  <c:v>2.4597049930260635</c:v>
                </c:pt>
                <c:pt idx="110">
                  <c:v>2.1002045841207568</c:v>
                </c:pt>
                <c:pt idx="111">
                  <c:v>1.6067603233832628</c:v>
                </c:pt>
                <c:pt idx="112">
                  <c:v>1.2914211481900184</c:v>
                </c:pt>
                <c:pt idx="113">
                  <c:v>0.94295148372320969</c:v>
                </c:pt>
                <c:pt idx="114">
                  <c:v>0.7195572213165119</c:v>
                </c:pt>
                <c:pt idx="115">
                  <c:v>0.71856537136475662</c:v>
                </c:pt>
                <c:pt idx="116">
                  <c:v>0.83103770503787933</c:v>
                </c:pt>
                <c:pt idx="117">
                  <c:v>1.1000258720220595</c:v>
                </c:pt>
                <c:pt idx="118">
                  <c:v>1.047618709092212</c:v>
                </c:pt>
                <c:pt idx="119">
                  <c:v>0.62129107397666794</c:v>
                </c:pt>
                <c:pt idx="120">
                  <c:v>0.66845850575486254</c:v>
                </c:pt>
                <c:pt idx="121">
                  <c:v>1.3681468780465775</c:v>
                </c:pt>
                <c:pt idx="122">
                  <c:v>2.0104420852521914</c:v>
                </c:pt>
                <c:pt idx="123">
                  <c:v>2.2500800684604494</c:v>
                </c:pt>
                <c:pt idx="124">
                  <c:v>2.38913849217789</c:v>
                </c:pt>
                <c:pt idx="125">
                  <c:v>2.4319329257290905</c:v>
                </c:pt>
                <c:pt idx="126">
                  <c:v>2.5014177874822701</c:v>
                </c:pt>
                <c:pt idx="127">
                  <c:v>2.5196233088298632</c:v>
                </c:pt>
                <c:pt idx="128">
                  <c:v>2.788036241585591</c:v>
                </c:pt>
                <c:pt idx="129">
                  <c:v>2.3782172432125668</c:v>
                </c:pt>
                <c:pt idx="130">
                  <c:v>2.4830245023281634</c:v>
                </c:pt>
                <c:pt idx="131">
                  <c:v>2.5567753039918597</c:v>
                </c:pt>
                <c:pt idx="132">
                  <c:v>2.7593044938774045</c:v>
                </c:pt>
                <c:pt idx="133">
                  <c:v>2.9625424988141513</c:v>
                </c:pt>
                <c:pt idx="134">
                  <c:v>2.5223455050010761</c:v>
                </c:pt>
                <c:pt idx="135">
                  <c:v>2.7590996524769866</c:v>
                </c:pt>
                <c:pt idx="136">
                  <c:v>2.7738112028320678</c:v>
                </c:pt>
                <c:pt idx="137">
                  <c:v>2.9767934843283839</c:v>
                </c:pt>
                <c:pt idx="138">
                  <c:v>2.8178534648455544</c:v>
                </c:pt>
                <c:pt idx="139">
                  <c:v>3.2347746117242382</c:v>
                </c:pt>
                <c:pt idx="140">
                  <c:v>2.7207635253974054</c:v>
                </c:pt>
                <c:pt idx="141">
                  <c:v>2.658073706486185</c:v>
                </c:pt>
                <c:pt idx="142">
                  <c:v>2.5188143755143724</c:v>
                </c:pt>
                <c:pt idx="143">
                  <c:v>2.4001737044892093</c:v>
                </c:pt>
                <c:pt idx="144">
                  <c:v>2.1357738316287351</c:v>
                </c:pt>
                <c:pt idx="145">
                  <c:v>2.122208313275006</c:v>
                </c:pt>
                <c:pt idx="146">
                  <c:v>2.3133754553117156</c:v>
                </c:pt>
              </c:numCache>
            </c:numRef>
          </c:val>
          <c:extLst xmlns:c16r2="http://schemas.microsoft.com/office/drawing/2015/06/chart">
            <c:ext xmlns:c16="http://schemas.microsoft.com/office/drawing/2014/chart" uri="{C3380CC4-5D6E-409C-BE32-E72D297353CC}">
              <c16:uniqueId val="{00000000-416D-46CC-81F2-F2A2E8784CCA}"/>
            </c:ext>
          </c:extLst>
        </c:ser>
        <c:ser>
          <c:idx val="1"/>
          <c:order val="1"/>
          <c:tx>
            <c:strRef>
              <c:f>'Data base graphs 1'!$Y$3</c:f>
              <c:strCache>
                <c:ptCount val="1"/>
                <c:pt idx="0">
                  <c:v>time deposits</c:v>
                </c:pt>
              </c:strCache>
            </c:strRef>
          </c:tx>
          <c:spPr>
            <a:solidFill>
              <a:srgbClr val="FF505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1'!$Y$20:$Y$492</c:f>
              <c:numCache>
                <c:formatCode>0.0</c:formatCode>
                <c:ptCount val="473"/>
                <c:pt idx="0">
                  <c:v>15.346089958567511</c:v>
                </c:pt>
                <c:pt idx="1">
                  <c:v>15.015429625721277</c:v>
                </c:pt>
                <c:pt idx="2">
                  <c:v>14.863509760274951</c:v>
                </c:pt>
                <c:pt idx="3">
                  <c:v>15.09635631038083</c:v>
                </c:pt>
                <c:pt idx="4">
                  <c:v>16.044830554166776</c:v>
                </c:pt>
                <c:pt idx="5">
                  <c:v>16.766404441873497</c:v>
                </c:pt>
                <c:pt idx="6">
                  <c:v>15.323350271602564</c:v>
                </c:pt>
                <c:pt idx="7">
                  <c:v>14.513521749986875</c:v>
                </c:pt>
                <c:pt idx="8">
                  <c:v>15.873927718843994</c:v>
                </c:pt>
                <c:pt idx="9">
                  <c:v>17.312650872862811</c:v>
                </c:pt>
                <c:pt idx="10">
                  <c:v>17.899639634603339</c:v>
                </c:pt>
                <c:pt idx="11">
                  <c:v>17.775344328668943</c:v>
                </c:pt>
                <c:pt idx="12">
                  <c:v>17.429875212077857</c:v>
                </c:pt>
                <c:pt idx="13">
                  <c:v>17.236610325156558</c:v>
                </c:pt>
                <c:pt idx="14">
                  <c:v>17.467193383484755</c:v>
                </c:pt>
                <c:pt idx="15">
                  <c:v>16.62977249051146</c:v>
                </c:pt>
                <c:pt idx="16">
                  <c:v>14.826628373472728</c:v>
                </c:pt>
                <c:pt idx="17">
                  <c:v>14.089120624379364</c:v>
                </c:pt>
                <c:pt idx="18">
                  <c:v>14.342694244404807</c:v>
                </c:pt>
                <c:pt idx="19">
                  <c:v>14.590895497808221</c:v>
                </c:pt>
                <c:pt idx="20">
                  <c:v>15.80565786010105</c:v>
                </c:pt>
                <c:pt idx="21">
                  <c:v>15.894356222022985</c:v>
                </c:pt>
                <c:pt idx="22">
                  <c:v>14.153460828097192</c:v>
                </c:pt>
                <c:pt idx="23">
                  <c:v>12.570041236900458</c:v>
                </c:pt>
                <c:pt idx="24">
                  <c:v>10.763143289789214</c:v>
                </c:pt>
                <c:pt idx="25">
                  <c:v>7.9473675098125725</c:v>
                </c:pt>
                <c:pt idx="26">
                  <c:v>5.9084285713954365</c:v>
                </c:pt>
                <c:pt idx="27">
                  <c:v>4.8209646468436507</c:v>
                </c:pt>
                <c:pt idx="28">
                  <c:v>3.9654142858607049</c:v>
                </c:pt>
                <c:pt idx="29">
                  <c:v>3.7636762059810045</c:v>
                </c:pt>
                <c:pt idx="30">
                  <c:v>3.161008329392216</c:v>
                </c:pt>
                <c:pt idx="31">
                  <c:v>1.0380355612859562</c:v>
                </c:pt>
                <c:pt idx="32">
                  <c:v>-2.6970719046233023</c:v>
                </c:pt>
                <c:pt idx="33">
                  <c:v>-5.9216624588397044</c:v>
                </c:pt>
                <c:pt idx="34">
                  <c:v>-6.618545393067861</c:v>
                </c:pt>
                <c:pt idx="35">
                  <c:v>-5.9202761021471444</c:v>
                </c:pt>
                <c:pt idx="36">
                  <c:v>-4.5551654804435859</c:v>
                </c:pt>
                <c:pt idx="37">
                  <c:v>-2.8906240375144883</c:v>
                </c:pt>
                <c:pt idx="38">
                  <c:v>-2.2772532743381428</c:v>
                </c:pt>
                <c:pt idx="39">
                  <c:v>-1.1387976034608869</c:v>
                </c:pt>
                <c:pt idx="40">
                  <c:v>-0.71003539009769168</c:v>
                </c:pt>
                <c:pt idx="41">
                  <c:v>-1.5473525891878812</c:v>
                </c:pt>
                <c:pt idx="42">
                  <c:v>-1.4553192761795912</c:v>
                </c:pt>
                <c:pt idx="43">
                  <c:v>-0.1951116883510805</c:v>
                </c:pt>
                <c:pt idx="44">
                  <c:v>1.9177357648370856</c:v>
                </c:pt>
                <c:pt idx="45">
                  <c:v>4.2836902895572742</c:v>
                </c:pt>
                <c:pt idx="46">
                  <c:v>4.9760569697229142</c:v>
                </c:pt>
                <c:pt idx="47">
                  <c:v>4.9623404110059104</c:v>
                </c:pt>
                <c:pt idx="48">
                  <c:v>4.9172192470220857</c:v>
                </c:pt>
                <c:pt idx="49">
                  <c:v>5.6919661107527606</c:v>
                </c:pt>
                <c:pt idx="50">
                  <c:v>7.2892938997026597</c:v>
                </c:pt>
                <c:pt idx="51">
                  <c:v>8.4877136379549007</c:v>
                </c:pt>
                <c:pt idx="52">
                  <c:v>10.392879299961805</c:v>
                </c:pt>
                <c:pt idx="53">
                  <c:v>12.742907025568424</c:v>
                </c:pt>
                <c:pt idx="54">
                  <c:v>15.661273999597306</c:v>
                </c:pt>
                <c:pt idx="55">
                  <c:v>17.746892877032177</c:v>
                </c:pt>
                <c:pt idx="56">
                  <c:v>18.339680223311372</c:v>
                </c:pt>
                <c:pt idx="57">
                  <c:v>18.574085077320238</c:v>
                </c:pt>
                <c:pt idx="58">
                  <c:v>18.904995152154434</c:v>
                </c:pt>
                <c:pt idx="59">
                  <c:v>18.295060644872574</c:v>
                </c:pt>
                <c:pt idx="60">
                  <c:v>18.056029507296593</c:v>
                </c:pt>
                <c:pt idx="61">
                  <c:v>18.137971166197421</c:v>
                </c:pt>
                <c:pt idx="62">
                  <c:v>18.301795425178288</c:v>
                </c:pt>
                <c:pt idx="63">
                  <c:v>18.573725685966359</c:v>
                </c:pt>
                <c:pt idx="64">
                  <c:v>18.926556894783111</c:v>
                </c:pt>
                <c:pt idx="65">
                  <c:v>18.555429501242003</c:v>
                </c:pt>
                <c:pt idx="66">
                  <c:v>16.237672004541487</c:v>
                </c:pt>
                <c:pt idx="67">
                  <c:v>14.50021025518083</c:v>
                </c:pt>
                <c:pt idx="68">
                  <c:v>13.318358925798988</c:v>
                </c:pt>
                <c:pt idx="69">
                  <c:v>11.912884767122716</c:v>
                </c:pt>
                <c:pt idx="70">
                  <c:v>9.7948940379527976</c:v>
                </c:pt>
                <c:pt idx="71">
                  <c:v>9.3251799813198115</c:v>
                </c:pt>
                <c:pt idx="72">
                  <c:v>9.8577865571604857</c:v>
                </c:pt>
                <c:pt idx="73">
                  <c:v>9.8462960564727737</c:v>
                </c:pt>
                <c:pt idx="74">
                  <c:v>8.753409050682718</c:v>
                </c:pt>
                <c:pt idx="75">
                  <c:v>7.4310474919866341</c:v>
                </c:pt>
                <c:pt idx="76">
                  <c:v>6.8847737830180344</c:v>
                </c:pt>
                <c:pt idx="77">
                  <c:v>6.4789397859968938</c:v>
                </c:pt>
                <c:pt idx="78">
                  <c:v>6.927415843634491</c:v>
                </c:pt>
                <c:pt idx="79">
                  <c:v>6.7630014873497419</c:v>
                </c:pt>
                <c:pt idx="80">
                  <c:v>6.5685177496950855</c:v>
                </c:pt>
                <c:pt idx="81">
                  <c:v>6.8456442352629425</c:v>
                </c:pt>
                <c:pt idx="82">
                  <c:v>7.2934125406669557</c:v>
                </c:pt>
                <c:pt idx="83">
                  <c:v>7.9318276075263681</c:v>
                </c:pt>
                <c:pt idx="84">
                  <c:v>7.9830755347611868</c:v>
                </c:pt>
                <c:pt idx="85">
                  <c:v>6.9339013241175165</c:v>
                </c:pt>
                <c:pt idx="86">
                  <c:v>5.4178325249389232</c:v>
                </c:pt>
                <c:pt idx="87">
                  <c:v>3.6086593364229329</c:v>
                </c:pt>
                <c:pt idx="88">
                  <c:v>2.5057193276781686</c:v>
                </c:pt>
                <c:pt idx="89">
                  <c:v>3.072691774269245</c:v>
                </c:pt>
                <c:pt idx="90">
                  <c:v>3.1106444176373507</c:v>
                </c:pt>
                <c:pt idx="91">
                  <c:v>2.7347458975148493</c:v>
                </c:pt>
                <c:pt idx="92">
                  <c:v>3.1668553502240742</c:v>
                </c:pt>
                <c:pt idx="93">
                  <c:v>4.2625608582497412</c:v>
                </c:pt>
                <c:pt idx="94">
                  <c:v>5.2020452441472518</c:v>
                </c:pt>
                <c:pt idx="95">
                  <c:v>4.6035817722365584</c:v>
                </c:pt>
                <c:pt idx="96">
                  <c:v>3.6279802355357695</c:v>
                </c:pt>
                <c:pt idx="97">
                  <c:v>4.061167519132356</c:v>
                </c:pt>
                <c:pt idx="98">
                  <c:v>5.6913196690186583</c:v>
                </c:pt>
                <c:pt idx="99">
                  <c:v>6.908812124965114</c:v>
                </c:pt>
                <c:pt idx="100">
                  <c:v>7.3120131446746797</c:v>
                </c:pt>
                <c:pt idx="101">
                  <c:v>7.8593828366912035</c:v>
                </c:pt>
                <c:pt idx="102">
                  <c:v>8.8266700761584662</c:v>
                </c:pt>
                <c:pt idx="103">
                  <c:v>9.5437893248305894</c:v>
                </c:pt>
                <c:pt idx="104">
                  <c:v>9.9935320521465911</c:v>
                </c:pt>
                <c:pt idx="105">
                  <c:v>9.0493419638602255</c:v>
                </c:pt>
                <c:pt idx="106">
                  <c:v>8.087691095853085</c:v>
                </c:pt>
                <c:pt idx="107">
                  <c:v>8.4427778102178532</c:v>
                </c:pt>
                <c:pt idx="108">
                  <c:v>9.1243879931528067</c:v>
                </c:pt>
                <c:pt idx="109">
                  <c:v>9.7136577825936143</c:v>
                </c:pt>
                <c:pt idx="110">
                  <c:v>9.2034070930551639</c:v>
                </c:pt>
                <c:pt idx="111">
                  <c:v>8.9675535247087055</c:v>
                </c:pt>
                <c:pt idx="112">
                  <c:v>9.2103051805399154</c:v>
                </c:pt>
                <c:pt idx="113">
                  <c:v>7.8441346036974444</c:v>
                </c:pt>
                <c:pt idx="114">
                  <c:v>6.5534335729624784</c:v>
                </c:pt>
                <c:pt idx="115">
                  <c:v>6.8535051223427494</c:v>
                </c:pt>
                <c:pt idx="116">
                  <c:v>7.0538714185627702</c:v>
                </c:pt>
                <c:pt idx="117">
                  <c:v>6.3012069469531813</c:v>
                </c:pt>
                <c:pt idx="118">
                  <c:v>5.7254742596772523</c:v>
                </c:pt>
                <c:pt idx="119">
                  <c:v>3.6142056891499394</c:v>
                </c:pt>
                <c:pt idx="120">
                  <c:v>2.7218188529280591</c:v>
                </c:pt>
                <c:pt idx="121">
                  <c:v>3.0603889358432816</c:v>
                </c:pt>
                <c:pt idx="122">
                  <c:v>1.5583794068062413</c:v>
                </c:pt>
                <c:pt idx="123">
                  <c:v>2.1524025843291206</c:v>
                </c:pt>
                <c:pt idx="124">
                  <c:v>1.7619556652647521</c:v>
                </c:pt>
                <c:pt idx="125">
                  <c:v>2.3187769498948811</c:v>
                </c:pt>
                <c:pt idx="126">
                  <c:v>1.964104552161418</c:v>
                </c:pt>
                <c:pt idx="127">
                  <c:v>2.5484282001805667</c:v>
                </c:pt>
                <c:pt idx="128">
                  <c:v>1.2611715634048757</c:v>
                </c:pt>
                <c:pt idx="129">
                  <c:v>1.4694004555615112</c:v>
                </c:pt>
                <c:pt idx="130">
                  <c:v>2.1504767888265315</c:v>
                </c:pt>
                <c:pt idx="131">
                  <c:v>3.8463033853785498</c:v>
                </c:pt>
                <c:pt idx="132">
                  <c:v>4.3368053346034134</c:v>
                </c:pt>
                <c:pt idx="133">
                  <c:v>3.918234133931485</c:v>
                </c:pt>
                <c:pt idx="134">
                  <c:v>6.5804825891056833</c:v>
                </c:pt>
                <c:pt idx="135">
                  <c:v>6.7123646909061714</c:v>
                </c:pt>
                <c:pt idx="136">
                  <c:v>7.2308106083234707</c:v>
                </c:pt>
                <c:pt idx="137">
                  <c:v>6.2425449895492431</c:v>
                </c:pt>
                <c:pt idx="138">
                  <c:v>6.6520836727943387</c:v>
                </c:pt>
                <c:pt idx="139">
                  <c:v>5.6576258012357865</c:v>
                </c:pt>
                <c:pt idx="140">
                  <c:v>5.0709349753255921</c:v>
                </c:pt>
                <c:pt idx="141">
                  <c:v>6.1790624292570842</c:v>
                </c:pt>
                <c:pt idx="142">
                  <c:v>6.4939101916046145</c:v>
                </c:pt>
                <c:pt idx="143">
                  <c:v>5.834304351872496</c:v>
                </c:pt>
                <c:pt idx="144">
                  <c:v>5.4152865275552449</c:v>
                </c:pt>
                <c:pt idx="145">
                  <c:v>5.074031973183132</c:v>
                </c:pt>
                <c:pt idx="146">
                  <c:v>4.5585377362962136</c:v>
                </c:pt>
              </c:numCache>
            </c:numRef>
          </c:val>
          <c:extLst xmlns:c16r2="http://schemas.microsoft.com/office/drawing/2015/06/chart">
            <c:ext xmlns:c16="http://schemas.microsoft.com/office/drawing/2014/chart" uri="{C3380CC4-5D6E-409C-BE32-E72D297353CC}">
              <c16:uniqueId val="{00000001-416D-46CC-81F2-F2A2E8784CCA}"/>
            </c:ext>
          </c:extLst>
        </c:ser>
        <c:ser>
          <c:idx val="2"/>
          <c:order val="2"/>
          <c:tx>
            <c:strRef>
              <c:f>'Data base graphs 1'!$Z$3</c:f>
              <c:strCache>
                <c:ptCount val="1"/>
                <c:pt idx="0">
                  <c:v>savings deposits</c:v>
                </c:pt>
              </c:strCache>
            </c:strRef>
          </c:tx>
          <c:spPr>
            <a:solidFill>
              <a:srgbClr val="00B05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1'!$Z$20:$Z$492</c:f>
              <c:numCache>
                <c:formatCode>0.0</c:formatCode>
                <c:ptCount val="473"/>
                <c:pt idx="0">
                  <c:v>0.1085232959341863</c:v>
                </c:pt>
                <c:pt idx="1">
                  <c:v>0.11256198507773897</c:v>
                </c:pt>
                <c:pt idx="2">
                  <c:v>0.10822755612592118</c:v>
                </c:pt>
                <c:pt idx="3">
                  <c:v>9.9058751582467519E-2</c:v>
                </c:pt>
                <c:pt idx="4">
                  <c:v>7.7221693398299388E-2</c:v>
                </c:pt>
                <c:pt idx="5">
                  <c:v>6.4455841641389511E-2</c:v>
                </c:pt>
                <c:pt idx="6">
                  <c:v>6.548573326355081E-2</c:v>
                </c:pt>
                <c:pt idx="7">
                  <c:v>8.4949196821655359E-2</c:v>
                </c:pt>
                <c:pt idx="8">
                  <c:v>0.11864659495265761</c:v>
                </c:pt>
                <c:pt idx="9">
                  <c:v>0.15730613432555848</c:v>
                </c:pt>
                <c:pt idx="10">
                  <c:v>0.1907679789308922</c:v>
                </c:pt>
                <c:pt idx="11">
                  <c:v>0.22069856131239596</c:v>
                </c:pt>
                <c:pt idx="12">
                  <c:v>0.2527274750460779</c:v>
                </c:pt>
                <c:pt idx="13">
                  <c:v>0.25516993504723762</c:v>
                </c:pt>
                <c:pt idx="14">
                  <c:v>0.2804465500903639</c:v>
                </c:pt>
                <c:pt idx="15">
                  <c:v>0.32270152919492628</c:v>
                </c:pt>
                <c:pt idx="16">
                  <c:v>0.35606775532685853</c:v>
                </c:pt>
                <c:pt idx="17">
                  <c:v>0.41149892713367558</c:v>
                </c:pt>
                <c:pt idx="18">
                  <c:v>0.45479310357961589</c:v>
                </c:pt>
                <c:pt idx="19">
                  <c:v>0.47255754317048282</c:v>
                </c:pt>
                <c:pt idx="20">
                  <c:v>0.46798074109517385</c:v>
                </c:pt>
                <c:pt idx="21">
                  <c:v>0.45827350247892279</c:v>
                </c:pt>
                <c:pt idx="22">
                  <c:v>0.43943708673712562</c:v>
                </c:pt>
                <c:pt idx="23">
                  <c:v>0.40077956946343396</c:v>
                </c:pt>
                <c:pt idx="24">
                  <c:v>0.34362985273716851</c:v>
                </c:pt>
                <c:pt idx="25">
                  <c:v>0.31319578362524153</c:v>
                </c:pt>
                <c:pt idx="26">
                  <c:v>0.31672415394984738</c:v>
                </c:pt>
                <c:pt idx="27">
                  <c:v>0.32337163625590204</c:v>
                </c:pt>
                <c:pt idx="28">
                  <c:v>0.31594080210046582</c:v>
                </c:pt>
                <c:pt idx="29">
                  <c:v>0.28267876209923026</c:v>
                </c:pt>
                <c:pt idx="30">
                  <c:v>0.25526586107368787</c:v>
                </c:pt>
                <c:pt idx="31">
                  <c:v>0.22772574606259266</c:v>
                </c:pt>
                <c:pt idx="32">
                  <c:v>0.20140832408889264</c:v>
                </c:pt>
                <c:pt idx="33">
                  <c:v>0.13292009787467002</c:v>
                </c:pt>
                <c:pt idx="34">
                  <c:v>0.11693929083118898</c:v>
                </c:pt>
                <c:pt idx="35">
                  <c:v>0.1842080334788149</c:v>
                </c:pt>
                <c:pt idx="36">
                  <c:v>0.16975323671822123</c:v>
                </c:pt>
                <c:pt idx="37">
                  <c:v>0.22453556846264644</c:v>
                </c:pt>
                <c:pt idx="38">
                  <c:v>0.33080503372258035</c:v>
                </c:pt>
                <c:pt idx="39">
                  <c:v>0.27571497570507986</c:v>
                </c:pt>
                <c:pt idx="40">
                  <c:v>0.31662732647787378</c:v>
                </c:pt>
                <c:pt idx="41">
                  <c:v>0.36417523519474143</c:v>
                </c:pt>
                <c:pt idx="42">
                  <c:v>0.32934694571554662</c:v>
                </c:pt>
                <c:pt idx="43">
                  <c:v>0.38006076214519524</c:v>
                </c:pt>
                <c:pt idx="44">
                  <c:v>0.33318464148436544</c:v>
                </c:pt>
                <c:pt idx="45">
                  <c:v>0.40851937439691699</c:v>
                </c:pt>
                <c:pt idx="46">
                  <c:v>0.39179679918593219</c:v>
                </c:pt>
                <c:pt idx="47">
                  <c:v>0.36998083484830047</c:v>
                </c:pt>
                <c:pt idx="48">
                  <c:v>0.37083074390017751</c:v>
                </c:pt>
                <c:pt idx="49">
                  <c:v>0.30597565405903759</c:v>
                </c:pt>
                <c:pt idx="50">
                  <c:v>0.24992470403145867</c:v>
                </c:pt>
                <c:pt idx="51">
                  <c:v>0.2423925257295122</c:v>
                </c:pt>
                <c:pt idx="52">
                  <c:v>0.20855786849277652</c:v>
                </c:pt>
                <c:pt idx="53">
                  <c:v>0.16677017109911571</c:v>
                </c:pt>
                <c:pt idx="54">
                  <c:v>0.18124671391922445</c:v>
                </c:pt>
                <c:pt idx="55">
                  <c:v>0.16395500273167241</c:v>
                </c:pt>
                <c:pt idx="56">
                  <c:v>0.2233898289595467</c:v>
                </c:pt>
                <c:pt idx="57">
                  <c:v>0.21871796709076449</c:v>
                </c:pt>
                <c:pt idx="58">
                  <c:v>0.23999854200885709</c:v>
                </c:pt>
                <c:pt idx="59">
                  <c:v>0.22575409247079964</c:v>
                </c:pt>
                <c:pt idx="60">
                  <c:v>0.2839029905054638</c:v>
                </c:pt>
                <c:pt idx="61">
                  <c:v>0.33519333022267905</c:v>
                </c:pt>
                <c:pt idx="62">
                  <c:v>0.30854195131622264</c:v>
                </c:pt>
                <c:pt idx="63">
                  <c:v>0.34246324590226856</c:v>
                </c:pt>
                <c:pt idx="64">
                  <c:v>0.423438999733528</c:v>
                </c:pt>
                <c:pt idx="65">
                  <c:v>0.34885197996580714</c:v>
                </c:pt>
                <c:pt idx="66">
                  <c:v>0.4148633418885852</c:v>
                </c:pt>
                <c:pt idx="67">
                  <c:v>0.29333278772678162</c:v>
                </c:pt>
                <c:pt idx="68">
                  <c:v>0.29133468213462216</c:v>
                </c:pt>
                <c:pt idx="69">
                  <c:v>0.29163055914804481</c:v>
                </c:pt>
                <c:pt idx="70">
                  <c:v>0.28024904332828232</c:v>
                </c:pt>
                <c:pt idx="71">
                  <c:v>0.25433667369623458</c:v>
                </c:pt>
                <c:pt idx="72">
                  <c:v>0.24571797010365415</c:v>
                </c:pt>
                <c:pt idx="73">
                  <c:v>0.24437079751867352</c:v>
                </c:pt>
                <c:pt idx="74">
                  <c:v>0.23631067683877921</c:v>
                </c:pt>
                <c:pt idx="75">
                  <c:v>0.21923257862062095</c:v>
                </c:pt>
                <c:pt idx="76">
                  <c:v>0.1298104037936347</c:v>
                </c:pt>
                <c:pt idx="77">
                  <c:v>0.19439306436513115</c:v>
                </c:pt>
                <c:pt idx="78">
                  <c:v>0.1516805821526373</c:v>
                </c:pt>
                <c:pt idx="79">
                  <c:v>0.22743635412838401</c:v>
                </c:pt>
                <c:pt idx="80">
                  <c:v>0.21594551360970862</c:v>
                </c:pt>
                <c:pt idx="81">
                  <c:v>0.19696438392397894</c:v>
                </c:pt>
                <c:pt idx="82">
                  <c:v>0.19030056129657535</c:v>
                </c:pt>
                <c:pt idx="83">
                  <c:v>0.20179900218511615</c:v>
                </c:pt>
                <c:pt idx="84">
                  <c:v>0.21687204394672471</c:v>
                </c:pt>
                <c:pt idx="85">
                  <c:v>0.22508055750894576</c:v>
                </c:pt>
                <c:pt idx="86">
                  <c:v>0.22843492970293494</c:v>
                </c:pt>
                <c:pt idx="87">
                  <c:v>0.24337219750493286</c:v>
                </c:pt>
                <c:pt idx="88">
                  <c:v>0.26071094572314379</c:v>
                </c:pt>
                <c:pt idx="89">
                  <c:v>0.3015454846708806</c:v>
                </c:pt>
                <c:pt idx="90">
                  <c:v>0.25226918899797957</c:v>
                </c:pt>
                <c:pt idx="91">
                  <c:v>0.24965933930130091</c:v>
                </c:pt>
                <c:pt idx="92">
                  <c:v>0.2730610936530482</c:v>
                </c:pt>
                <c:pt idx="93">
                  <c:v>0.30402678235683256</c:v>
                </c:pt>
                <c:pt idx="94">
                  <c:v>0.31984722107194635</c:v>
                </c:pt>
                <c:pt idx="95">
                  <c:v>0.3230174514900776</c:v>
                </c:pt>
                <c:pt idx="96">
                  <c:v>0.32104065186039621</c:v>
                </c:pt>
                <c:pt idx="97">
                  <c:v>0.3273882142800279</c:v>
                </c:pt>
                <c:pt idx="98">
                  <c:v>0.33888165868777903</c:v>
                </c:pt>
                <c:pt idx="99">
                  <c:v>0.35729013719786312</c:v>
                </c:pt>
                <c:pt idx="100">
                  <c:v>0.37735934151840922</c:v>
                </c:pt>
                <c:pt idx="101">
                  <c:v>0.35147344313999557</c:v>
                </c:pt>
                <c:pt idx="102">
                  <c:v>0.42045267630711136</c:v>
                </c:pt>
                <c:pt idx="103">
                  <c:v>0.44795980449740974</c:v>
                </c:pt>
                <c:pt idx="104">
                  <c:v>0.47197622986676957</c:v>
                </c:pt>
                <c:pt idx="105">
                  <c:v>0.59120050502653765</c:v>
                </c:pt>
                <c:pt idx="106">
                  <c:v>0.43573502720327251</c:v>
                </c:pt>
                <c:pt idx="107">
                  <c:v>0.43058004201644878</c:v>
                </c:pt>
                <c:pt idx="108">
                  <c:v>0.43710183293804861</c:v>
                </c:pt>
                <c:pt idx="109">
                  <c:v>0.44096208224083916</c:v>
                </c:pt>
                <c:pt idx="110">
                  <c:v>0.43616218785403266</c:v>
                </c:pt>
                <c:pt idx="111">
                  <c:v>0.42766033182340307</c:v>
                </c:pt>
                <c:pt idx="112">
                  <c:v>0.41534100804749025</c:v>
                </c:pt>
                <c:pt idx="113">
                  <c:v>0.40111619495454859</c:v>
                </c:pt>
                <c:pt idx="114">
                  <c:v>0.38151910463800365</c:v>
                </c:pt>
                <c:pt idx="115">
                  <c:v>0.36421087938973207</c:v>
                </c:pt>
                <c:pt idx="116">
                  <c:v>0.33740014911033617</c:v>
                </c:pt>
                <c:pt idx="117">
                  <c:v>0.19170723993671965</c:v>
                </c:pt>
                <c:pt idx="118">
                  <c:v>0.29372997146320479</c:v>
                </c:pt>
                <c:pt idx="119">
                  <c:v>0.27514057242956186</c:v>
                </c:pt>
                <c:pt idx="120">
                  <c:v>0.26022715147935727</c:v>
                </c:pt>
                <c:pt idx="121">
                  <c:v>0.25174521943831435</c:v>
                </c:pt>
                <c:pt idx="122">
                  <c:v>0.24364603646698771</c:v>
                </c:pt>
                <c:pt idx="123">
                  <c:v>0.24156345517523889</c:v>
                </c:pt>
                <c:pt idx="124">
                  <c:v>0.23103389143938363</c:v>
                </c:pt>
                <c:pt idx="125">
                  <c:v>0.21933709716900138</c:v>
                </c:pt>
                <c:pt idx="126">
                  <c:v>0.20277750985628282</c:v>
                </c:pt>
                <c:pt idx="127">
                  <c:v>0.19446591189662654</c:v>
                </c:pt>
                <c:pt idx="128">
                  <c:v>0.19088971118784209</c:v>
                </c:pt>
                <c:pt idx="129">
                  <c:v>0.18567202975427052</c:v>
                </c:pt>
                <c:pt idx="130">
                  <c:v>0.1914255310043779</c:v>
                </c:pt>
                <c:pt idx="131">
                  <c:v>0.21416517312611144</c:v>
                </c:pt>
                <c:pt idx="132">
                  <c:v>0.23209930325270964</c:v>
                </c:pt>
                <c:pt idx="133">
                  <c:v>0.22188310647973017</c:v>
                </c:pt>
                <c:pt idx="134">
                  <c:v>0.22283196780373621</c:v>
                </c:pt>
                <c:pt idx="135">
                  <c:v>0.21392784291418956</c:v>
                </c:pt>
                <c:pt idx="136">
                  <c:v>0.2160923459027991</c:v>
                </c:pt>
                <c:pt idx="137">
                  <c:v>0.22494331672412093</c:v>
                </c:pt>
                <c:pt idx="138">
                  <c:v>0.23702016737854054</c:v>
                </c:pt>
                <c:pt idx="139">
                  <c:v>0.23681022681486794</c:v>
                </c:pt>
                <c:pt idx="140">
                  <c:v>0.24239463943546755</c:v>
                </c:pt>
                <c:pt idx="141">
                  <c:v>0.25008818259968174</c:v>
                </c:pt>
                <c:pt idx="142">
                  <c:v>0.25167086943498623</c:v>
                </c:pt>
                <c:pt idx="143">
                  <c:v>0.24793196065870504</c:v>
                </c:pt>
                <c:pt idx="144">
                  <c:v>0.23645502188407549</c:v>
                </c:pt>
                <c:pt idx="145">
                  <c:v>0.23804950100152708</c:v>
                </c:pt>
                <c:pt idx="146">
                  <c:v>0.23309004447220916</c:v>
                </c:pt>
              </c:numCache>
            </c:numRef>
          </c:val>
          <c:extLst xmlns:c16r2="http://schemas.microsoft.com/office/drawing/2015/06/chart">
            <c:ext xmlns:c16="http://schemas.microsoft.com/office/drawing/2014/chart" uri="{C3380CC4-5D6E-409C-BE32-E72D297353CC}">
              <c16:uniqueId val="{00000002-416D-46CC-81F2-F2A2E8784CCA}"/>
            </c:ext>
          </c:extLst>
        </c:ser>
        <c:ser>
          <c:idx val="3"/>
          <c:order val="3"/>
          <c:tx>
            <c:strRef>
              <c:f>'Data base graphs 1'!$AE$3</c:f>
              <c:strCache>
                <c:ptCount val="1"/>
                <c:pt idx="0">
                  <c:v>mutual funds in M2 (net value)</c:v>
                </c:pt>
              </c:strCache>
            </c:strRef>
          </c:tx>
          <c:spPr>
            <a:solidFill>
              <a:srgbClr val="F79646">
                <a:lumMod val="75000"/>
              </a:srgbClr>
            </a:solidFill>
            <a:ln>
              <a:noFill/>
            </a:ln>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1'!$AE$20:$AE$492</c:f>
              <c:numCache>
                <c:formatCode>0.0</c:formatCode>
                <c:ptCount val="473"/>
                <c:pt idx="0">
                  <c:v>-0.28114689029104284</c:v>
                </c:pt>
                <c:pt idx="1">
                  <c:v>-0.236811856944143</c:v>
                </c:pt>
                <c:pt idx="2">
                  <c:v>3.0611861606930857E-2</c:v>
                </c:pt>
                <c:pt idx="3">
                  <c:v>0.21557152929587384</c:v>
                </c:pt>
                <c:pt idx="4">
                  <c:v>8.1769130354088795E-2</c:v>
                </c:pt>
                <c:pt idx="5">
                  <c:v>0.42676255063133289</c:v>
                </c:pt>
                <c:pt idx="6">
                  <c:v>-0.66637312418121231</c:v>
                </c:pt>
                <c:pt idx="7">
                  <c:v>-1.4633853864412025</c:v>
                </c:pt>
                <c:pt idx="8">
                  <c:v>-0.69838898227795521</c:v>
                </c:pt>
                <c:pt idx="9">
                  <c:v>-0.34039225182337646</c:v>
                </c:pt>
                <c:pt idx="10">
                  <c:v>-0.26388146970280474</c:v>
                </c:pt>
                <c:pt idx="11">
                  <c:v>-0.39039854452336176</c:v>
                </c:pt>
                <c:pt idx="12">
                  <c:v>0.1467700701235343</c:v>
                </c:pt>
                <c:pt idx="13">
                  <c:v>0.27350772205819496</c:v>
                </c:pt>
                <c:pt idx="14">
                  <c:v>-8.514077106021227E-2</c:v>
                </c:pt>
                <c:pt idx="15">
                  <c:v>-5.7536302933953683E-2</c:v>
                </c:pt>
                <c:pt idx="16">
                  <c:v>-5.0850006711142356E-2</c:v>
                </c:pt>
                <c:pt idx="17">
                  <c:v>-0.264377560301922</c:v>
                </c:pt>
                <c:pt idx="18">
                  <c:v>-7.5713952179286264E-3</c:v>
                </c:pt>
                <c:pt idx="19">
                  <c:v>0.77717837531733858</c:v>
                </c:pt>
                <c:pt idx="20">
                  <c:v>1.0821926733852885</c:v>
                </c:pt>
                <c:pt idx="21">
                  <c:v>0.8555259952196157</c:v>
                </c:pt>
                <c:pt idx="22">
                  <c:v>0.78048576749949594</c:v>
                </c:pt>
                <c:pt idx="23">
                  <c:v>0.94530568934868398</c:v>
                </c:pt>
                <c:pt idx="24">
                  <c:v>0.83957131587675649</c:v>
                </c:pt>
                <c:pt idx="25">
                  <c:v>0.6351708493208148</c:v>
                </c:pt>
                <c:pt idx="26">
                  <c:v>0.16703668756080972</c:v>
                </c:pt>
                <c:pt idx="27">
                  <c:v>-5.1341465940939295E-2</c:v>
                </c:pt>
                <c:pt idx="28">
                  <c:v>0.46021778898931121</c:v>
                </c:pt>
                <c:pt idx="29">
                  <c:v>0.89232329066327254</c:v>
                </c:pt>
                <c:pt idx="30">
                  <c:v>0.66246627877715281</c:v>
                </c:pt>
                <c:pt idx="31">
                  <c:v>0.2887515667112131</c:v>
                </c:pt>
                <c:pt idx="32">
                  <c:v>0.53790759726180037</c:v>
                </c:pt>
                <c:pt idx="33">
                  <c:v>0.60285457464436287</c:v>
                </c:pt>
                <c:pt idx="34">
                  <c:v>0.44328149780195086</c:v>
                </c:pt>
                <c:pt idx="35">
                  <c:v>0.46486290570439576</c:v>
                </c:pt>
                <c:pt idx="36">
                  <c:v>0.27463844433529366</c:v>
                </c:pt>
                <c:pt idx="37">
                  <c:v>0.6854633690691323</c:v>
                </c:pt>
                <c:pt idx="38">
                  <c:v>1.5990153123850768</c:v>
                </c:pt>
                <c:pt idx="39">
                  <c:v>1.2663566539122828</c:v>
                </c:pt>
                <c:pt idx="40">
                  <c:v>0.23066180308071904</c:v>
                </c:pt>
                <c:pt idx="41">
                  <c:v>-9.0215300932974307E-2</c:v>
                </c:pt>
                <c:pt idx="42">
                  <c:v>-9.6304575644502233E-2</c:v>
                </c:pt>
                <c:pt idx="43">
                  <c:v>-0.15121291846630611</c:v>
                </c:pt>
                <c:pt idx="44">
                  <c:v>-0.18887891883478353</c:v>
                </c:pt>
                <c:pt idx="45">
                  <c:v>-0.4030824483494117</c:v>
                </c:pt>
                <c:pt idx="46">
                  <c:v>-0.16172900314304312</c:v>
                </c:pt>
                <c:pt idx="47">
                  <c:v>-0.46188920231427677</c:v>
                </c:pt>
                <c:pt idx="48">
                  <c:v>-0.75885943534355094</c:v>
                </c:pt>
                <c:pt idx="49">
                  <c:v>-0.84178718715084921</c:v>
                </c:pt>
                <c:pt idx="50">
                  <c:v>-1.2026967297378826</c:v>
                </c:pt>
                <c:pt idx="51">
                  <c:v>-0.79712513461333767</c:v>
                </c:pt>
                <c:pt idx="52">
                  <c:v>-0.14401250486606104</c:v>
                </c:pt>
                <c:pt idx="53">
                  <c:v>-0.34315497470394596</c:v>
                </c:pt>
                <c:pt idx="54">
                  <c:v>-0.84447672595376111</c:v>
                </c:pt>
                <c:pt idx="55">
                  <c:v>-0.68496756696787664</c:v>
                </c:pt>
                <c:pt idx="56">
                  <c:v>-0.70734375733723631</c:v>
                </c:pt>
                <c:pt idx="57">
                  <c:v>-0.63622399305608079</c:v>
                </c:pt>
                <c:pt idx="58">
                  <c:v>-0.55949660105814669</c:v>
                </c:pt>
                <c:pt idx="59">
                  <c:v>-8.0883219736922626E-2</c:v>
                </c:pt>
                <c:pt idx="60">
                  <c:v>-0.16008165337870978</c:v>
                </c:pt>
                <c:pt idx="61">
                  <c:v>-0.67931756629446749</c:v>
                </c:pt>
                <c:pt idx="62">
                  <c:v>-0.62697689938212464</c:v>
                </c:pt>
                <c:pt idx="63">
                  <c:v>-0.83659790928403843</c:v>
                </c:pt>
                <c:pt idx="64">
                  <c:v>-0.67031923766604784</c:v>
                </c:pt>
                <c:pt idx="65">
                  <c:v>-0.49338032838321871</c:v>
                </c:pt>
                <c:pt idx="66">
                  <c:v>-0.49553948474586157</c:v>
                </c:pt>
                <c:pt idx="67">
                  <c:v>-0.49950989793490769</c:v>
                </c:pt>
                <c:pt idx="68">
                  <c:v>-0.44326868938778247</c:v>
                </c:pt>
                <c:pt idx="69">
                  <c:v>-0.32015565708931853</c:v>
                </c:pt>
                <c:pt idx="70">
                  <c:v>-0.29008633234389042</c:v>
                </c:pt>
                <c:pt idx="71">
                  <c:v>-0.35972243316217667</c:v>
                </c:pt>
                <c:pt idx="72">
                  <c:v>-9.6632068207317151E-2</c:v>
                </c:pt>
                <c:pt idx="73">
                  <c:v>0.15357987104418935</c:v>
                </c:pt>
                <c:pt idx="74">
                  <c:v>0.31735835257911826</c:v>
                </c:pt>
                <c:pt idx="75">
                  <c:v>0.88443500769879146</c:v>
                </c:pt>
                <c:pt idx="76">
                  <c:v>0.68419161724113231</c:v>
                </c:pt>
                <c:pt idx="77">
                  <c:v>0.51644145029927158</c:v>
                </c:pt>
                <c:pt idx="78">
                  <c:v>0.95489026714882608</c:v>
                </c:pt>
                <c:pt idx="79">
                  <c:v>0.85400947707034125</c:v>
                </c:pt>
                <c:pt idx="80">
                  <c:v>0.41988421435711809</c:v>
                </c:pt>
                <c:pt idx="81">
                  <c:v>0.40883131123440741</c:v>
                </c:pt>
                <c:pt idx="82">
                  <c:v>0.57876340096262713</c:v>
                </c:pt>
                <c:pt idx="83">
                  <c:v>0.5695797855614223</c:v>
                </c:pt>
                <c:pt idx="84">
                  <c:v>0.65390418800543004</c:v>
                </c:pt>
                <c:pt idx="85">
                  <c:v>0.53227189269329422</c:v>
                </c:pt>
                <c:pt idx="86">
                  <c:v>0.54590796982769141</c:v>
                </c:pt>
                <c:pt idx="87">
                  <c:v>0.58773900695761794</c:v>
                </c:pt>
                <c:pt idx="88">
                  <c:v>0.4063947449958113</c:v>
                </c:pt>
                <c:pt idx="89">
                  <c:v>0.33017889820035518</c:v>
                </c:pt>
                <c:pt idx="90">
                  <c:v>0.22068270289389968</c:v>
                </c:pt>
                <c:pt idx="91">
                  <c:v>0.26083252558162351</c:v>
                </c:pt>
                <c:pt idx="92">
                  <c:v>0.64511949615065634</c:v>
                </c:pt>
                <c:pt idx="93">
                  <c:v>0.69500364327258124</c:v>
                </c:pt>
                <c:pt idx="94">
                  <c:v>0.24842924468785685</c:v>
                </c:pt>
                <c:pt idx="95">
                  <c:v>0.26303743922067452</c:v>
                </c:pt>
                <c:pt idx="96">
                  <c:v>0.27343038801880992</c:v>
                </c:pt>
                <c:pt idx="97">
                  <c:v>-5.8703497692504616E-2</c:v>
                </c:pt>
                <c:pt idx="98">
                  <c:v>-0.33504767217833625</c:v>
                </c:pt>
                <c:pt idx="99">
                  <c:v>-0.72990462775782539</c:v>
                </c:pt>
                <c:pt idx="100">
                  <c:v>-0.75777153801473018</c:v>
                </c:pt>
                <c:pt idx="101">
                  <c:v>-0.405557045968992</c:v>
                </c:pt>
                <c:pt idx="102">
                  <c:v>-0.39235274694349542</c:v>
                </c:pt>
                <c:pt idx="103">
                  <c:v>-0.50699417210261033</c:v>
                </c:pt>
                <c:pt idx="104">
                  <c:v>-0.58138207645210793</c:v>
                </c:pt>
                <c:pt idx="105">
                  <c:v>-0.53915762661370525</c:v>
                </c:pt>
                <c:pt idx="106">
                  <c:v>-0.28927178761052635</c:v>
                </c:pt>
                <c:pt idx="107">
                  <c:v>-0.38418523134081461</c:v>
                </c:pt>
                <c:pt idx="108">
                  <c:v>-0.33965727849465466</c:v>
                </c:pt>
                <c:pt idx="109">
                  <c:v>9.1562143585082967E-2</c:v>
                </c:pt>
                <c:pt idx="110">
                  <c:v>0.42278152717619993</c:v>
                </c:pt>
                <c:pt idx="111">
                  <c:v>0.42561367430272901</c:v>
                </c:pt>
                <c:pt idx="112">
                  <c:v>0.29096521818239385</c:v>
                </c:pt>
                <c:pt idx="113">
                  <c:v>0.2035764307444054</c:v>
                </c:pt>
                <c:pt idx="114">
                  <c:v>0.2148135164294602</c:v>
                </c:pt>
                <c:pt idx="115">
                  <c:v>0.43987282580435266</c:v>
                </c:pt>
                <c:pt idx="116">
                  <c:v>0.39018968426055223</c:v>
                </c:pt>
                <c:pt idx="117">
                  <c:v>0.12120441234542961</c:v>
                </c:pt>
                <c:pt idx="118">
                  <c:v>0.20711694702927894</c:v>
                </c:pt>
                <c:pt idx="119">
                  <c:v>8.9385429958495827E-2</c:v>
                </c:pt>
                <c:pt idx="120">
                  <c:v>-2.8046053691252692E-2</c:v>
                </c:pt>
                <c:pt idx="121">
                  <c:v>0.17624939175305707</c:v>
                </c:pt>
                <c:pt idx="122">
                  <c:v>0.33824782884791965</c:v>
                </c:pt>
                <c:pt idx="123">
                  <c:v>0.14508878892456967</c:v>
                </c:pt>
                <c:pt idx="124">
                  <c:v>0.28307248806558866</c:v>
                </c:pt>
                <c:pt idx="125">
                  <c:v>0.20562146571315479</c:v>
                </c:pt>
                <c:pt idx="126">
                  <c:v>-9.4587330923071741E-2</c:v>
                </c:pt>
                <c:pt idx="127">
                  <c:v>-6.744547765851315E-2</c:v>
                </c:pt>
                <c:pt idx="128">
                  <c:v>-6.3519472128384796E-2</c:v>
                </c:pt>
                <c:pt idx="129">
                  <c:v>0.35964404326619154</c:v>
                </c:pt>
                <c:pt idx="130">
                  <c:v>-0.25652737994073427</c:v>
                </c:pt>
                <c:pt idx="131">
                  <c:v>0.18631342513589338</c:v>
                </c:pt>
                <c:pt idx="132">
                  <c:v>-5.5360954228658527E-2</c:v>
                </c:pt>
                <c:pt idx="133">
                  <c:v>0.29871734285669072</c:v>
                </c:pt>
                <c:pt idx="134">
                  <c:v>0.2901179703998798</c:v>
                </c:pt>
                <c:pt idx="135">
                  <c:v>0.16679734164349169</c:v>
                </c:pt>
                <c:pt idx="136">
                  <c:v>0.35314526898263604</c:v>
                </c:pt>
                <c:pt idx="137">
                  <c:v>0.56988478196385484</c:v>
                </c:pt>
                <c:pt idx="138">
                  <c:v>0.97615459525691128</c:v>
                </c:pt>
                <c:pt idx="139">
                  <c:v>0.78701947552455909</c:v>
                </c:pt>
                <c:pt idx="140">
                  <c:v>1.0262737100812402</c:v>
                </c:pt>
                <c:pt idx="141">
                  <c:v>1.4091715704336401</c:v>
                </c:pt>
                <c:pt idx="142">
                  <c:v>1.4071446035362183</c:v>
                </c:pt>
                <c:pt idx="143">
                  <c:v>0.54987786945999229</c:v>
                </c:pt>
                <c:pt idx="144">
                  <c:v>0.88749939996368754</c:v>
                </c:pt>
                <c:pt idx="145">
                  <c:v>0.45741995891143383</c:v>
                </c:pt>
                <c:pt idx="146">
                  <c:v>0.42240106497630819</c:v>
                </c:pt>
              </c:numCache>
            </c:numRef>
          </c:val>
          <c:extLst xmlns:c16r2="http://schemas.microsoft.com/office/drawing/2015/06/chart">
            <c:ext xmlns:c16="http://schemas.microsoft.com/office/drawing/2014/chart" uri="{C3380CC4-5D6E-409C-BE32-E72D297353CC}">
              <c16:uniqueId val="{00000003-416D-46CC-81F2-F2A2E8784CCA}"/>
            </c:ext>
          </c:extLst>
        </c:ser>
        <c:ser>
          <c:idx val="4"/>
          <c:order val="4"/>
          <c:tx>
            <c:strRef>
              <c:f>'Data base graphs 1'!$AF$3</c:f>
              <c:strCache>
                <c:ptCount val="1"/>
                <c:pt idx="0">
                  <c:v>cooperatives in M2 (net value)</c:v>
                </c:pt>
              </c:strCache>
            </c:strRef>
          </c:tx>
          <c:spPr>
            <a:solidFill>
              <a:schemeClr val="accent6">
                <a:lumMod val="60000"/>
                <a:lumOff val="40000"/>
              </a:schemeClr>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1'!$AF$20:$AF$492</c:f>
              <c:numCache>
                <c:formatCode>0.0</c:formatCode>
                <c:ptCount val="473"/>
                <c:pt idx="0">
                  <c:v>0.12957204509065426</c:v>
                </c:pt>
                <c:pt idx="1">
                  <c:v>0.12706906063954648</c:v>
                </c:pt>
                <c:pt idx="2">
                  <c:v>0.14909164006856943</c:v>
                </c:pt>
                <c:pt idx="3">
                  <c:v>0.16959018504601125</c:v>
                </c:pt>
                <c:pt idx="4">
                  <c:v>0.18480670808524968</c:v>
                </c:pt>
                <c:pt idx="5">
                  <c:v>0.20905130958614637</c:v>
                </c:pt>
                <c:pt idx="6">
                  <c:v>0.22885569466567457</c:v>
                </c:pt>
                <c:pt idx="7">
                  <c:v>0.18130223694878664</c:v>
                </c:pt>
                <c:pt idx="8">
                  <c:v>0.14139329972738435</c:v>
                </c:pt>
                <c:pt idx="9">
                  <c:v>0.1304006217424466</c:v>
                </c:pt>
                <c:pt idx="10">
                  <c:v>0.11165012360709092</c:v>
                </c:pt>
                <c:pt idx="11">
                  <c:v>0.13231789891527543</c:v>
                </c:pt>
                <c:pt idx="12">
                  <c:v>0.15845949973856821</c:v>
                </c:pt>
                <c:pt idx="13">
                  <c:v>0.17756224264997802</c:v>
                </c:pt>
                <c:pt idx="14">
                  <c:v>0.19866179914049409</c:v>
                </c:pt>
                <c:pt idx="15">
                  <c:v>0.19998775736701518</c:v>
                </c:pt>
                <c:pt idx="16">
                  <c:v>0.19944502632258837</c:v>
                </c:pt>
                <c:pt idx="17">
                  <c:v>0.2087777503762297</c:v>
                </c:pt>
                <c:pt idx="18">
                  <c:v>0.22246472554693769</c:v>
                </c:pt>
                <c:pt idx="19">
                  <c:v>0.2206754564805562</c:v>
                </c:pt>
                <c:pt idx="20">
                  <c:v>0.20585149648387421</c:v>
                </c:pt>
                <c:pt idx="21">
                  <c:v>0.21522334508970323</c:v>
                </c:pt>
                <c:pt idx="22">
                  <c:v>0.24527066605916009</c:v>
                </c:pt>
                <c:pt idx="23">
                  <c:v>0.2359613186169412</c:v>
                </c:pt>
                <c:pt idx="24">
                  <c:v>0.21959289087828665</c:v>
                </c:pt>
                <c:pt idx="25">
                  <c:v>0.20682355202892477</c:v>
                </c:pt>
                <c:pt idx="26">
                  <c:v>0.20112992451464823</c:v>
                </c:pt>
                <c:pt idx="27">
                  <c:v>0.18845103971343982</c:v>
                </c:pt>
                <c:pt idx="28">
                  <c:v>0.14586462911045411</c:v>
                </c:pt>
                <c:pt idx="29">
                  <c:v>0.11849766032952894</c:v>
                </c:pt>
                <c:pt idx="30">
                  <c:v>9.2859872062409879E-2</c:v>
                </c:pt>
                <c:pt idx="31">
                  <c:v>7.2139149009553774E-2</c:v>
                </c:pt>
                <c:pt idx="32">
                  <c:v>4.7612474362477605E-2</c:v>
                </c:pt>
                <c:pt idx="33">
                  <c:v>2.199929297230278E-2</c:v>
                </c:pt>
                <c:pt idx="34">
                  <c:v>3.4447232958024657E-3</c:v>
                </c:pt>
                <c:pt idx="35">
                  <c:v>5.2475765922255814E-3</c:v>
                </c:pt>
                <c:pt idx="36">
                  <c:v>5.2990784336151486E-3</c:v>
                </c:pt>
                <c:pt idx="37">
                  <c:v>7.2251544307287037E-3</c:v>
                </c:pt>
                <c:pt idx="38">
                  <c:v>2.3682209291300872E-2</c:v>
                </c:pt>
                <c:pt idx="39">
                  <c:v>4.5333190075498186E-2</c:v>
                </c:pt>
                <c:pt idx="40">
                  <c:v>7.2440775104065921E-2</c:v>
                </c:pt>
                <c:pt idx="41">
                  <c:v>7.0699337874004411E-2</c:v>
                </c:pt>
                <c:pt idx="42">
                  <c:v>6.7266173064670712E-2</c:v>
                </c:pt>
                <c:pt idx="43">
                  <c:v>7.3577993253727825E-2</c:v>
                </c:pt>
                <c:pt idx="44">
                  <c:v>8.4689072751878577E-2</c:v>
                </c:pt>
                <c:pt idx="45">
                  <c:v>9.9739470940413008E-2</c:v>
                </c:pt>
                <c:pt idx="46">
                  <c:v>0.1094157492790049</c:v>
                </c:pt>
                <c:pt idx="47">
                  <c:v>0.12332694494943393</c:v>
                </c:pt>
                <c:pt idx="48">
                  <c:v>0.12629742727035015</c:v>
                </c:pt>
                <c:pt idx="49">
                  <c:v>0.13687452580303053</c:v>
                </c:pt>
                <c:pt idx="50">
                  <c:v>0.16714373666238902</c:v>
                </c:pt>
                <c:pt idx="51">
                  <c:v>0.16136416712850388</c:v>
                </c:pt>
                <c:pt idx="52">
                  <c:v>0.15077935750434585</c:v>
                </c:pt>
                <c:pt idx="53">
                  <c:v>0.15523261209225855</c:v>
                </c:pt>
                <c:pt idx="54">
                  <c:v>0.15028081781526439</c:v>
                </c:pt>
                <c:pt idx="55">
                  <c:v>0.15059570621279547</c:v>
                </c:pt>
                <c:pt idx="56">
                  <c:v>0.15644172151327271</c:v>
                </c:pt>
                <c:pt idx="57">
                  <c:v>0.15875790134625586</c:v>
                </c:pt>
                <c:pt idx="58">
                  <c:v>0.1438324595511416</c:v>
                </c:pt>
                <c:pt idx="59">
                  <c:v>0.1288912745597918</c:v>
                </c:pt>
                <c:pt idx="60">
                  <c:v>0.13180748211488413</c:v>
                </c:pt>
                <c:pt idx="61">
                  <c:v>0.10935616301660712</c:v>
                </c:pt>
                <c:pt idx="62">
                  <c:v>1.098081293579712E-2</c:v>
                </c:pt>
                <c:pt idx="63">
                  <c:v>1.4669921110706955E-2</c:v>
                </c:pt>
                <c:pt idx="64">
                  <c:v>8.7291909926278749E-2</c:v>
                </c:pt>
                <c:pt idx="65">
                  <c:v>7.9324495702863998E-2</c:v>
                </c:pt>
                <c:pt idx="66">
                  <c:v>8.0069235954074419E-2</c:v>
                </c:pt>
                <c:pt idx="67">
                  <c:v>7.7174694692592014E-2</c:v>
                </c:pt>
                <c:pt idx="68">
                  <c:v>5.3998594873053626E-2</c:v>
                </c:pt>
                <c:pt idx="69">
                  <c:v>3.9926082043704458E-2</c:v>
                </c:pt>
                <c:pt idx="70">
                  <c:v>3.9991850972817655E-2</c:v>
                </c:pt>
                <c:pt idx="71">
                  <c:v>3.3019692583824117E-2</c:v>
                </c:pt>
                <c:pt idx="72">
                  <c:v>2.2853440865731298E-2</c:v>
                </c:pt>
                <c:pt idx="73">
                  <c:v>3.2462081172171822E-2</c:v>
                </c:pt>
                <c:pt idx="74">
                  <c:v>7.2996683478556174E-2</c:v>
                </c:pt>
                <c:pt idx="75">
                  <c:v>5.0280784263371729E-2</c:v>
                </c:pt>
                <c:pt idx="76">
                  <c:v>-7.9961903039185381E-3</c:v>
                </c:pt>
                <c:pt idx="77">
                  <c:v>-5.9411656358135398E-3</c:v>
                </c:pt>
                <c:pt idx="78">
                  <c:v>-1.9471628815762823E-2</c:v>
                </c:pt>
                <c:pt idx="79">
                  <c:v>-3.6333441893757444E-2</c:v>
                </c:pt>
                <c:pt idx="80">
                  <c:v>-2.3734672494202108E-2</c:v>
                </c:pt>
                <c:pt idx="81">
                  <c:v>-1.4996980909273627E-2</c:v>
                </c:pt>
                <c:pt idx="82">
                  <c:v>-6.4337232221896475E-3</c:v>
                </c:pt>
                <c:pt idx="83">
                  <c:v>1.1928550509855182E-2</c:v>
                </c:pt>
                <c:pt idx="84">
                  <c:v>2.3488255237060055E-2</c:v>
                </c:pt>
                <c:pt idx="85">
                  <c:v>1.8041067154425838E-2</c:v>
                </c:pt>
                <c:pt idx="86">
                  <c:v>1.6985579052540615E-2</c:v>
                </c:pt>
                <c:pt idx="87">
                  <c:v>2.0961430318783142E-2</c:v>
                </c:pt>
                <c:pt idx="88">
                  <c:v>1.5721529699836322E-2</c:v>
                </c:pt>
                <c:pt idx="89">
                  <c:v>1.4879683368408697E-2</c:v>
                </c:pt>
                <c:pt idx="90">
                  <c:v>3.2691556184209686E-2</c:v>
                </c:pt>
                <c:pt idx="91">
                  <c:v>5.185592385555781E-2</c:v>
                </c:pt>
                <c:pt idx="92">
                  <c:v>6.3426099876816161E-2</c:v>
                </c:pt>
                <c:pt idx="93">
                  <c:v>6.9559460055290429E-2</c:v>
                </c:pt>
                <c:pt idx="94">
                  <c:v>6.5593993523918107E-2</c:v>
                </c:pt>
                <c:pt idx="95">
                  <c:v>6.4485803023846835E-2</c:v>
                </c:pt>
                <c:pt idx="96">
                  <c:v>7.1005105940666946E-2</c:v>
                </c:pt>
                <c:pt idx="97">
                  <c:v>6.1808653408317142E-2</c:v>
                </c:pt>
                <c:pt idx="98">
                  <c:v>4.0559835610910137E-2</c:v>
                </c:pt>
                <c:pt idx="99">
                  <c:v>3.7642604913857472E-2</c:v>
                </c:pt>
                <c:pt idx="100">
                  <c:v>4.4543687857734805E-2</c:v>
                </c:pt>
                <c:pt idx="101">
                  <c:v>5.0700574024503307E-2</c:v>
                </c:pt>
                <c:pt idx="102">
                  <c:v>6.0567491935705355E-2</c:v>
                </c:pt>
                <c:pt idx="103">
                  <c:v>6.7960404772184235E-2</c:v>
                </c:pt>
                <c:pt idx="104">
                  <c:v>6.7344594076348033E-2</c:v>
                </c:pt>
                <c:pt idx="105">
                  <c:v>6.7776894434008972E-2</c:v>
                </c:pt>
                <c:pt idx="106">
                  <c:v>6.9456676416949928E-2</c:v>
                </c:pt>
                <c:pt idx="107">
                  <c:v>5.7688009481993187E-2</c:v>
                </c:pt>
                <c:pt idx="108">
                  <c:v>4.3416291708532895E-2</c:v>
                </c:pt>
                <c:pt idx="109">
                  <c:v>6.3584153621234568E-2</c:v>
                </c:pt>
                <c:pt idx="110">
                  <c:v>9.6630169134990188E-2</c:v>
                </c:pt>
                <c:pt idx="111">
                  <c:v>9.6378607000996097E-2</c:v>
                </c:pt>
                <c:pt idx="112">
                  <c:v>9.6867524641356492E-2</c:v>
                </c:pt>
                <c:pt idx="113">
                  <c:v>0.12661218537364791</c:v>
                </c:pt>
                <c:pt idx="114">
                  <c:v>0.13906842039895695</c:v>
                </c:pt>
                <c:pt idx="115">
                  <c:v>0.1263468820525771</c:v>
                </c:pt>
                <c:pt idx="116">
                  <c:v>5.6644359757879556E-2</c:v>
                </c:pt>
                <c:pt idx="117">
                  <c:v>5.4945517089448295E-2</c:v>
                </c:pt>
                <c:pt idx="118">
                  <c:v>6.7190388931856221E-2</c:v>
                </c:pt>
                <c:pt idx="119">
                  <c:v>9.0715063934646081E-2</c:v>
                </c:pt>
                <c:pt idx="120">
                  <c:v>0.11841270385942167</c:v>
                </c:pt>
                <c:pt idx="121">
                  <c:v>0.11795161613918757</c:v>
                </c:pt>
                <c:pt idx="122">
                  <c:v>0.1151129215972327</c:v>
                </c:pt>
                <c:pt idx="123">
                  <c:v>0.1258850655286595</c:v>
                </c:pt>
                <c:pt idx="124">
                  <c:v>0.12790103653126592</c:v>
                </c:pt>
                <c:pt idx="125">
                  <c:v>0.10190284021121659</c:v>
                </c:pt>
                <c:pt idx="126">
                  <c:v>8.5814898477217294E-2</c:v>
                </c:pt>
                <c:pt idx="127">
                  <c:v>8.2012531978699066E-2</c:v>
                </c:pt>
                <c:pt idx="128">
                  <c:v>0.12972173289937067</c:v>
                </c:pt>
                <c:pt idx="129">
                  <c:v>7.1349725706658498E-2</c:v>
                </c:pt>
                <c:pt idx="130">
                  <c:v>5.4222286330469618E-2</c:v>
                </c:pt>
                <c:pt idx="131">
                  <c:v>3.535307929713688E-2</c:v>
                </c:pt>
                <c:pt idx="132">
                  <c:v>2.0648267960619974E-2</c:v>
                </c:pt>
                <c:pt idx="133">
                  <c:v>4.1947574758093211E-3</c:v>
                </c:pt>
                <c:pt idx="134">
                  <c:v>-2.7801576619051461E-2</c:v>
                </c:pt>
                <c:pt idx="135">
                  <c:v>-1.9194383750607426E-2</c:v>
                </c:pt>
                <c:pt idx="136">
                  <c:v>-5.618995436115078E-3</c:v>
                </c:pt>
                <c:pt idx="137">
                  <c:v>-1.3900677606369413E-2</c:v>
                </c:pt>
                <c:pt idx="138">
                  <c:v>-1.6951590145325452E-2</c:v>
                </c:pt>
                <c:pt idx="139">
                  <c:v>-9.9504560648225552E-3</c:v>
                </c:pt>
                <c:pt idx="140">
                  <c:v>-1.3638386033184166E-2</c:v>
                </c:pt>
                <c:pt idx="141">
                  <c:v>3.4505467730232928E-2</c:v>
                </c:pt>
                <c:pt idx="142">
                  <c:v>4.1802844972436429E-2</c:v>
                </c:pt>
                <c:pt idx="143">
                  <c:v>5.4776277203662259E-2</c:v>
                </c:pt>
                <c:pt idx="144">
                  <c:v>6.3283500103791607E-2</c:v>
                </c:pt>
                <c:pt idx="145">
                  <c:v>6.6841631911746219E-2</c:v>
                </c:pt>
                <c:pt idx="146">
                  <c:v>6.8677022740779511E-2</c:v>
                </c:pt>
              </c:numCache>
            </c:numRef>
          </c:val>
          <c:extLst xmlns:c16r2="http://schemas.microsoft.com/office/drawing/2015/06/chart">
            <c:ext xmlns:c16="http://schemas.microsoft.com/office/drawing/2014/chart" uri="{C3380CC4-5D6E-409C-BE32-E72D297353CC}">
              <c16:uniqueId val="{00000004-416D-46CC-81F2-F2A2E8784CCA}"/>
            </c:ext>
          </c:extLst>
        </c:ser>
        <c:dLbls>
          <c:showLegendKey val="0"/>
          <c:showVal val="0"/>
          <c:showCatName val="0"/>
          <c:showSerName val="0"/>
          <c:showPercent val="0"/>
          <c:showBubbleSize val="0"/>
        </c:dLbls>
        <c:gapWidth val="99"/>
        <c:overlap val="100"/>
        <c:axId val="838492152"/>
        <c:axId val="838486664"/>
      </c:barChart>
      <c:lineChart>
        <c:grouping val="standard"/>
        <c:varyColors val="0"/>
        <c:ser>
          <c:idx val="7"/>
          <c:order val="5"/>
          <c:tx>
            <c:strRef>
              <c:f>'Data base graphs 1'!$AG$3</c:f>
              <c:strCache>
                <c:ptCount val="1"/>
                <c:pt idx="0">
                  <c:v>M2</c:v>
                </c:pt>
              </c:strCache>
            </c:strRef>
          </c:tx>
          <c:spPr>
            <a:ln w="19050">
              <a:solidFill>
                <a:sysClr val="windowText" lastClr="000000"/>
              </a:solidFill>
            </a:ln>
          </c:spPr>
          <c:marker>
            <c:symbol val="none"/>
          </c:marker>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1'!$AG$20:$AG$492</c:f>
              <c:numCache>
                <c:formatCode>0.0</c:formatCode>
                <c:ptCount val="473"/>
                <c:pt idx="0">
                  <c:v>18.854105499640127</c:v>
                </c:pt>
                <c:pt idx="1">
                  <c:v>18.665427457001556</c:v>
                </c:pt>
                <c:pt idx="2">
                  <c:v>19.08835211715197</c:v>
                </c:pt>
                <c:pt idx="3">
                  <c:v>19.452938458978025</c:v>
                </c:pt>
                <c:pt idx="4">
                  <c:v>19.978532990624174</c:v>
                </c:pt>
                <c:pt idx="5">
                  <c:v>21.559690608575139</c:v>
                </c:pt>
                <c:pt idx="6">
                  <c:v>18.984214894037166</c:v>
                </c:pt>
                <c:pt idx="7">
                  <c:v>17.317761866076381</c:v>
                </c:pt>
                <c:pt idx="8">
                  <c:v>19.374884451218506</c:v>
                </c:pt>
                <c:pt idx="9">
                  <c:v>21.824496306159858</c:v>
                </c:pt>
                <c:pt idx="10">
                  <c:v>21.949091788099736</c:v>
                </c:pt>
                <c:pt idx="11">
                  <c:v>21.312291868380484</c:v>
                </c:pt>
                <c:pt idx="12">
                  <c:v>21.543224952085893</c:v>
                </c:pt>
                <c:pt idx="13">
                  <c:v>21.209921247618908</c:v>
                </c:pt>
                <c:pt idx="14">
                  <c:v>20.549089880176723</c:v>
                </c:pt>
                <c:pt idx="15">
                  <c:v>20.370590321150672</c:v>
                </c:pt>
                <c:pt idx="16">
                  <c:v>18.624558874720435</c:v>
                </c:pt>
                <c:pt idx="17">
                  <c:v>16.322348716044061</c:v>
                </c:pt>
                <c:pt idx="18">
                  <c:v>17.19199318241013</c:v>
                </c:pt>
                <c:pt idx="19">
                  <c:v>17.863087620071312</c:v>
                </c:pt>
                <c:pt idx="20">
                  <c:v>20.348670550755998</c:v>
                </c:pt>
                <c:pt idx="21">
                  <c:v>18.990193578374615</c:v>
                </c:pt>
                <c:pt idx="22">
                  <c:v>17.057637842506949</c:v>
                </c:pt>
                <c:pt idx="23">
                  <c:v>15.296844450272188</c:v>
                </c:pt>
                <c:pt idx="24">
                  <c:v>12.946895525111698</c:v>
                </c:pt>
                <c:pt idx="25">
                  <c:v>10.206705542144334</c:v>
                </c:pt>
                <c:pt idx="26">
                  <c:v>8.1840008367165922</c:v>
                </c:pt>
                <c:pt idx="27">
                  <c:v>7.1080478563753928</c:v>
                </c:pt>
                <c:pt idx="28">
                  <c:v>7.1164871852019047</c:v>
                </c:pt>
                <c:pt idx="29">
                  <c:v>8.3525679240957516</c:v>
                </c:pt>
                <c:pt idx="30">
                  <c:v>7.5015158386242859</c:v>
                </c:pt>
                <c:pt idx="31">
                  <c:v>5.7290299536369389</c:v>
                </c:pt>
                <c:pt idx="32">
                  <c:v>1.7320218414290451</c:v>
                </c:pt>
                <c:pt idx="33">
                  <c:v>-1.3933205987005692</c:v>
                </c:pt>
                <c:pt idx="34">
                  <c:v>-1.5745639818825765</c:v>
                </c:pt>
                <c:pt idx="35">
                  <c:v>0.21287427774574041</c:v>
                </c:pt>
                <c:pt idx="36">
                  <c:v>1.9992463614106697</c:v>
                </c:pt>
                <c:pt idx="37">
                  <c:v>4.625944955253587</c:v>
                </c:pt>
                <c:pt idx="38">
                  <c:v>6.0984169030482471</c:v>
                </c:pt>
                <c:pt idx="39">
                  <c:v>7.3087822586405631</c:v>
                </c:pt>
                <c:pt idx="40">
                  <c:v>6.7785992127318337</c:v>
                </c:pt>
                <c:pt idx="41">
                  <c:v>5.3207935046971642</c:v>
                </c:pt>
                <c:pt idx="42">
                  <c:v>5.0522234994320598</c:v>
                </c:pt>
                <c:pt idx="43">
                  <c:v>6.2874967698984108</c:v>
                </c:pt>
                <c:pt idx="44">
                  <c:v>7.9130163733971699</c:v>
                </c:pt>
                <c:pt idx="45">
                  <c:v>10.061642836385444</c:v>
                </c:pt>
                <c:pt idx="46">
                  <c:v>10.521630282506948</c:v>
                </c:pt>
                <c:pt idx="47">
                  <c:v>9.8784449544806989</c:v>
                </c:pt>
                <c:pt idx="48">
                  <c:v>8.6357379673775938</c:v>
                </c:pt>
                <c:pt idx="49">
                  <c:v>8.5188765951581757</c:v>
                </c:pt>
                <c:pt idx="50">
                  <c:v>9.9620118843766345</c:v>
                </c:pt>
                <c:pt idx="51">
                  <c:v>10.782997719094995</c:v>
                </c:pt>
                <c:pt idx="52">
                  <c:v>13.010610216725979</c:v>
                </c:pt>
                <c:pt idx="53">
                  <c:v>14.738030676254184</c:v>
                </c:pt>
                <c:pt idx="54">
                  <c:v>17.608801431401176</c:v>
                </c:pt>
                <c:pt idx="55">
                  <c:v>19.394597280146115</c:v>
                </c:pt>
                <c:pt idx="56">
                  <c:v>20.540534716943654</c:v>
                </c:pt>
                <c:pt idx="57">
                  <c:v>20.799250812605834</c:v>
                </c:pt>
                <c:pt idx="58">
                  <c:v>21.902143611144226</c:v>
                </c:pt>
                <c:pt idx="59">
                  <c:v>21.366613361368582</c:v>
                </c:pt>
                <c:pt idx="60">
                  <c:v>21.013110005300902</c:v>
                </c:pt>
                <c:pt idx="61">
                  <c:v>20.900429675785961</c:v>
                </c:pt>
                <c:pt idx="62">
                  <c:v>21.140358352942329</c:v>
                </c:pt>
                <c:pt idx="63">
                  <c:v>21.468797719008734</c:v>
                </c:pt>
                <c:pt idx="64">
                  <c:v>21.412957190196963</c:v>
                </c:pt>
                <c:pt idx="65">
                  <c:v>21.600013199926522</c:v>
                </c:pt>
                <c:pt idx="66">
                  <c:v>18.135338111889169</c:v>
                </c:pt>
                <c:pt idx="67">
                  <c:v>17.025716915978521</c:v>
                </c:pt>
                <c:pt idx="68">
                  <c:v>15.211717839167989</c:v>
                </c:pt>
                <c:pt idx="69">
                  <c:v>13.991001397371065</c:v>
                </c:pt>
                <c:pt idx="70">
                  <c:v>11.997975038941959</c:v>
                </c:pt>
                <c:pt idx="71">
                  <c:v>11.859630094693756</c:v>
                </c:pt>
                <c:pt idx="72">
                  <c:v>12.618516196841682</c:v>
                </c:pt>
                <c:pt idx="73">
                  <c:v>13.060883393020205</c:v>
                </c:pt>
                <c:pt idx="74">
                  <c:v>11.652286416067255</c:v>
                </c:pt>
                <c:pt idx="75">
                  <c:v>10.684411593976705</c:v>
                </c:pt>
                <c:pt idx="76">
                  <c:v>10.654378965221568</c:v>
                </c:pt>
                <c:pt idx="77">
                  <c:v>10.327355735962684</c:v>
                </c:pt>
                <c:pt idx="78">
                  <c:v>11.334739405832536</c:v>
                </c:pt>
                <c:pt idx="79">
                  <c:v>10.869110242160417</c:v>
                </c:pt>
                <c:pt idx="80">
                  <c:v>9.7679945851778598</c:v>
                </c:pt>
                <c:pt idx="81">
                  <c:v>10.567617920972765</c:v>
                </c:pt>
                <c:pt idx="82">
                  <c:v>11.124354744666391</c:v>
                </c:pt>
                <c:pt idx="83">
                  <c:v>11.426817752991596</c:v>
                </c:pt>
                <c:pt idx="84">
                  <c:v>11.86916803142492</c:v>
                </c:pt>
                <c:pt idx="85">
                  <c:v>10.39194479364933</c:v>
                </c:pt>
                <c:pt idx="86">
                  <c:v>9.2904342724778672</c:v>
                </c:pt>
                <c:pt idx="87">
                  <c:v>7.4189327488963102</c:v>
                </c:pt>
                <c:pt idx="88">
                  <c:v>5.8845930142986163</c:v>
                </c:pt>
                <c:pt idx="89">
                  <c:v>6.0832048207040117</c:v>
                </c:pt>
                <c:pt idx="90">
                  <c:v>6.0757490497026927</c:v>
                </c:pt>
                <c:pt idx="91">
                  <c:v>5.7005685072338395</c:v>
                </c:pt>
                <c:pt idx="92">
                  <c:v>6.880530499877338</c:v>
                </c:pt>
                <c:pt idx="93">
                  <c:v>8.8650106411892722</c:v>
                </c:pt>
                <c:pt idx="94">
                  <c:v>9.5477957798663482</c:v>
                </c:pt>
                <c:pt idx="95">
                  <c:v>8.5794136810047235</c:v>
                </c:pt>
                <c:pt idx="96">
                  <c:v>7.7850084053453941</c:v>
                </c:pt>
                <c:pt idx="97">
                  <c:v>7.5407741218479885</c:v>
                </c:pt>
                <c:pt idx="98">
                  <c:v>8.8476315620061143</c:v>
                </c:pt>
                <c:pt idx="99">
                  <c:v>9.865135431504271</c:v>
                </c:pt>
                <c:pt idx="100">
                  <c:v>10.5718302579115</c:v>
                </c:pt>
                <c:pt idx="101">
                  <c:v>11.46654848259989</c:v>
                </c:pt>
                <c:pt idx="102">
                  <c:v>12.740388622471002</c:v>
                </c:pt>
                <c:pt idx="103">
                  <c:v>12.974469733541397</c:v>
                </c:pt>
                <c:pt idx="104">
                  <c:v>13.549309423308273</c:v>
                </c:pt>
                <c:pt idx="105">
                  <c:v>11.955007800708998</c:v>
                </c:pt>
                <c:pt idx="106">
                  <c:v>11.030429592890982</c:v>
                </c:pt>
                <c:pt idx="107">
                  <c:v>11.952384258385138</c:v>
                </c:pt>
                <c:pt idx="108">
                  <c:v>12.275167912942038</c:v>
                </c:pt>
                <c:pt idx="109">
                  <c:v>12.769471155066796</c:v>
                </c:pt>
                <c:pt idx="110">
                  <c:v>12.259185561341141</c:v>
                </c:pt>
                <c:pt idx="111">
                  <c:v>11.523966461219075</c:v>
                </c:pt>
                <c:pt idx="112">
                  <c:v>11.304900079601182</c:v>
                </c:pt>
                <c:pt idx="113">
                  <c:v>9.5183908984932941</c:v>
                </c:pt>
                <c:pt idx="114">
                  <c:v>8.0083918357454138</c:v>
                </c:pt>
                <c:pt idx="115">
                  <c:v>8.5025010809541897</c:v>
                </c:pt>
                <c:pt idx="116">
                  <c:v>8.6691433167294178</c:v>
                </c:pt>
                <c:pt idx="117">
                  <c:v>7.7690899883468489</c:v>
                </c:pt>
                <c:pt idx="118">
                  <c:v>7.3411302761937796</c:v>
                </c:pt>
                <c:pt idx="119">
                  <c:v>4.6907378294493043</c:v>
                </c:pt>
                <c:pt idx="120">
                  <c:v>3.7408711603304425</c:v>
                </c:pt>
                <c:pt idx="121">
                  <c:v>4.9744820412204405</c:v>
                </c:pt>
                <c:pt idx="122">
                  <c:v>4.2658282789706021</c:v>
                </c:pt>
                <c:pt idx="123">
                  <c:v>4.9150199624180573</c:v>
                </c:pt>
                <c:pt idx="124">
                  <c:v>4.7931015734788929</c:v>
                </c:pt>
                <c:pt idx="125">
                  <c:v>5.2775712787173461</c:v>
                </c:pt>
                <c:pt idx="126">
                  <c:v>4.6595274170541368</c:v>
                </c:pt>
                <c:pt idx="127">
                  <c:v>5.277084475227241</c:v>
                </c:pt>
                <c:pt idx="128">
                  <c:v>4.3062997769493023</c:v>
                </c:pt>
                <c:pt idx="129">
                  <c:v>4.4642834975011851</c:v>
                </c:pt>
                <c:pt idx="130">
                  <c:v>4.6226217285488076</c:v>
                </c:pt>
                <c:pt idx="131">
                  <c:v>6.8389103669295395</c:v>
                </c:pt>
                <c:pt idx="132">
                  <c:v>7.2934964454655065</c:v>
                </c:pt>
                <c:pt idx="133">
                  <c:v>7.4055718395578509</c:v>
                </c:pt>
                <c:pt idx="134">
                  <c:v>9.5879764556913187</c:v>
                </c:pt>
                <c:pt idx="135">
                  <c:v>9.832995144190221</c:v>
                </c:pt>
                <c:pt idx="136">
                  <c:v>10.568240430604845</c:v>
                </c:pt>
                <c:pt idx="137">
                  <c:v>10.000265894959242</c:v>
                </c:pt>
                <c:pt idx="138">
                  <c:v>10.66616031013001</c:v>
                </c:pt>
                <c:pt idx="139">
                  <c:v>9.9062796592346274</c:v>
                </c:pt>
                <c:pt idx="140">
                  <c:v>9.046728464206538</c:v>
                </c:pt>
                <c:pt idx="141">
                  <c:v>10.530901356506803</c:v>
                </c:pt>
                <c:pt idx="142">
                  <c:v>10.71334288506263</c:v>
                </c:pt>
                <c:pt idx="143">
                  <c:v>9.0870641636840617</c:v>
                </c:pt>
                <c:pt idx="144">
                  <c:v>8.7382982811354992</c:v>
                </c:pt>
                <c:pt idx="145">
                  <c:v>7.958551378282877</c:v>
                </c:pt>
                <c:pt idx="146">
                  <c:v>7.5960813237972076</c:v>
                </c:pt>
              </c:numCache>
            </c:numRef>
          </c:val>
          <c:smooth val="0"/>
          <c:extLst xmlns:c16r2="http://schemas.microsoft.com/office/drawing/2015/06/chart">
            <c:ext xmlns:c16="http://schemas.microsoft.com/office/drawing/2014/chart" uri="{C3380CC4-5D6E-409C-BE32-E72D297353CC}">
              <c16:uniqueId val="{00000005-416D-46CC-81F2-F2A2E8784CCA}"/>
            </c:ext>
          </c:extLst>
        </c:ser>
        <c:dLbls>
          <c:showLegendKey val="0"/>
          <c:showVal val="0"/>
          <c:showCatName val="0"/>
          <c:showSerName val="0"/>
          <c:showPercent val="0"/>
          <c:showBubbleSize val="0"/>
        </c:dLbls>
        <c:marker val="1"/>
        <c:smooth val="0"/>
        <c:axId val="838492152"/>
        <c:axId val="838486664"/>
      </c:lineChart>
      <c:dateAx>
        <c:axId val="838492152"/>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86664"/>
        <c:crosses val="autoZero"/>
        <c:auto val="1"/>
        <c:lblOffset val="100"/>
        <c:baseTimeUnit val="months"/>
        <c:majorUnit val="4"/>
        <c:majorTimeUnit val="months"/>
        <c:minorUnit val="4"/>
        <c:minorTimeUnit val="months"/>
      </c:dateAx>
      <c:valAx>
        <c:axId val="838486664"/>
        <c:scaling>
          <c:orientation val="minMax"/>
          <c:max val="16"/>
          <c:min val="-4"/>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92152"/>
        <c:crosses val="autoZero"/>
        <c:crossBetween val="between"/>
        <c:majorUnit val="4"/>
        <c:minorUnit val="4"/>
      </c:valAx>
      <c:spPr>
        <a:noFill/>
        <a:ln w="25400">
          <a:noFill/>
        </a:ln>
      </c:spPr>
    </c:plotArea>
    <c:legend>
      <c:legendPos val="t"/>
      <c:layout>
        <c:manualLayout>
          <c:xMode val="edge"/>
          <c:yMode val="edge"/>
          <c:x val="7.7019444444444904E-2"/>
          <c:y val="0"/>
          <c:w val="0.91979417466433733"/>
          <c:h val="0.14293589277330368"/>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66" l="0.70000000000000062" r="0.70000000000000062" t="0.750000000000009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740877016541817E-2"/>
          <c:y val="2.4847428422592212E-2"/>
          <c:w val="0.85407085796519289"/>
          <c:h val="0.89198853960048885"/>
        </c:manualLayout>
      </c:layout>
      <c:lineChart>
        <c:grouping val="standard"/>
        <c:varyColors val="0"/>
        <c:ser>
          <c:idx val="2"/>
          <c:order val="0"/>
          <c:tx>
            <c:strRef>
              <c:f>'Data base graphs 1'!$D$2</c:f>
              <c:strCache>
                <c:ptCount val="1"/>
              </c:strCache>
            </c:strRef>
          </c:tx>
          <c:spPr>
            <a:ln w="19050">
              <a:solidFill>
                <a:srgbClr val="0070C0"/>
              </a:solidFill>
            </a:ln>
          </c:spPr>
          <c:marker>
            <c:symbol val="none"/>
          </c:marker>
          <c:cat>
            <c:numRef>
              <c:f>'Data base graphs 1'!$A$9:$A$492</c:f>
              <c:numCache>
                <c:formatCode>[$-409]mmm;@</c:formatCode>
                <c:ptCount val="484"/>
                <c:pt idx="0">
                  <c:v>38777</c:v>
                </c:pt>
                <c:pt idx="1">
                  <c:v>38808</c:v>
                </c:pt>
                <c:pt idx="2">
                  <c:v>38838</c:v>
                </c:pt>
                <c:pt idx="3">
                  <c:v>38869</c:v>
                </c:pt>
                <c:pt idx="4">
                  <c:v>38899</c:v>
                </c:pt>
                <c:pt idx="5">
                  <c:v>38930</c:v>
                </c:pt>
                <c:pt idx="6">
                  <c:v>38961</c:v>
                </c:pt>
                <c:pt idx="7">
                  <c:v>38991</c:v>
                </c:pt>
                <c:pt idx="8">
                  <c:v>39022</c:v>
                </c:pt>
                <c:pt idx="9">
                  <c:v>39052</c:v>
                </c:pt>
                <c:pt idx="10" formatCode="yy">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formatCode="yy">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formatCode="yy">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formatCode="yy">
                  <c:v>40179</c:v>
                </c:pt>
                <c:pt idx="47">
                  <c:v>40210</c:v>
                </c:pt>
                <c:pt idx="48">
                  <c:v>40238</c:v>
                </c:pt>
                <c:pt idx="49">
                  <c:v>40269</c:v>
                </c:pt>
                <c:pt idx="50">
                  <c:v>40299</c:v>
                </c:pt>
                <c:pt idx="51">
                  <c:v>40330</c:v>
                </c:pt>
                <c:pt idx="52">
                  <c:v>40360</c:v>
                </c:pt>
                <c:pt idx="53">
                  <c:v>40391</c:v>
                </c:pt>
                <c:pt idx="54">
                  <c:v>40422</c:v>
                </c:pt>
                <c:pt idx="55">
                  <c:v>40452</c:v>
                </c:pt>
                <c:pt idx="56">
                  <c:v>40483</c:v>
                </c:pt>
                <c:pt idx="57">
                  <c:v>40513</c:v>
                </c:pt>
                <c:pt idx="58" formatCode="yy">
                  <c:v>40544</c:v>
                </c:pt>
                <c:pt idx="59">
                  <c:v>40575</c:v>
                </c:pt>
                <c:pt idx="60">
                  <c:v>40603</c:v>
                </c:pt>
                <c:pt idx="61">
                  <c:v>40634</c:v>
                </c:pt>
                <c:pt idx="62">
                  <c:v>40664</c:v>
                </c:pt>
                <c:pt idx="63">
                  <c:v>40695</c:v>
                </c:pt>
                <c:pt idx="64">
                  <c:v>40725</c:v>
                </c:pt>
                <c:pt idx="65">
                  <c:v>40756</c:v>
                </c:pt>
                <c:pt idx="66">
                  <c:v>40787</c:v>
                </c:pt>
                <c:pt idx="67">
                  <c:v>40817</c:v>
                </c:pt>
                <c:pt idx="68">
                  <c:v>40848</c:v>
                </c:pt>
                <c:pt idx="69">
                  <c:v>40878</c:v>
                </c:pt>
                <c:pt idx="70" formatCode="yy">
                  <c:v>40909</c:v>
                </c:pt>
                <c:pt idx="71">
                  <c:v>40940</c:v>
                </c:pt>
                <c:pt idx="72">
                  <c:v>40969</c:v>
                </c:pt>
                <c:pt idx="73">
                  <c:v>41000</c:v>
                </c:pt>
                <c:pt idx="74">
                  <c:v>41030</c:v>
                </c:pt>
                <c:pt idx="75">
                  <c:v>41061</c:v>
                </c:pt>
                <c:pt idx="76">
                  <c:v>41091</c:v>
                </c:pt>
                <c:pt idx="77">
                  <c:v>41122</c:v>
                </c:pt>
                <c:pt idx="78">
                  <c:v>41153</c:v>
                </c:pt>
                <c:pt idx="79">
                  <c:v>41183</c:v>
                </c:pt>
                <c:pt idx="80">
                  <c:v>41214</c:v>
                </c:pt>
                <c:pt idx="81">
                  <c:v>41244</c:v>
                </c:pt>
                <c:pt idx="82" formatCode="yy">
                  <c:v>41275</c:v>
                </c:pt>
                <c:pt idx="83">
                  <c:v>41306</c:v>
                </c:pt>
                <c:pt idx="84">
                  <c:v>41334</c:v>
                </c:pt>
                <c:pt idx="85">
                  <c:v>41365</c:v>
                </c:pt>
                <c:pt idx="86">
                  <c:v>41395</c:v>
                </c:pt>
                <c:pt idx="87">
                  <c:v>41426</c:v>
                </c:pt>
                <c:pt idx="88">
                  <c:v>41456</c:v>
                </c:pt>
                <c:pt idx="89">
                  <c:v>41487</c:v>
                </c:pt>
                <c:pt idx="90">
                  <c:v>41518</c:v>
                </c:pt>
                <c:pt idx="91">
                  <c:v>41548</c:v>
                </c:pt>
                <c:pt idx="92">
                  <c:v>41579</c:v>
                </c:pt>
                <c:pt idx="93">
                  <c:v>41609</c:v>
                </c:pt>
                <c:pt idx="94" formatCode="yy">
                  <c:v>41640</c:v>
                </c:pt>
                <c:pt idx="95">
                  <c:v>41671</c:v>
                </c:pt>
                <c:pt idx="96">
                  <c:v>41699</c:v>
                </c:pt>
                <c:pt idx="97">
                  <c:v>41730</c:v>
                </c:pt>
                <c:pt idx="98">
                  <c:v>41760</c:v>
                </c:pt>
                <c:pt idx="99">
                  <c:v>41791</c:v>
                </c:pt>
                <c:pt idx="100">
                  <c:v>41821</c:v>
                </c:pt>
                <c:pt idx="101">
                  <c:v>41852</c:v>
                </c:pt>
                <c:pt idx="102">
                  <c:v>41883</c:v>
                </c:pt>
                <c:pt idx="103">
                  <c:v>41913</c:v>
                </c:pt>
                <c:pt idx="104">
                  <c:v>41944</c:v>
                </c:pt>
                <c:pt idx="105">
                  <c:v>41974</c:v>
                </c:pt>
                <c:pt idx="106" formatCode="yy">
                  <c:v>42005</c:v>
                </c:pt>
                <c:pt idx="107">
                  <c:v>42036</c:v>
                </c:pt>
                <c:pt idx="108">
                  <c:v>42064</c:v>
                </c:pt>
                <c:pt idx="109">
                  <c:v>42095</c:v>
                </c:pt>
                <c:pt idx="110">
                  <c:v>42125</c:v>
                </c:pt>
                <c:pt idx="111">
                  <c:v>42156</c:v>
                </c:pt>
                <c:pt idx="112">
                  <c:v>42186</c:v>
                </c:pt>
                <c:pt idx="113">
                  <c:v>42217</c:v>
                </c:pt>
                <c:pt idx="114">
                  <c:v>42248</c:v>
                </c:pt>
                <c:pt idx="115">
                  <c:v>42278</c:v>
                </c:pt>
                <c:pt idx="116">
                  <c:v>42309</c:v>
                </c:pt>
                <c:pt idx="117">
                  <c:v>42339</c:v>
                </c:pt>
                <c:pt idx="118" formatCode="yy">
                  <c:v>42370</c:v>
                </c:pt>
                <c:pt idx="119">
                  <c:v>42401</c:v>
                </c:pt>
                <c:pt idx="120">
                  <c:v>42430</c:v>
                </c:pt>
                <c:pt idx="121">
                  <c:v>42461</c:v>
                </c:pt>
                <c:pt idx="122">
                  <c:v>42491</c:v>
                </c:pt>
                <c:pt idx="123">
                  <c:v>42522</c:v>
                </c:pt>
                <c:pt idx="124">
                  <c:v>42552</c:v>
                </c:pt>
                <c:pt idx="125">
                  <c:v>42583</c:v>
                </c:pt>
                <c:pt idx="126">
                  <c:v>42614</c:v>
                </c:pt>
                <c:pt idx="127">
                  <c:v>42644</c:v>
                </c:pt>
                <c:pt idx="128">
                  <c:v>42675</c:v>
                </c:pt>
                <c:pt idx="129">
                  <c:v>42705</c:v>
                </c:pt>
                <c:pt idx="130" formatCode="yy">
                  <c:v>42736</c:v>
                </c:pt>
                <c:pt idx="131">
                  <c:v>42767</c:v>
                </c:pt>
                <c:pt idx="132">
                  <c:v>42795</c:v>
                </c:pt>
                <c:pt idx="133">
                  <c:v>42826</c:v>
                </c:pt>
                <c:pt idx="134">
                  <c:v>42856</c:v>
                </c:pt>
                <c:pt idx="135">
                  <c:v>42887</c:v>
                </c:pt>
                <c:pt idx="136">
                  <c:v>42917</c:v>
                </c:pt>
                <c:pt idx="137">
                  <c:v>42948</c:v>
                </c:pt>
                <c:pt idx="138">
                  <c:v>42979</c:v>
                </c:pt>
                <c:pt idx="139">
                  <c:v>43009</c:v>
                </c:pt>
                <c:pt idx="140">
                  <c:v>43040</c:v>
                </c:pt>
                <c:pt idx="141">
                  <c:v>43070</c:v>
                </c:pt>
                <c:pt idx="142" formatCode="yy">
                  <c:v>43101</c:v>
                </c:pt>
                <c:pt idx="143">
                  <c:v>43132</c:v>
                </c:pt>
                <c:pt idx="144">
                  <c:v>43160</c:v>
                </c:pt>
                <c:pt idx="145">
                  <c:v>43191</c:v>
                </c:pt>
                <c:pt idx="146">
                  <c:v>43221</c:v>
                </c:pt>
                <c:pt idx="147">
                  <c:v>43252</c:v>
                </c:pt>
                <c:pt idx="148">
                  <c:v>43282</c:v>
                </c:pt>
                <c:pt idx="149">
                  <c:v>43313</c:v>
                </c:pt>
                <c:pt idx="150">
                  <c:v>43344</c:v>
                </c:pt>
                <c:pt idx="151">
                  <c:v>43374</c:v>
                </c:pt>
                <c:pt idx="152">
                  <c:v>43405</c:v>
                </c:pt>
                <c:pt idx="153">
                  <c:v>43435</c:v>
                </c:pt>
                <c:pt idx="154" formatCode="yy">
                  <c:v>43466</c:v>
                </c:pt>
                <c:pt idx="155">
                  <c:v>43497</c:v>
                </c:pt>
                <c:pt idx="156">
                  <c:v>43525</c:v>
                </c:pt>
                <c:pt idx="157">
                  <c:v>43556</c:v>
                </c:pt>
              </c:numCache>
            </c:numRef>
          </c:cat>
          <c:val>
            <c:numRef>
              <c:f>'Data base graphs 1'!$D$9:$D$492</c:f>
              <c:numCache>
                <c:formatCode>0.0</c:formatCode>
                <c:ptCount val="484"/>
                <c:pt idx="10">
                  <c:v>17.295155089011118</c:v>
                </c:pt>
                <c:pt idx="11">
                  <c:v>17.646439315981894</c:v>
                </c:pt>
                <c:pt idx="12">
                  <c:v>17.789927471159288</c:v>
                </c:pt>
                <c:pt idx="13">
                  <c:v>18.237454989643169</c:v>
                </c:pt>
                <c:pt idx="14">
                  <c:v>18.589736129834833</c:v>
                </c:pt>
                <c:pt idx="15">
                  <c:v>19.501132624459288</c:v>
                </c:pt>
                <c:pt idx="16">
                  <c:v>19.625362946297514</c:v>
                </c:pt>
                <c:pt idx="17">
                  <c:v>19.914026810454573</c:v>
                </c:pt>
                <c:pt idx="18">
                  <c:v>21.368938626626814</c:v>
                </c:pt>
                <c:pt idx="19">
                  <c:v>22.668910501435846</c:v>
                </c:pt>
                <c:pt idx="20">
                  <c:v>23.25184645539278</c:v>
                </c:pt>
                <c:pt idx="21">
                  <c:v>24.371381241764766</c:v>
                </c:pt>
                <c:pt idx="22">
                  <c:v>25.460520312908045</c:v>
                </c:pt>
                <c:pt idx="23">
                  <c:v>25.151657909401564</c:v>
                </c:pt>
                <c:pt idx="24">
                  <c:v>25.072411031963554</c:v>
                </c:pt>
                <c:pt idx="25">
                  <c:v>25.823273661464825</c:v>
                </c:pt>
                <c:pt idx="26">
                  <c:v>25.070389970006033</c:v>
                </c:pt>
                <c:pt idx="27">
                  <c:v>24.878763966050485</c:v>
                </c:pt>
                <c:pt idx="28">
                  <c:v>25.20579870004957</c:v>
                </c:pt>
                <c:pt idx="29">
                  <c:v>24.760985488975962</c:v>
                </c:pt>
                <c:pt idx="30">
                  <c:v>23.746253447441518</c:v>
                </c:pt>
                <c:pt idx="31">
                  <c:v>23.135581434273121</c:v>
                </c:pt>
                <c:pt idx="32">
                  <c:v>22.722753146790396</c:v>
                </c:pt>
                <c:pt idx="33">
                  <c:v>21.169572403209756</c:v>
                </c:pt>
                <c:pt idx="34">
                  <c:v>18.634299654171627</c:v>
                </c:pt>
                <c:pt idx="35">
                  <c:v>16.59682268912745</c:v>
                </c:pt>
                <c:pt idx="36">
                  <c:v>15.106332198349961</c:v>
                </c:pt>
                <c:pt idx="37">
                  <c:v>13.139920898412583</c:v>
                </c:pt>
                <c:pt idx="38">
                  <c:v>12.170297178094259</c:v>
                </c:pt>
                <c:pt idx="39">
                  <c:v>10.738033433344469</c:v>
                </c:pt>
                <c:pt idx="40">
                  <c:v>9.2314420787089375</c:v>
                </c:pt>
                <c:pt idx="41">
                  <c:v>7.8153888356481218</c:v>
                </c:pt>
                <c:pt idx="42">
                  <c:v>6.790161494633324</c:v>
                </c:pt>
                <c:pt idx="43">
                  <c:v>6.6654999428540833</c:v>
                </c:pt>
                <c:pt idx="44">
                  <c:v>6.8865164757758066</c:v>
                </c:pt>
                <c:pt idx="45">
                  <c:v>7.1319000877443841</c:v>
                </c:pt>
                <c:pt idx="46">
                  <c:v>7.4818988417938499</c:v>
                </c:pt>
                <c:pt idx="47">
                  <c:v>8.937570740927697</c:v>
                </c:pt>
                <c:pt idx="48">
                  <c:v>9.4825979533006404</c:v>
                </c:pt>
                <c:pt idx="49">
                  <c:v>9.8934363733884823</c:v>
                </c:pt>
                <c:pt idx="50">
                  <c:v>10.698265960912764</c:v>
                </c:pt>
                <c:pt idx="51">
                  <c:v>11.283072227321213</c:v>
                </c:pt>
                <c:pt idx="52">
                  <c:v>11.193379609157134</c:v>
                </c:pt>
                <c:pt idx="53">
                  <c:v>11.926454941377386</c:v>
                </c:pt>
                <c:pt idx="54">
                  <c:v>12.136183492239965</c:v>
                </c:pt>
                <c:pt idx="55">
                  <c:v>11.82372393152022</c:v>
                </c:pt>
                <c:pt idx="56">
                  <c:v>11.288977093021018</c:v>
                </c:pt>
                <c:pt idx="57">
                  <c:v>11.732182242389968</c:v>
                </c:pt>
                <c:pt idx="58">
                  <c:v>12.10419442552633</c:v>
                </c:pt>
                <c:pt idx="59">
                  <c:v>12.243384170295471</c:v>
                </c:pt>
                <c:pt idx="60">
                  <c:v>12.639898219269341</c:v>
                </c:pt>
                <c:pt idx="61">
                  <c:v>13.169709934082704</c:v>
                </c:pt>
                <c:pt idx="62">
                  <c:v>12.939603793113434</c:v>
                </c:pt>
                <c:pt idx="63">
                  <c:v>12.676304603767093</c:v>
                </c:pt>
                <c:pt idx="64">
                  <c:v>12.826064611698868</c:v>
                </c:pt>
                <c:pt idx="65">
                  <c:v>12.256788858208949</c:v>
                </c:pt>
                <c:pt idx="66">
                  <c:v>12.13321307685311</c:v>
                </c:pt>
                <c:pt idx="67">
                  <c:v>11.884133383645917</c:v>
                </c:pt>
                <c:pt idx="68">
                  <c:v>12.247254713659288</c:v>
                </c:pt>
                <c:pt idx="69">
                  <c:v>12.392925608811893</c:v>
                </c:pt>
                <c:pt idx="70">
                  <c:v>12.765775694553128</c:v>
                </c:pt>
                <c:pt idx="71">
                  <c:v>12.821499601797683</c:v>
                </c:pt>
                <c:pt idx="72">
                  <c:v>12.863688815859575</c:v>
                </c:pt>
                <c:pt idx="73">
                  <c:v>12.603150533748746</c:v>
                </c:pt>
                <c:pt idx="74">
                  <c:v>12.317496470118812</c:v>
                </c:pt>
                <c:pt idx="75">
                  <c:v>11.972170696872951</c:v>
                </c:pt>
                <c:pt idx="76">
                  <c:v>11.406169053728647</c:v>
                </c:pt>
                <c:pt idx="77">
                  <c:v>11.263214832546069</c:v>
                </c:pt>
                <c:pt idx="78">
                  <c:v>11.186938571416334</c:v>
                </c:pt>
                <c:pt idx="79">
                  <c:v>11.516184283929533</c:v>
                </c:pt>
                <c:pt idx="80">
                  <c:v>11.629699800585882</c:v>
                </c:pt>
                <c:pt idx="81">
                  <c:v>10.951721531361343</c:v>
                </c:pt>
                <c:pt idx="82">
                  <c:v>10.584707149563584</c:v>
                </c:pt>
                <c:pt idx="83">
                  <c:v>10.598185467217718</c:v>
                </c:pt>
                <c:pt idx="84">
                  <c:v>10.514497389348193</c:v>
                </c:pt>
                <c:pt idx="85">
                  <c:v>10.638889810491037</c:v>
                </c:pt>
                <c:pt idx="86">
                  <c:v>10.285565812562993</c:v>
                </c:pt>
                <c:pt idx="87">
                  <c:v>10.078986304374553</c:v>
                </c:pt>
                <c:pt idx="88">
                  <c:v>10.80702455788385</c:v>
                </c:pt>
                <c:pt idx="89">
                  <c:v>11.129304272929048</c:v>
                </c:pt>
                <c:pt idx="90">
                  <c:v>11.390851946324474</c:v>
                </c:pt>
                <c:pt idx="91">
                  <c:v>11.319330338618585</c:v>
                </c:pt>
                <c:pt idx="92">
                  <c:v>10.782447771735121</c:v>
                </c:pt>
                <c:pt idx="93">
                  <c:v>11.342144201315406</c:v>
                </c:pt>
                <c:pt idx="94">
                  <c:v>12.220495809732938</c:v>
                </c:pt>
                <c:pt idx="95">
                  <c:v>12.498940970695287</c:v>
                </c:pt>
                <c:pt idx="96">
                  <c:v>12.880964406179871</c:v>
                </c:pt>
                <c:pt idx="97">
                  <c:v>13.473467156097541</c:v>
                </c:pt>
                <c:pt idx="98">
                  <c:v>14.460377102131616</c:v>
                </c:pt>
                <c:pt idx="99">
                  <c:v>15.00664138254983</c:v>
                </c:pt>
                <c:pt idx="100">
                  <c:v>14.798262886551768</c:v>
                </c:pt>
                <c:pt idx="101">
                  <c:v>14.916275364476931</c:v>
                </c:pt>
                <c:pt idx="102">
                  <c:v>15.251453669224574</c:v>
                </c:pt>
                <c:pt idx="103">
                  <c:v>15.735572064263991</c:v>
                </c:pt>
                <c:pt idx="104">
                  <c:v>16.773846500890116</c:v>
                </c:pt>
                <c:pt idx="105">
                  <c:v>16.747055315979082</c:v>
                </c:pt>
                <c:pt idx="106">
                  <c:v>15.709729845180377</c:v>
                </c:pt>
                <c:pt idx="107">
                  <c:v>15.189970443244533</c:v>
                </c:pt>
                <c:pt idx="108">
                  <c:v>15.085529859651743</c:v>
                </c:pt>
                <c:pt idx="109">
                  <c:v>15.096306100914461</c:v>
                </c:pt>
                <c:pt idx="110">
                  <c:v>15.187539778684894</c:v>
                </c:pt>
                <c:pt idx="111">
                  <c:v>15.179103059860878</c:v>
                </c:pt>
                <c:pt idx="112">
                  <c:v>15.539106339178119</c:v>
                </c:pt>
                <c:pt idx="113">
                  <c:v>15.605291474528357</c:v>
                </c:pt>
                <c:pt idx="114">
                  <c:v>15.896184602003686</c:v>
                </c:pt>
                <c:pt idx="115">
                  <c:v>15.665974403011404</c:v>
                </c:pt>
                <c:pt idx="116">
                  <c:v>15.182902675053626</c:v>
                </c:pt>
                <c:pt idx="117">
                  <c:v>15.068682758886993</c:v>
                </c:pt>
                <c:pt idx="118">
                  <c:v>15.271367091105191</c:v>
                </c:pt>
                <c:pt idx="119">
                  <c:v>15.52334117920195</c:v>
                </c:pt>
                <c:pt idx="120">
                  <c:v>15.224785489099318</c:v>
                </c:pt>
                <c:pt idx="121">
                  <c:v>14.426758661032665</c:v>
                </c:pt>
                <c:pt idx="122">
                  <c:v>13.747466871740286</c:v>
                </c:pt>
                <c:pt idx="123">
                  <c:v>13.260327356400154</c:v>
                </c:pt>
                <c:pt idx="124">
                  <c:v>12.718726849327709</c:v>
                </c:pt>
                <c:pt idx="125">
                  <c:v>12.243448675735792</c:v>
                </c:pt>
                <c:pt idx="126">
                  <c:v>11.175996016254786</c:v>
                </c:pt>
                <c:pt idx="127">
                  <c:v>10.188025979777663</c:v>
                </c:pt>
                <c:pt idx="128">
                  <c:v>9.6501692532513061</c:v>
                </c:pt>
                <c:pt idx="129">
                  <c:v>9.5796474632733322</c:v>
                </c:pt>
                <c:pt idx="130">
                  <c:v>9.2862953261291921</c:v>
                </c:pt>
                <c:pt idx="131">
                  <c:v>9.2343427141317278</c:v>
                </c:pt>
                <c:pt idx="132">
                  <c:v>9.395772786014561</c:v>
                </c:pt>
                <c:pt idx="133">
                  <c:v>9.3590182470187244</c:v>
                </c:pt>
                <c:pt idx="134">
                  <c:v>9.5526342864884555</c:v>
                </c:pt>
                <c:pt idx="135">
                  <c:v>9.7276527776044759</c:v>
                </c:pt>
                <c:pt idx="136">
                  <c:v>9.3927034802604226</c:v>
                </c:pt>
                <c:pt idx="137">
                  <c:v>9.3653809765656035</c:v>
                </c:pt>
                <c:pt idx="138">
                  <c:v>9.8430199518480492</c:v>
                </c:pt>
                <c:pt idx="139">
                  <c:v>9.9504691249803727</c:v>
                </c:pt>
                <c:pt idx="140">
                  <c:v>10.215569072959198</c:v>
                </c:pt>
                <c:pt idx="141">
                  <c:v>10.105638192712689</c:v>
                </c:pt>
                <c:pt idx="142">
                  <c:v>10.332246832338598</c:v>
                </c:pt>
                <c:pt idx="143">
                  <c:v>10.276790223352819</c:v>
                </c:pt>
                <c:pt idx="144">
                  <c:v>9.7461126185270217</c:v>
                </c:pt>
                <c:pt idx="145">
                  <c:v>9.5325769322150506</c:v>
                </c:pt>
                <c:pt idx="146">
                  <c:v>9.2424239040149132</c:v>
                </c:pt>
                <c:pt idx="147">
                  <c:v>9.1845780327635111</c:v>
                </c:pt>
                <c:pt idx="148">
                  <c:v>9.3860996160415482</c:v>
                </c:pt>
                <c:pt idx="149">
                  <c:v>9.5827223095210456</c:v>
                </c:pt>
                <c:pt idx="150">
                  <c:v>9.3018857968762916</c:v>
                </c:pt>
                <c:pt idx="151">
                  <c:v>9.5962485258122001</c:v>
                </c:pt>
                <c:pt idx="152">
                  <c:v>9.4948859218314965</c:v>
                </c:pt>
                <c:pt idx="153">
                  <c:v>9.4288693314744876</c:v>
                </c:pt>
                <c:pt idx="154">
                  <c:v>9.4627032268707438</c:v>
                </c:pt>
                <c:pt idx="155">
                  <c:v>9.1458623807859851</c:v>
                </c:pt>
                <c:pt idx="156">
                  <c:v>9.1619715732364426</c:v>
                </c:pt>
                <c:pt idx="157">
                  <c:v>9.3689219073399101</c:v>
                </c:pt>
              </c:numCache>
            </c:numRef>
          </c:val>
          <c:smooth val="0"/>
          <c:extLst xmlns:c16r2="http://schemas.microsoft.com/office/drawing/2015/06/chart">
            <c:ext xmlns:c16="http://schemas.microsoft.com/office/drawing/2014/chart" uri="{C3380CC4-5D6E-409C-BE32-E72D297353CC}">
              <c16:uniqueId val="{00000000-6664-40EE-ADAD-1D19E95CA3D1}"/>
            </c:ext>
          </c:extLst>
        </c:ser>
        <c:ser>
          <c:idx val="0"/>
          <c:order val="2"/>
          <c:tx>
            <c:strRef>
              <c:f>'Data base graphs 1'!$B$2</c:f>
              <c:strCache>
                <c:ptCount val="1"/>
                <c:pt idx="0">
                  <c:v>loans individual balance sheets</c:v>
                </c:pt>
              </c:strCache>
            </c:strRef>
          </c:tx>
          <c:spPr>
            <a:ln w="19050">
              <a:solidFill>
                <a:schemeClr val="accent3">
                  <a:lumMod val="75000"/>
                </a:schemeClr>
              </a:solidFill>
            </a:ln>
          </c:spPr>
          <c:marker>
            <c:symbol val="none"/>
          </c:marker>
          <c:cat>
            <c:numRef>
              <c:f>'Data base graphs 1'!$A$9:$A$492</c:f>
              <c:numCache>
                <c:formatCode>[$-409]mmm;@</c:formatCode>
                <c:ptCount val="484"/>
                <c:pt idx="0">
                  <c:v>38777</c:v>
                </c:pt>
                <c:pt idx="1">
                  <c:v>38808</c:v>
                </c:pt>
                <c:pt idx="2">
                  <c:v>38838</c:v>
                </c:pt>
                <c:pt idx="3">
                  <c:v>38869</c:v>
                </c:pt>
                <c:pt idx="4">
                  <c:v>38899</c:v>
                </c:pt>
                <c:pt idx="5">
                  <c:v>38930</c:v>
                </c:pt>
                <c:pt idx="6">
                  <c:v>38961</c:v>
                </c:pt>
                <c:pt idx="7">
                  <c:v>38991</c:v>
                </c:pt>
                <c:pt idx="8">
                  <c:v>39022</c:v>
                </c:pt>
                <c:pt idx="9">
                  <c:v>39052</c:v>
                </c:pt>
                <c:pt idx="10" formatCode="yy">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formatCode="yy">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formatCode="yy">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formatCode="yy">
                  <c:v>40179</c:v>
                </c:pt>
                <c:pt idx="47">
                  <c:v>40210</c:v>
                </c:pt>
                <c:pt idx="48">
                  <c:v>40238</c:v>
                </c:pt>
                <c:pt idx="49">
                  <c:v>40269</c:v>
                </c:pt>
                <c:pt idx="50">
                  <c:v>40299</c:v>
                </c:pt>
                <c:pt idx="51">
                  <c:v>40330</c:v>
                </c:pt>
                <c:pt idx="52">
                  <c:v>40360</c:v>
                </c:pt>
                <c:pt idx="53">
                  <c:v>40391</c:v>
                </c:pt>
                <c:pt idx="54">
                  <c:v>40422</c:v>
                </c:pt>
                <c:pt idx="55">
                  <c:v>40452</c:v>
                </c:pt>
                <c:pt idx="56">
                  <c:v>40483</c:v>
                </c:pt>
                <c:pt idx="57">
                  <c:v>40513</c:v>
                </c:pt>
                <c:pt idx="58" formatCode="yy">
                  <c:v>40544</c:v>
                </c:pt>
                <c:pt idx="59">
                  <c:v>40575</c:v>
                </c:pt>
                <c:pt idx="60">
                  <c:v>40603</c:v>
                </c:pt>
                <c:pt idx="61">
                  <c:v>40634</c:v>
                </c:pt>
                <c:pt idx="62">
                  <c:v>40664</c:v>
                </c:pt>
                <c:pt idx="63">
                  <c:v>40695</c:v>
                </c:pt>
                <c:pt idx="64">
                  <c:v>40725</c:v>
                </c:pt>
                <c:pt idx="65">
                  <c:v>40756</c:v>
                </c:pt>
                <c:pt idx="66">
                  <c:v>40787</c:v>
                </c:pt>
                <c:pt idx="67">
                  <c:v>40817</c:v>
                </c:pt>
                <c:pt idx="68">
                  <c:v>40848</c:v>
                </c:pt>
                <c:pt idx="69">
                  <c:v>40878</c:v>
                </c:pt>
                <c:pt idx="70" formatCode="yy">
                  <c:v>40909</c:v>
                </c:pt>
                <c:pt idx="71">
                  <c:v>40940</c:v>
                </c:pt>
                <c:pt idx="72">
                  <c:v>40969</c:v>
                </c:pt>
                <c:pt idx="73">
                  <c:v>41000</c:v>
                </c:pt>
                <c:pt idx="74">
                  <c:v>41030</c:v>
                </c:pt>
                <c:pt idx="75">
                  <c:v>41061</c:v>
                </c:pt>
                <c:pt idx="76">
                  <c:v>41091</c:v>
                </c:pt>
                <c:pt idx="77">
                  <c:v>41122</c:v>
                </c:pt>
                <c:pt idx="78">
                  <c:v>41153</c:v>
                </c:pt>
                <c:pt idx="79">
                  <c:v>41183</c:v>
                </c:pt>
                <c:pt idx="80">
                  <c:v>41214</c:v>
                </c:pt>
                <c:pt idx="81">
                  <c:v>41244</c:v>
                </c:pt>
                <c:pt idx="82" formatCode="yy">
                  <c:v>41275</c:v>
                </c:pt>
                <c:pt idx="83">
                  <c:v>41306</c:v>
                </c:pt>
                <c:pt idx="84">
                  <c:v>41334</c:v>
                </c:pt>
                <c:pt idx="85">
                  <c:v>41365</c:v>
                </c:pt>
                <c:pt idx="86">
                  <c:v>41395</c:v>
                </c:pt>
                <c:pt idx="87">
                  <c:v>41426</c:v>
                </c:pt>
                <c:pt idx="88">
                  <c:v>41456</c:v>
                </c:pt>
                <c:pt idx="89">
                  <c:v>41487</c:v>
                </c:pt>
                <c:pt idx="90">
                  <c:v>41518</c:v>
                </c:pt>
                <c:pt idx="91">
                  <c:v>41548</c:v>
                </c:pt>
                <c:pt idx="92">
                  <c:v>41579</c:v>
                </c:pt>
                <c:pt idx="93">
                  <c:v>41609</c:v>
                </c:pt>
                <c:pt idx="94" formatCode="yy">
                  <c:v>41640</c:v>
                </c:pt>
                <c:pt idx="95">
                  <c:v>41671</c:v>
                </c:pt>
                <c:pt idx="96">
                  <c:v>41699</c:v>
                </c:pt>
                <c:pt idx="97">
                  <c:v>41730</c:v>
                </c:pt>
                <c:pt idx="98">
                  <c:v>41760</c:v>
                </c:pt>
                <c:pt idx="99">
                  <c:v>41791</c:v>
                </c:pt>
                <c:pt idx="100">
                  <c:v>41821</c:v>
                </c:pt>
                <c:pt idx="101">
                  <c:v>41852</c:v>
                </c:pt>
                <c:pt idx="102">
                  <c:v>41883</c:v>
                </c:pt>
                <c:pt idx="103">
                  <c:v>41913</c:v>
                </c:pt>
                <c:pt idx="104">
                  <c:v>41944</c:v>
                </c:pt>
                <c:pt idx="105">
                  <c:v>41974</c:v>
                </c:pt>
                <c:pt idx="106" formatCode="yy">
                  <c:v>42005</c:v>
                </c:pt>
                <c:pt idx="107">
                  <c:v>42036</c:v>
                </c:pt>
                <c:pt idx="108">
                  <c:v>42064</c:v>
                </c:pt>
                <c:pt idx="109">
                  <c:v>42095</c:v>
                </c:pt>
                <c:pt idx="110">
                  <c:v>42125</c:v>
                </c:pt>
                <c:pt idx="111">
                  <c:v>42156</c:v>
                </c:pt>
                <c:pt idx="112">
                  <c:v>42186</c:v>
                </c:pt>
                <c:pt idx="113">
                  <c:v>42217</c:v>
                </c:pt>
                <c:pt idx="114">
                  <c:v>42248</c:v>
                </c:pt>
                <c:pt idx="115">
                  <c:v>42278</c:v>
                </c:pt>
                <c:pt idx="116">
                  <c:v>42309</c:v>
                </c:pt>
                <c:pt idx="117">
                  <c:v>42339</c:v>
                </c:pt>
                <c:pt idx="118" formatCode="yy">
                  <c:v>42370</c:v>
                </c:pt>
                <c:pt idx="119">
                  <c:v>42401</c:v>
                </c:pt>
                <c:pt idx="120">
                  <c:v>42430</c:v>
                </c:pt>
                <c:pt idx="121">
                  <c:v>42461</c:v>
                </c:pt>
                <c:pt idx="122">
                  <c:v>42491</c:v>
                </c:pt>
                <c:pt idx="123">
                  <c:v>42522</c:v>
                </c:pt>
                <c:pt idx="124">
                  <c:v>42552</c:v>
                </c:pt>
                <c:pt idx="125">
                  <c:v>42583</c:v>
                </c:pt>
                <c:pt idx="126">
                  <c:v>42614</c:v>
                </c:pt>
                <c:pt idx="127">
                  <c:v>42644</c:v>
                </c:pt>
                <c:pt idx="128">
                  <c:v>42675</c:v>
                </c:pt>
                <c:pt idx="129">
                  <c:v>42705</c:v>
                </c:pt>
                <c:pt idx="130" formatCode="yy">
                  <c:v>42736</c:v>
                </c:pt>
                <c:pt idx="131">
                  <c:v>42767</c:v>
                </c:pt>
                <c:pt idx="132">
                  <c:v>42795</c:v>
                </c:pt>
                <c:pt idx="133">
                  <c:v>42826</c:v>
                </c:pt>
                <c:pt idx="134">
                  <c:v>42856</c:v>
                </c:pt>
                <c:pt idx="135">
                  <c:v>42887</c:v>
                </c:pt>
                <c:pt idx="136">
                  <c:v>42917</c:v>
                </c:pt>
                <c:pt idx="137">
                  <c:v>42948</c:v>
                </c:pt>
                <c:pt idx="138">
                  <c:v>42979</c:v>
                </c:pt>
                <c:pt idx="139">
                  <c:v>43009</c:v>
                </c:pt>
                <c:pt idx="140">
                  <c:v>43040</c:v>
                </c:pt>
                <c:pt idx="141">
                  <c:v>43070</c:v>
                </c:pt>
                <c:pt idx="142" formatCode="yy">
                  <c:v>43101</c:v>
                </c:pt>
                <c:pt idx="143">
                  <c:v>43132</c:v>
                </c:pt>
                <c:pt idx="144">
                  <c:v>43160</c:v>
                </c:pt>
                <c:pt idx="145">
                  <c:v>43191</c:v>
                </c:pt>
                <c:pt idx="146">
                  <c:v>43221</c:v>
                </c:pt>
                <c:pt idx="147">
                  <c:v>43252</c:v>
                </c:pt>
                <c:pt idx="148">
                  <c:v>43282</c:v>
                </c:pt>
                <c:pt idx="149">
                  <c:v>43313</c:v>
                </c:pt>
                <c:pt idx="150">
                  <c:v>43344</c:v>
                </c:pt>
                <c:pt idx="151">
                  <c:v>43374</c:v>
                </c:pt>
                <c:pt idx="152">
                  <c:v>43405</c:v>
                </c:pt>
                <c:pt idx="153">
                  <c:v>43435</c:v>
                </c:pt>
                <c:pt idx="154" formatCode="yy">
                  <c:v>43466</c:v>
                </c:pt>
                <c:pt idx="155">
                  <c:v>43497</c:v>
                </c:pt>
                <c:pt idx="156">
                  <c:v>43525</c:v>
                </c:pt>
                <c:pt idx="157">
                  <c:v>43556</c:v>
                </c:pt>
              </c:numCache>
            </c:numRef>
          </c:cat>
          <c:val>
            <c:numRef>
              <c:f>'Data base graphs 1'!$B$9:$B$492</c:f>
              <c:numCache>
                <c:formatCode>0.0</c:formatCode>
                <c:ptCount val="484"/>
                <c:pt idx="10">
                  <c:v>16.334927259680327</c:v>
                </c:pt>
                <c:pt idx="11">
                  <c:v>17.148599362846142</c:v>
                </c:pt>
                <c:pt idx="12">
                  <c:v>16.07735531692957</c:v>
                </c:pt>
                <c:pt idx="13">
                  <c:v>15.263719298679931</c:v>
                </c:pt>
                <c:pt idx="14">
                  <c:v>16.386867192204761</c:v>
                </c:pt>
                <c:pt idx="15">
                  <c:v>16.895094532343705</c:v>
                </c:pt>
                <c:pt idx="16">
                  <c:v>17.248305315525684</c:v>
                </c:pt>
                <c:pt idx="17">
                  <c:v>18.04252987791115</c:v>
                </c:pt>
                <c:pt idx="18">
                  <c:v>20.425432161125229</c:v>
                </c:pt>
                <c:pt idx="19">
                  <c:v>21.678263528384647</c:v>
                </c:pt>
                <c:pt idx="20">
                  <c:v>22.698203113868914</c:v>
                </c:pt>
                <c:pt idx="21">
                  <c:v>22.595112091629517</c:v>
                </c:pt>
                <c:pt idx="22">
                  <c:v>21.354915885682317</c:v>
                </c:pt>
                <c:pt idx="23">
                  <c:v>21.175434866948706</c:v>
                </c:pt>
                <c:pt idx="24">
                  <c:v>20.3520151581493</c:v>
                </c:pt>
                <c:pt idx="25">
                  <c:v>21.227801295798017</c:v>
                </c:pt>
                <c:pt idx="26">
                  <c:v>21.444244360127044</c:v>
                </c:pt>
                <c:pt idx="27">
                  <c:v>22.024724614340158</c:v>
                </c:pt>
                <c:pt idx="28">
                  <c:v>21.58154513120887</c:v>
                </c:pt>
                <c:pt idx="29">
                  <c:v>20.734256172211005</c:v>
                </c:pt>
                <c:pt idx="30">
                  <c:v>20.23680606588465</c:v>
                </c:pt>
                <c:pt idx="31">
                  <c:v>22.170368028786982</c:v>
                </c:pt>
                <c:pt idx="32">
                  <c:v>19.537224889747606</c:v>
                </c:pt>
                <c:pt idx="33">
                  <c:v>15.253573325265492</c:v>
                </c:pt>
                <c:pt idx="34">
                  <c:v>13.926050673060146</c:v>
                </c:pt>
                <c:pt idx="35">
                  <c:v>11.426824592664261</c:v>
                </c:pt>
                <c:pt idx="36">
                  <c:v>9.1165123696176096</c:v>
                </c:pt>
                <c:pt idx="37">
                  <c:v>7.7294743446649505</c:v>
                </c:pt>
                <c:pt idx="38">
                  <c:v>5.8085295833944883</c:v>
                </c:pt>
                <c:pt idx="39">
                  <c:v>2.8482618713180869</c:v>
                </c:pt>
                <c:pt idx="40">
                  <c:v>1.7684456582876606</c:v>
                </c:pt>
                <c:pt idx="41">
                  <c:v>1.4775135503445966</c:v>
                </c:pt>
                <c:pt idx="42">
                  <c:v>0.19040925602686798</c:v>
                </c:pt>
                <c:pt idx="43">
                  <c:v>-3.1248495223663326</c:v>
                </c:pt>
                <c:pt idx="44">
                  <c:v>-4.1589298953574172</c:v>
                </c:pt>
                <c:pt idx="45">
                  <c:v>0.53953450855439655</c:v>
                </c:pt>
                <c:pt idx="46">
                  <c:v>1.7022024242270106</c:v>
                </c:pt>
                <c:pt idx="47">
                  <c:v>3.5174415884268342</c:v>
                </c:pt>
                <c:pt idx="48">
                  <c:v>4.8614049734068772</c:v>
                </c:pt>
                <c:pt idx="49">
                  <c:v>4.553444536309101</c:v>
                </c:pt>
                <c:pt idx="50">
                  <c:v>5.6505067440419054</c:v>
                </c:pt>
                <c:pt idx="51">
                  <c:v>7.1738427552971586</c:v>
                </c:pt>
                <c:pt idx="52">
                  <c:v>6.222826541513669</c:v>
                </c:pt>
                <c:pt idx="53">
                  <c:v>5.6624471383373418</c:v>
                </c:pt>
                <c:pt idx="54">
                  <c:v>5.9634056589052733</c:v>
                </c:pt>
                <c:pt idx="55">
                  <c:v>7.0834825471705472</c:v>
                </c:pt>
                <c:pt idx="56">
                  <c:v>7.916894991597772</c:v>
                </c:pt>
                <c:pt idx="57">
                  <c:v>5.4972714014115667</c:v>
                </c:pt>
                <c:pt idx="58">
                  <c:v>6.6413992101191042</c:v>
                </c:pt>
                <c:pt idx="59">
                  <c:v>6.4575175252161756</c:v>
                </c:pt>
                <c:pt idx="60">
                  <c:v>8.2035231140571625</c:v>
                </c:pt>
                <c:pt idx="61">
                  <c:v>8.8543120419594601</c:v>
                </c:pt>
                <c:pt idx="62">
                  <c:v>9.9920773991111389</c:v>
                </c:pt>
                <c:pt idx="63">
                  <c:v>10.020583411672206</c:v>
                </c:pt>
                <c:pt idx="64">
                  <c:v>11.248296822379118</c:v>
                </c:pt>
                <c:pt idx="65">
                  <c:v>11.737279838085229</c:v>
                </c:pt>
                <c:pt idx="66">
                  <c:v>13.754569266109158</c:v>
                </c:pt>
                <c:pt idx="67">
                  <c:v>14.015088342973428</c:v>
                </c:pt>
                <c:pt idx="68">
                  <c:v>15.287564811146126</c:v>
                </c:pt>
                <c:pt idx="69">
                  <c:v>15.569854725386008</c:v>
                </c:pt>
                <c:pt idx="70">
                  <c:v>15.911833996848543</c:v>
                </c:pt>
                <c:pt idx="71">
                  <c:v>16.240271699794803</c:v>
                </c:pt>
                <c:pt idx="72">
                  <c:v>16.926108451801497</c:v>
                </c:pt>
                <c:pt idx="73">
                  <c:v>16.603698344029112</c:v>
                </c:pt>
                <c:pt idx="74">
                  <c:v>17.101473200796008</c:v>
                </c:pt>
                <c:pt idx="75">
                  <c:v>17.778368808158334</c:v>
                </c:pt>
                <c:pt idx="76">
                  <c:v>17.357014848829351</c:v>
                </c:pt>
                <c:pt idx="77">
                  <c:v>16.353560309777521</c:v>
                </c:pt>
                <c:pt idx="78">
                  <c:v>14.547131813598725</c:v>
                </c:pt>
                <c:pt idx="79">
                  <c:v>14.320998170273597</c:v>
                </c:pt>
                <c:pt idx="80">
                  <c:v>14.426238309818643</c:v>
                </c:pt>
                <c:pt idx="81">
                  <c:v>14.126870693979726</c:v>
                </c:pt>
                <c:pt idx="82">
                  <c:v>12.873180930696833</c:v>
                </c:pt>
                <c:pt idx="83">
                  <c:v>12.887861446613627</c:v>
                </c:pt>
                <c:pt idx="84">
                  <c:v>11.733207654473148</c:v>
                </c:pt>
                <c:pt idx="85">
                  <c:v>10.771729540869288</c:v>
                </c:pt>
                <c:pt idx="86">
                  <c:v>9.8147731043772239</c:v>
                </c:pt>
                <c:pt idx="87">
                  <c:v>9.40134325108788</c:v>
                </c:pt>
                <c:pt idx="88">
                  <c:v>9.8928127275763558</c:v>
                </c:pt>
                <c:pt idx="89">
                  <c:v>11.054962735275069</c:v>
                </c:pt>
                <c:pt idx="90">
                  <c:v>10.620346190305725</c:v>
                </c:pt>
                <c:pt idx="91">
                  <c:v>10.008016601017047</c:v>
                </c:pt>
                <c:pt idx="92">
                  <c:v>10.472881465167958</c:v>
                </c:pt>
                <c:pt idx="93">
                  <c:v>9.8351553928431628</c:v>
                </c:pt>
                <c:pt idx="94">
                  <c:v>11.01727310358676</c:v>
                </c:pt>
                <c:pt idx="95">
                  <c:v>10.4818536690467</c:v>
                </c:pt>
                <c:pt idx="96">
                  <c:v>8.8494460935687727</c:v>
                </c:pt>
                <c:pt idx="97">
                  <c:v>8.8590801887445707</c:v>
                </c:pt>
                <c:pt idx="98">
                  <c:v>8.0892820022049108</c:v>
                </c:pt>
                <c:pt idx="99">
                  <c:v>7.8021011285882764</c:v>
                </c:pt>
                <c:pt idx="100">
                  <c:v>7.8188365090886975</c:v>
                </c:pt>
                <c:pt idx="101">
                  <c:v>8.0283115404260315</c:v>
                </c:pt>
                <c:pt idx="102">
                  <c:v>8.0629015418861769</c:v>
                </c:pt>
                <c:pt idx="103">
                  <c:v>7.8623673037180026</c:v>
                </c:pt>
                <c:pt idx="104">
                  <c:v>8.3552506663502726</c:v>
                </c:pt>
                <c:pt idx="105">
                  <c:v>8.1868146153407224</c:v>
                </c:pt>
                <c:pt idx="106">
                  <c:v>7.4772718984927451</c:v>
                </c:pt>
                <c:pt idx="107">
                  <c:v>6.7473255790444711</c:v>
                </c:pt>
                <c:pt idx="108">
                  <c:v>7.4085891490645537</c:v>
                </c:pt>
                <c:pt idx="109">
                  <c:v>7.3291480235368738</c:v>
                </c:pt>
                <c:pt idx="110">
                  <c:v>8.4477951045304422</c:v>
                </c:pt>
                <c:pt idx="111">
                  <c:v>8.1518512910184739</c:v>
                </c:pt>
                <c:pt idx="112">
                  <c:v>8.949761494478679</c:v>
                </c:pt>
                <c:pt idx="113">
                  <c:v>8.359442782416366</c:v>
                </c:pt>
                <c:pt idx="114">
                  <c:v>9.8101796476738343</c:v>
                </c:pt>
                <c:pt idx="115">
                  <c:v>10.029031480422816</c:v>
                </c:pt>
                <c:pt idx="116">
                  <c:v>8.6745288118679014</c:v>
                </c:pt>
                <c:pt idx="117">
                  <c:v>9.0718105425074356</c:v>
                </c:pt>
                <c:pt idx="118">
                  <c:v>9.1413208492857621</c:v>
                </c:pt>
                <c:pt idx="119">
                  <c:v>9.7405958543755702</c:v>
                </c:pt>
                <c:pt idx="120">
                  <c:v>9.1380105613118303</c:v>
                </c:pt>
                <c:pt idx="121">
                  <c:v>9.5840127943295386</c:v>
                </c:pt>
                <c:pt idx="122">
                  <c:v>9.0855802607023008</c:v>
                </c:pt>
                <c:pt idx="123">
                  <c:v>8.941329153156147</c:v>
                </c:pt>
                <c:pt idx="124">
                  <c:v>8.7204598090556971</c:v>
                </c:pt>
                <c:pt idx="125">
                  <c:v>8.6323254085719014</c:v>
                </c:pt>
                <c:pt idx="126">
                  <c:v>6.1040102781377783</c:v>
                </c:pt>
                <c:pt idx="127">
                  <c:v>5.7408479710687033</c:v>
                </c:pt>
                <c:pt idx="128">
                  <c:v>5.5258135345470691</c:v>
                </c:pt>
                <c:pt idx="129">
                  <c:v>4.8990916341074637</c:v>
                </c:pt>
                <c:pt idx="130">
                  <c:v>3.9595359126907823</c:v>
                </c:pt>
                <c:pt idx="131">
                  <c:v>4.1627048365235026</c:v>
                </c:pt>
                <c:pt idx="132">
                  <c:v>5.0410777204568973</c:v>
                </c:pt>
                <c:pt idx="133">
                  <c:v>5.7908928305995744</c:v>
                </c:pt>
                <c:pt idx="134">
                  <c:v>3.5829515642111147</c:v>
                </c:pt>
                <c:pt idx="135">
                  <c:v>3.7565482340687453</c:v>
                </c:pt>
                <c:pt idx="136">
                  <c:v>2.5730259354161973</c:v>
                </c:pt>
                <c:pt idx="137">
                  <c:v>2.0810097835228305</c:v>
                </c:pt>
                <c:pt idx="138">
                  <c:v>3.4978126810606653</c:v>
                </c:pt>
                <c:pt idx="139">
                  <c:v>3.230132712948361</c:v>
                </c:pt>
                <c:pt idx="140">
                  <c:v>3.4020111860313023</c:v>
                </c:pt>
                <c:pt idx="141">
                  <c:v>3.3791568366994511</c:v>
                </c:pt>
                <c:pt idx="142">
                  <c:v>3.398307221926018</c:v>
                </c:pt>
                <c:pt idx="143">
                  <c:v>3.335797254721399</c:v>
                </c:pt>
                <c:pt idx="144">
                  <c:v>5.0264011829913073</c:v>
                </c:pt>
                <c:pt idx="145">
                  <c:v>4.3869941881677192</c:v>
                </c:pt>
                <c:pt idx="146">
                  <c:v>7.0719508551358956</c:v>
                </c:pt>
                <c:pt idx="147">
                  <c:v>7.7231942924917973</c:v>
                </c:pt>
                <c:pt idx="148">
                  <c:v>8.1406104703853686</c:v>
                </c:pt>
                <c:pt idx="149">
                  <c:v>9.7301107679844847</c:v>
                </c:pt>
                <c:pt idx="150">
                  <c:v>9.2192687007688363</c:v>
                </c:pt>
                <c:pt idx="151">
                  <c:v>9.9765534584538074</c:v>
                </c:pt>
                <c:pt idx="152">
                  <c:v>9.5935433552153881</c:v>
                </c:pt>
                <c:pt idx="153">
                  <c:v>9.9919955587321567</c:v>
                </c:pt>
                <c:pt idx="154">
                  <c:v>9.9382855279855704</c:v>
                </c:pt>
                <c:pt idx="155">
                  <c:v>10.227995927117803</c:v>
                </c:pt>
                <c:pt idx="156">
                  <c:v>9.059709104898289</c:v>
                </c:pt>
                <c:pt idx="157">
                  <c:v>8.6949054696280541</c:v>
                </c:pt>
              </c:numCache>
            </c:numRef>
          </c:val>
          <c:smooth val="0"/>
          <c:extLst xmlns:c16r2="http://schemas.microsoft.com/office/drawing/2015/06/chart">
            <c:ext xmlns:c16="http://schemas.microsoft.com/office/drawing/2014/chart" uri="{C3380CC4-5D6E-409C-BE32-E72D297353CC}">
              <c16:uniqueId val="{00000001-6664-40EE-ADAD-1D19E95CA3D1}"/>
            </c:ext>
          </c:extLst>
        </c:ser>
        <c:ser>
          <c:idx val="1"/>
          <c:order val="3"/>
          <c:tx>
            <c:strRef>
              <c:f>'Data base graphs 1'!$C$2</c:f>
              <c:strCache>
                <c:ptCount val="1"/>
              </c:strCache>
            </c:strRef>
          </c:tx>
          <c:spPr>
            <a:ln w="19050">
              <a:solidFill>
                <a:srgbClr val="FF5050"/>
              </a:solidFill>
            </a:ln>
          </c:spPr>
          <c:marker>
            <c:symbol val="none"/>
          </c:marker>
          <c:cat>
            <c:numRef>
              <c:f>'Data base graphs 1'!$A$9:$A$492</c:f>
              <c:numCache>
                <c:formatCode>[$-409]mmm;@</c:formatCode>
                <c:ptCount val="484"/>
                <c:pt idx="0">
                  <c:v>38777</c:v>
                </c:pt>
                <c:pt idx="1">
                  <c:v>38808</c:v>
                </c:pt>
                <c:pt idx="2">
                  <c:v>38838</c:v>
                </c:pt>
                <c:pt idx="3">
                  <c:v>38869</c:v>
                </c:pt>
                <c:pt idx="4">
                  <c:v>38899</c:v>
                </c:pt>
                <c:pt idx="5">
                  <c:v>38930</c:v>
                </c:pt>
                <c:pt idx="6">
                  <c:v>38961</c:v>
                </c:pt>
                <c:pt idx="7">
                  <c:v>38991</c:v>
                </c:pt>
                <c:pt idx="8">
                  <c:v>39022</c:v>
                </c:pt>
                <c:pt idx="9">
                  <c:v>39052</c:v>
                </c:pt>
                <c:pt idx="10" formatCode="yy">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formatCode="yy">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formatCode="yy">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formatCode="yy">
                  <c:v>40179</c:v>
                </c:pt>
                <c:pt idx="47">
                  <c:v>40210</c:v>
                </c:pt>
                <c:pt idx="48">
                  <c:v>40238</c:v>
                </c:pt>
                <c:pt idx="49">
                  <c:v>40269</c:v>
                </c:pt>
                <c:pt idx="50">
                  <c:v>40299</c:v>
                </c:pt>
                <c:pt idx="51">
                  <c:v>40330</c:v>
                </c:pt>
                <c:pt idx="52">
                  <c:v>40360</c:v>
                </c:pt>
                <c:pt idx="53">
                  <c:v>40391</c:v>
                </c:pt>
                <c:pt idx="54">
                  <c:v>40422</c:v>
                </c:pt>
                <c:pt idx="55">
                  <c:v>40452</c:v>
                </c:pt>
                <c:pt idx="56">
                  <c:v>40483</c:v>
                </c:pt>
                <c:pt idx="57">
                  <c:v>40513</c:v>
                </c:pt>
                <c:pt idx="58" formatCode="yy">
                  <c:v>40544</c:v>
                </c:pt>
                <c:pt idx="59">
                  <c:v>40575</c:v>
                </c:pt>
                <c:pt idx="60">
                  <c:v>40603</c:v>
                </c:pt>
                <c:pt idx="61">
                  <c:v>40634</c:v>
                </c:pt>
                <c:pt idx="62">
                  <c:v>40664</c:v>
                </c:pt>
                <c:pt idx="63">
                  <c:v>40695</c:v>
                </c:pt>
                <c:pt idx="64">
                  <c:v>40725</c:v>
                </c:pt>
                <c:pt idx="65">
                  <c:v>40756</c:v>
                </c:pt>
                <c:pt idx="66">
                  <c:v>40787</c:v>
                </c:pt>
                <c:pt idx="67">
                  <c:v>40817</c:v>
                </c:pt>
                <c:pt idx="68">
                  <c:v>40848</c:v>
                </c:pt>
                <c:pt idx="69">
                  <c:v>40878</c:v>
                </c:pt>
                <c:pt idx="70" formatCode="yy">
                  <c:v>40909</c:v>
                </c:pt>
                <c:pt idx="71">
                  <c:v>40940</c:v>
                </c:pt>
                <c:pt idx="72">
                  <c:v>40969</c:v>
                </c:pt>
                <c:pt idx="73">
                  <c:v>41000</c:v>
                </c:pt>
                <c:pt idx="74">
                  <c:v>41030</c:v>
                </c:pt>
                <c:pt idx="75">
                  <c:v>41061</c:v>
                </c:pt>
                <c:pt idx="76">
                  <c:v>41091</c:v>
                </c:pt>
                <c:pt idx="77">
                  <c:v>41122</c:v>
                </c:pt>
                <c:pt idx="78">
                  <c:v>41153</c:v>
                </c:pt>
                <c:pt idx="79">
                  <c:v>41183</c:v>
                </c:pt>
                <c:pt idx="80">
                  <c:v>41214</c:v>
                </c:pt>
                <c:pt idx="81">
                  <c:v>41244</c:v>
                </c:pt>
                <c:pt idx="82" formatCode="yy">
                  <c:v>41275</c:v>
                </c:pt>
                <c:pt idx="83">
                  <c:v>41306</c:v>
                </c:pt>
                <c:pt idx="84">
                  <c:v>41334</c:v>
                </c:pt>
                <c:pt idx="85">
                  <c:v>41365</c:v>
                </c:pt>
                <c:pt idx="86">
                  <c:v>41395</c:v>
                </c:pt>
                <c:pt idx="87">
                  <c:v>41426</c:v>
                </c:pt>
                <c:pt idx="88">
                  <c:v>41456</c:v>
                </c:pt>
                <c:pt idx="89">
                  <c:v>41487</c:v>
                </c:pt>
                <c:pt idx="90">
                  <c:v>41518</c:v>
                </c:pt>
                <c:pt idx="91">
                  <c:v>41548</c:v>
                </c:pt>
                <c:pt idx="92">
                  <c:v>41579</c:v>
                </c:pt>
                <c:pt idx="93">
                  <c:v>41609</c:v>
                </c:pt>
                <c:pt idx="94" formatCode="yy">
                  <c:v>41640</c:v>
                </c:pt>
                <c:pt idx="95">
                  <c:v>41671</c:v>
                </c:pt>
                <c:pt idx="96">
                  <c:v>41699</c:v>
                </c:pt>
                <c:pt idx="97">
                  <c:v>41730</c:v>
                </c:pt>
                <c:pt idx="98">
                  <c:v>41760</c:v>
                </c:pt>
                <c:pt idx="99">
                  <c:v>41791</c:v>
                </c:pt>
                <c:pt idx="100">
                  <c:v>41821</c:v>
                </c:pt>
                <c:pt idx="101">
                  <c:v>41852</c:v>
                </c:pt>
                <c:pt idx="102">
                  <c:v>41883</c:v>
                </c:pt>
                <c:pt idx="103">
                  <c:v>41913</c:v>
                </c:pt>
                <c:pt idx="104">
                  <c:v>41944</c:v>
                </c:pt>
                <c:pt idx="105">
                  <c:v>41974</c:v>
                </c:pt>
                <c:pt idx="106" formatCode="yy">
                  <c:v>42005</c:v>
                </c:pt>
                <c:pt idx="107">
                  <c:v>42036</c:v>
                </c:pt>
                <c:pt idx="108">
                  <c:v>42064</c:v>
                </c:pt>
                <c:pt idx="109">
                  <c:v>42095</c:v>
                </c:pt>
                <c:pt idx="110">
                  <c:v>42125</c:v>
                </c:pt>
                <c:pt idx="111">
                  <c:v>42156</c:v>
                </c:pt>
                <c:pt idx="112">
                  <c:v>42186</c:v>
                </c:pt>
                <c:pt idx="113">
                  <c:v>42217</c:v>
                </c:pt>
                <c:pt idx="114">
                  <c:v>42248</c:v>
                </c:pt>
                <c:pt idx="115">
                  <c:v>42278</c:v>
                </c:pt>
                <c:pt idx="116">
                  <c:v>42309</c:v>
                </c:pt>
                <c:pt idx="117">
                  <c:v>42339</c:v>
                </c:pt>
                <c:pt idx="118" formatCode="yy">
                  <c:v>42370</c:v>
                </c:pt>
                <c:pt idx="119">
                  <c:v>42401</c:v>
                </c:pt>
                <c:pt idx="120">
                  <c:v>42430</c:v>
                </c:pt>
                <c:pt idx="121">
                  <c:v>42461</c:v>
                </c:pt>
                <c:pt idx="122">
                  <c:v>42491</c:v>
                </c:pt>
                <c:pt idx="123">
                  <c:v>42522</c:v>
                </c:pt>
                <c:pt idx="124">
                  <c:v>42552</c:v>
                </c:pt>
                <c:pt idx="125">
                  <c:v>42583</c:v>
                </c:pt>
                <c:pt idx="126">
                  <c:v>42614</c:v>
                </c:pt>
                <c:pt idx="127">
                  <c:v>42644</c:v>
                </c:pt>
                <c:pt idx="128">
                  <c:v>42675</c:v>
                </c:pt>
                <c:pt idx="129">
                  <c:v>42705</c:v>
                </c:pt>
                <c:pt idx="130" formatCode="yy">
                  <c:v>42736</c:v>
                </c:pt>
                <c:pt idx="131">
                  <c:v>42767</c:v>
                </c:pt>
                <c:pt idx="132">
                  <c:v>42795</c:v>
                </c:pt>
                <c:pt idx="133">
                  <c:v>42826</c:v>
                </c:pt>
                <c:pt idx="134">
                  <c:v>42856</c:v>
                </c:pt>
                <c:pt idx="135">
                  <c:v>42887</c:v>
                </c:pt>
                <c:pt idx="136">
                  <c:v>42917</c:v>
                </c:pt>
                <c:pt idx="137">
                  <c:v>42948</c:v>
                </c:pt>
                <c:pt idx="138">
                  <c:v>42979</c:v>
                </c:pt>
                <c:pt idx="139">
                  <c:v>43009</c:v>
                </c:pt>
                <c:pt idx="140">
                  <c:v>43040</c:v>
                </c:pt>
                <c:pt idx="141">
                  <c:v>43070</c:v>
                </c:pt>
                <c:pt idx="142" formatCode="yy">
                  <c:v>43101</c:v>
                </c:pt>
                <c:pt idx="143">
                  <c:v>43132</c:v>
                </c:pt>
                <c:pt idx="144">
                  <c:v>43160</c:v>
                </c:pt>
                <c:pt idx="145">
                  <c:v>43191</c:v>
                </c:pt>
                <c:pt idx="146">
                  <c:v>43221</c:v>
                </c:pt>
                <c:pt idx="147">
                  <c:v>43252</c:v>
                </c:pt>
                <c:pt idx="148">
                  <c:v>43282</c:v>
                </c:pt>
                <c:pt idx="149">
                  <c:v>43313</c:v>
                </c:pt>
                <c:pt idx="150">
                  <c:v>43344</c:v>
                </c:pt>
                <c:pt idx="151">
                  <c:v>43374</c:v>
                </c:pt>
                <c:pt idx="152">
                  <c:v>43405</c:v>
                </c:pt>
                <c:pt idx="153">
                  <c:v>43435</c:v>
                </c:pt>
                <c:pt idx="154" formatCode="yy">
                  <c:v>43466</c:v>
                </c:pt>
                <c:pt idx="155">
                  <c:v>43497</c:v>
                </c:pt>
                <c:pt idx="156">
                  <c:v>43525</c:v>
                </c:pt>
                <c:pt idx="157">
                  <c:v>43556</c:v>
                </c:pt>
              </c:numCache>
            </c:numRef>
          </c:cat>
          <c:val>
            <c:numRef>
              <c:f>'Data base graphs 1'!$C$9:$C$492</c:f>
              <c:numCache>
                <c:formatCode>0.0</c:formatCode>
                <c:ptCount val="484"/>
                <c:pt idx="10">
                  <c:v>23.214257827540223</c:v>
                </c:pt>
                <c:pt idx="11">
                  <c:v>22.57287340079057</c:v>
                </c:pt>
                <c:pt idx="12">
                  <c:v>21.01775333011058</c:v>
                </c:pt>
                <c:pt idx="13">
                  <c:v>20.405017756871374</c:v>
                </c:pt>
                <c:pt idx="14">
                  <c:v>19.585566213036017</c:v>
                </c:pt>
                <c:pt idx="15">
                  <c:v>18.785661186306157</c:v>
                </c:pt>
                <c:pt idx="16">
                  <c:v>18.442387104270438</c:v>
                </c:pt>
                <c:pt idx="17">
                  <c:v>17.645878229400623</c:v>
                </c:pt>
                <c:pt idx="18">
                  <c:v>16.698932492226206</c:v>
                </c:pt>
                <c:pt idx="19">
                  <c:v>16.156534294621579</c:v>
                </c:pt>
                <c:pt idx="20">
                  <c:v>15.694917600053444</c:v>
                </c:pt>
                <c:pt idx="21">
                  <c:v>15.338343844092321</c:v>
                </c:pt>
                <c:pt idx="22">
                  <c:v>15.327279259120033</c:v>
                </c:pt>
                <c:pt idx="23">
                  <c:v>15.171233180741865</c:v>
                </c:pt>
                <c:pt idx="24">
                  <c:v>14.2047277011837</c:v>
                </c:pt>
                <c:pt idx="25">
                  <c:v>14.165146235544015</c:v>
                </c:pt>
                <c:pt idx="26">
                  <c:v>13.473326754138498</c:v>
                </c:pt>
                <c:pt idx="27">
                  <c:v>13.126290554044658</c:v>
                </c:pt>
                <c:pt idx="28">
                  <c:v>12.294786004141756</c:v>
                </c:pt>
                <c:pt idx="29">
                  <c:v>11.167500211905775</c:v>
                </c:pt>
                <c:pt idx="30">
                  <c:v>10.44001468610152</c:v>
                </c:pt>
                <c:pt idx="31">
                  <c:v>9.1482328450985619</c:v>
                </c:pt>
                <c:pt idx="32">
                  <c:v>8.0771603229327269</c:v>
                </c:pt>
                <c:pt idx="33">
                  <c:v>6.7645485344274334</c:v>
                </c:pt>
                <c:pt idx="34">
                  <c:v>5.3804837092024513</c:v>
                </c:pt>
                <c:pt idx="35">
                  <c:v>3.8502626047412605</c:v>
                </c:pt>
                <c:pt idx="36">
                  <c:v>2.8200315586999238</c:v>
                </c:pt>
                <c:pt idx="37">
                  <c:v>2.0225450144623522</c:v>
                </c:pt>
                <c:pt idx="38">
                  <c:v>1.336348610294209</c:v>
                </c:pt>
                <c:pt idx="39">
                  <c:v>0.16224256091280154</c:v>
                </c:pt>
                <c:pt idx="40">
                  <c:v>-0.20002631485553479</c:v>
                </c:pt>
                <c:pt idx="41">
                  <c:v>-0.82355648258108261</c:v>
                </c:pt>
                <c:pt idx="42">
                  <c:v>-0.88472493277458852</c:v>
                </c:pt>
                <c:pt idx="43">
                  <c:v>-0.30103087100995651</c:v>
                </c:pt>
                <c:pt idx="44">
                  <c:v>-0.2367642624623727</c:v>
                </c:pt>
                <c:pt idx="45">
                  <c:v>0.80779557560781257</c:v>
                </c:pt>
                <c:pt idx="46">
                  <c:v>1.4064852978419111</c:v>
                </c:pt>
                <c:pt idx="47">
                  <c:v>2.3118128147396675</c:v>
                </c:pt>
                <c:pt idx="48">
                  <c:v>2.9526078120792647</c:v>
                </c:pt>
                <c:pt idx="49">
                  <c:v>3.9336442785218111</c:v>
                </c:pt>
                <c:pt idx="50">
                  <c:v>4.8357446863036557</c:v>
                </c:pt>
                <c:pt idx="51">
                  <c:v>6.2691507530492316</c:v>
                </c:pt>
                <c:pt idx="52">
                  <c:v>7.126986628044321</c:v>
                </c:pt>
                <c:pt idx="53">
                  <c:v>8.6020547155698495</c:v>
                </c:pt>
                <c:pt idx="54">
                  <c:v>9.2511837128430159</c:v>
                </c:pt>
                <c:pt idx="55">
                  <c:v>9.8272422891534603</c:v>
                </c:pt>
                <c:pt idx="56">
                  <c:v>10.983849433468933</c:v>
                </c:pt>
                <c:pt idx="57">
                  <c:v>11.474994866011002</c:v>
                </c:pt>
                <c:pt idx="58">
                  <c:v>12.475975450034611</c:v>
                </c:pt>
                <c:pt idx="59">
                  <c:v>13.512796300290518</c:v>
                </c:pt>
                <c:pt idx="60">
                  <c:v>15.24757224739632</c:v>
                </c:pt>
                <c:pt idx="61">
                  <c:v>15.582002455314381</c:v>
                </c:pt>
                <c:pt idx="62">
                  <c:v>16.123681239131656</c:v>
                </c:pt>
                <c:pt idx="63">
                  <c:v>16.739563119408942</c:v>
                </c:pt>
                <c:pt idx="64">
                  <c:v>17.020027254733122</c:v>
                </c:pt>
                <c:pt idx="65">
                  <c:v>17.274914686564429</c:v>
                </c:pt>
                <c:pt idx="66">
                  <c:v>17.352151178709292</c:v>
                </c:pt>
                <c:pt idx="67">
                  <c:v>17.234479025918944</c:v>
                </c:pt>
                <c:pt idx="68">
                  <c:v>18.101772472356743</c:v>
                </c:pt>
                <c:pt idx="69">
                  <c:v>17.71566490830692</c:v>
                </c:pt>
                <c:pt idx="70">
                  <c:v>17.2436283594445</c:v>
                </c:pt>
                <c:pt idx="71">
                  <c:v>16.970955632180093</c:v>
                </c:pt>
                <c:pt idx="72">
                  <c:v>15.955980044480839</c:v>
                </c:pt>
                <c:pt idx="73">
                  <c:v>15.053279950196938</c:v>
                </c:pt>
                <c:pt idx="74">
                  <c:v>14.970362393794389</c:v>
                </c:pt>
                <c:pt idx="75">
                  <c:v>14.42767446945372</c:v>
                </c:pt>
                <c:pt idx="76">
                  <c:v>13.990203975613014</c:v>
                </c:pt>
                <c:pt idx="77">
                  <c:v>13.657751759824606</c:v>
                </c:pt>
                <c:pt idx="78">
                  <c:v>13.319415348940595</c:v>
                </c:pt>
                <c:pt idx="79">
                  <c:v>13.246211443462158</c:v>
                </c:pt>
                <c:pt idx="80">
                  <c:v>11.933243645897335</c:v>
                </c:pt>
                <c:pt idx="81">
                  <c:v>11.565110643533203</c:v>
                </c:pt>
                <c:pt idx="82">
                  <c:v>11.42271621760915</c:v>
                </c:pt>
                <c:pt idx="83">
                  <c:v>11.001522577444405</c:v>
                </c:pt>
                <c:pt idx="84">
                  <c:v>10.897038368448577</c:v>
                </c:pt>
                <c:pt idx="85">
                  <c:v>10.999970817742692</c:v>
                </c:pt>
                <c:pt idx="86">
                  <c:v>10.7789133143946</c:v>
                </c:pt>
                <c:pt idx="87">
                  <c:v>10.647731451508307</c:v>
                </c:pt>
                <c:pt idx="88">
                  <c:v>10.485660187884463</c:v>
                </c:pt>
                <c:pt idx="89">
                  <c:v>10.263818164196707</c:v>
                </c:pt>
                <c:pt idx="90">
                  <c:v>10.103639121283152</c:v>
                </c:pt>
                <c:pt idx="91">
                  <c:v>10.243643667531344</c:v>
                </c:pt>
                <c:pt idx="92">
                  <c:v>10.408234025971311</c:v>
                </c:pt>
                <c:pt idx="93">
                  <c:v>10.397704852451966</c:v>
                </c:pt>
                <c:pt idx="94">
                  <c:v>10.809090356488312</c:v>
                </c:pt>
                <c:pt idx="95">
                  <c:v>10.839167082191679</c:v>
                </c:pt>
                <c:pt idx="96">
                  <c:v>10.450260864939025</c:v>
                </c:pt>
                <c:pt idx="97">
                  <c:v>10.346302893740017</c:v>
                </c:pt>
                <c:pt idx="98">
                  <c:v>10.172961967836287</c:v>
                </c:pt>
                <c:pt idx="99">
                  <c:v>9.7965398163549509</c:v>
                </c:pt>
                <c:pt idx="100">
                  <c:v>9.8145472604617083</c:v>
                </c:pt>
                <c:pt idx="101">
                  <c:v>9.3955426649378353</c:v>
                </c:pt>
                <c:pt idx="102">
                  <c:v>9.4204846839571559</c:v>
                </c:pt>
                <c:pt idx="103">
                  <c:v>8.9854273997387963</c:v>
                </c:pt>
                <c:pt idx="104">
                  <c:v>8.6654794085740434</c:v>
                </c:pt>
                <c:pt idx="105">
                  <c:v>8.4139552614156656</c:v>
                </c:pt>
                <c:pt idx="106">
                  <c:v>7.6602146829355462</c:v>
                </c:pt>
                <c:pt idx="107">
                  <c:v>7.5092392543177908</c:v>
                </c:pt>
                <c:pt idx="108">
                  <c:v>7.305032885386936</c:v>
                </c:pt>
                <c:pt idx="109">
                  <c:v>7.0734290537052971</c:v>
                </c:pt>
                <c:pt idx="110">
                  <c:v>5.759415355364311</c:v>
                </c:pt>
                <c:pt idx="111">
                  <c:v>5.808109526190421</c:v>
                </c:pt>
                <c:pt idx="112">
                  <c:v>6.1702024163684968</c:v>
                </c:pt>
                <c:pt idx="113">
                  <c:v>5.9827984892422563</c:v>
                </c:pt>
                <c:pt idx="114">
                  <c:v>6.1866904417473734</c:v>
                </c:pt>
                <c:pt idx="115">
                  <c:v>6.2737506097104898</c:v>
                </c:pt>
                <c:pt idx="116">
                  <c:v>6.3237493409313572</c:v>
                </c:pt>
                <c:pt idx="117">
                  <c:v>6.9886518372827169</c:v>
                </c:pt>
                <c:pt idx="118">
                  <c:v>7.1630125773033342</c:v>
                </c:pt>
                <c:pt idx="119">
                  <c:v>7.3509443150262825</c:v>
                </c:pt>
                <c:pt idx="120">
                  <c:v>7.6086444033754788</c:v>
                </c:pt>
                <c:pt idx="121">
                  <c:v>7.70898164950124</c:v>
                </c:pt>
                <c:pt idx="122">
                  <c:v>9.0663501596525577</c:v>
                </c:pt>
                <c:pt idx="123">
                  <c:v>9.2591530059643219</c:v>
                </c:pt>
                <c:pt idx="124">
                  <c:v>8.8746993251915995</c:v>
                </c:pt>
                <c:pt idx="125">
                  <c:v>9.1225132894529111</c:v>
                </c:pt>
                <c:pt idx="126">
                  <c:v>8.9724646027561192</c:v>
                </c:pt>
                <c:pt idx="127">
                  <c:v>8.72508332322613</c:v>
                </c:pt>
                <c:pt idx="128">
                  <c:v>8.8134863149416987</c:v>
                </c:pt>
                <c:pt idx="129">
                  <c:v>8.1792116555709811</c:v>
                </c:pt>
                <c:pt idx="130">
                  <c:v>8.0800817832740393</c:v>
                </c:pt>
                <c:pt idx="131">
                  <c:v>7.902873019190011</c:v>
                </c:pt>
                <c:pt idx="132">
                  <c:v>7.9428669372631617</c:v>
                </c:pt>
                <c:pt idx="133">
                  <c:v>7.4634305043416589</c:v>
                </c:pt>
                <c:pt idx="134">
                  <c:v>7.1792231092464363</c:v>
                </c:pt>
                <c:pt idx="135">
                  <c:v>6.9516875220204213</c:v>
                </c:pt>
                <c:pt idx="136">
                  <c:v>6.3655507140583296</c:v>
                </c:pt>
                <c:pt idx="137">
                  <c:v>6.323338915858173</c:v>
                </c:pt>
                <c:pt idx="138">
                  <c:v>6.1150548045610549</c:v>
                </c:pt>
                <c:pt idx="139">
                  <c:v>5.9046568706891094</c:v>
                </c:pt>
                <c:pt idx="140">
                  <c:v>5.8142155173460424</c:v>
                </c:pt>
                <c:pt idx="141">
                  <c:v>5.6446315220618999</c:v>
                </c:pt>
                <c:pt idx="142">
                  <c:v>5.9456673451268216</c:v>
                </c:pt>
                <c:pt idx="143">
                  <c:v>5.8250212927093798</c:v>
                </c:pt>
                <c:pt idx="144">
                  <c:v>5.728573712140971</c:v>
                </c:pt>
                <c:pt idx="145">
                  <c:v>5.9726325514644998</c:v>
                </c:pt>
                <c:pt idx="146">
                  <c:v>6.5110112265640083</c:v>
                </c:pt>
                <c:pt idx="147">
                  <c:v>6.7085819130626305</c:v>
                </c:pt>
                <c:pt idx="148">
                  <c:v>7.1795404239962295</c:v>
                </c:pt>
                <c:pt idx="149">
                  <c:v>7.4913199516396958</c:v>
                </c:pt>
                <c:pt idx="150">
                  <c:v>7.5543697767153475</c:v>
                </c:pt>
                <c:pt idx="151">
                  <c:v>8.4003502644861356</c:v>
                </c:pt>
                <c:pt idx="152">
                  <c:v>8.6055114810712752</c:v>
                </c:pt>
                <c:pt idx="153">
                  <c:v>8.7678075636374189</c:v>
                </c:pt>
                <c:pt idx="154">
                  <c:v>8.7256192552361114</c:v>
                </c:pt>
                <c:pt idx="155">
                  <c:v>8.7197026894465495</c:v>
                </c:pt>
                <c:pt idx="156">
                  <c:v>8.5203706288551615</c:v>
                </c:pt>
                <c:pt idx="157">
                  <c:v>8.6481272562973714</c:v>
                </c:pt>
              </c:numCache>
            </c:numRef>
          </c:val>
          <c:smooth val="0"/>
          <c:extLst xmlns:c16r2="http://schemas.microsoft.com/office/drawing/2015/06/chart">
            <c:ext xmlns:c16="http://schemas.microsoft.com/office/drawing/2014/chart" uri="{C3380CC4-5D6E-409C-BE32-E72D297353CC}">
              <c16:uniqueId val="{00000002-6664-40EE-ADAD-1D19E95CA3D1}"/>
            </c:ext>
          </c:extLst>
        </c:ser>
        <c:ser>
          <c:idx val="4"/>
          <c:order val="4"/>
          <c:tx>
            <c:strRef>
              <c:f>'Data base graphs 1'!$F$2</c:f>
              <c:strCache>
                <c:ptCount val="1"/>
              </c:strCache>
            </c:strRef>
          </c:tx>
          <c:spPr>
            <a:ln w="19050" cmpd="sng">
              <a:solidFill>
                <a:srgbClr val="002060"/>
              </a:solidFill>
              <a:prstDash val="solid"/>
            </a:ln>
          </c:spPr>
          <c:marker>
            <c:symbol val="none"/>
          </c:marker>
          <c:cat>
            <c:numRef>
              <c:f>'Data base graphs 1'!$A$9:$A$492</c:f>
              <c:numCache>
                <c:formatCode>[$-409]mmm;@</c:formatCode>
                <c:ptCount val="484"/>
                <c:pt idx="0">
                  <c:v>38777</c:v>
                </c:pt>
                <c:pt idx="1">
                  <c:v>38808</c:v>
                </c:pt>
                <c:pt idx="2">
                  <c:v>38838</c:v>
                </c:pt>
                <c:pt idx="3">
                  <c:v>38869</c:v>
                </c:pt>
                <c:pt idx="4">
                  <c:v>38899</c:v>
                </c:pt>
                <c:pt idx="5">
                  <c:v>38930</c:v>
                </c:pt>
                <c:pt idx="6">
                  <c:v>38961</c:v>
                </c:pt>
                <c:pt idx="7">
                  <c:v>38991</c:v>
                </c:pt>
                <c:pt idx="8">
                  <c:v>39022</c:v>
                </c:pt>
                <c:pt idx="9">
                  <c:v>39052</c:v>
                </c:pt>
                <c:pt idx="10" formatCode="yy">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formatCode="yy">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formatCode="yy">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formatCode="yy">
                  <c:v>40179</c:v>
                </c:pt>
                <c:pt idx="47">
                  <c:v>40210</c:v>
                </c:pt>
                <c:pt idx="48">
                  <c:v>40238</c:v>
                </c:pt>
                <c:pt idx="49">
                  <c:v>40269</c:v>
                </c:pt>
                <c:pt idx="50">
                  <c:v>40299</c:v>
                </c:pt>
                <c:pt idx="51">
                  <c:v>40330</c:v>
                </c:pt>
                <c:pt idx="52">
                  <c:v>40360</c:v>
                </c:pt>
                <c:pt idx="53">
                  <c:v>40391</c:v>
                </c:pt>
                <c:pt idx="54">
                  <c:v>40422</c:v>
                </c:pt>
                <c:pt idx="55">
                  <c:v>40452</c:v>
                </c:pt>
                <c:pt idx="56">
                  <c:v>40483</c:v>
                </c:pt>
                <c:pt idx="57">
                  <c:v>40513</c:v>
                </c:pt>
                <c:pt idx="58" formatCode="yy">
                  <c:v>40544</c:v>
                </c:pt>
                <c:pt idx="59">
                  <c:v>40575</c:v>
                </c:pt>
                <c:pt idx="60">
                  <c:v>40603</c:v>
                </c:pt>
                <c:pt idx="61">
                  <c:v>40634</c:v>
                </c:pt>
                <c:pt idx="62">
                  <c:v>40664</c:v>
                </c:pt>
                <c:pt idx="63">
                  <c:v>40695</c:v>
                </c:pt>
                <c:pt idx="64">
                  <c:v>40725</c:v>
                </c:pt>
                <c:pt idx="65">
                  <c:v>40756</c:v>
                </c:pt>
                <c:pt idx="66">
                  <c:v>40787</c:v>
                </c:pt>
                <c:pt idx="67">
                  <c:v>40817</c:v>
                </c:pt>
                <c:pt idx="68">
                  <c:v>40848</c:v>
                </c:pt>
                <c:pt idx="69">
                  <c:v>40878</c:v>
                </c:pt>
                <c:pt idx="70" formatCode="yy">
                  <c:v>40909</c:v>
                </c:pt>
                <c:pt idx="71">
                  <c:v>40940</c:v>
                </c:pt>
                <c:pt idx="72">
                  <c:v>40969</c:v>
                </c:pt>
                <c:pt idx="73">
                  <c:v>41000</c:v>
                </c:pt>
                <c:pt idx="74">
                  <c:v>41030</c:v>
                </c:pt>
                <c:pt idx="75">
                  <c:v>41061</c:v>
                </c:pt>
                <c:pt idx="76">
                  <c:v>41091</c:v>
                </c:pt>
                <c:pt idx="77">
                  <c:v>41122</c:v>
                </c:pt>
                <c:pt idx="78">
                  <c:v>41153</c:v>
                </c:pt>
                <c:pt idx="79">
                  <c:v>41183</c:v>
                </c:pt>
                <c:pt idx="80">
                  <c:v>41214</c:v>
                </c:pt>
                <c:pt idx="81">
                  <c:v>41244</c:v>
                </c:pt>
                <c:pt idx="82" formatCode="yy">
                  <c:v>41275</c:v>
                </c:pt>
                <c:pt idx="83">
                  <c:v>41306</c:v>
                </c:pt>
                <c:pt idx="84">
                  <c:v>41334</c:v>
                </c:pt>
                <c:pt idx="85">
                  <c:v>41365</c:v>
                </c:pt>
                <c:pt idx="86">
                  <c:v>41395</c:v>
                </c:pt>
                <c:pt idx="87">
                  <c:v>41426</c:v>
                </c:pt>
                <c:pt idx="88">
                  <c:v>41456</c:v>
                </c:pt>
                <c:pt idx="89">
                  <c:v>41487</c:v>
                </c:pt>
                <c:pt idx="90">
                  <c:v>41518</c:v>
                </c:pt>
                <c:pt idx="91">
                  <c:v>41548</c:v>
                </c:pt>
                <c:pt idx="92">
                  <c:v>41579</c:v>
                </c:pt>
                <c:pt idx="93">
                  <c:v>41609</c:v>
                </c:pt>
                <c:pt idx="94" formatCode="yy">
                  <c:v>41640</c:v>
                </c:pt>
                <c:pt idx="95">
                  <c:v>41671</c:v>
                </c:pt>
                <c:pt idx="96">
                  <c:v>41699</c:v>
                </c:pt>
                <c:pt idx="97">
                  <c:v>41730</c:v>
                </c:pt>
                <c:pt idx="98">
                  <c:v>41760</c:v>
                </c:pt>
                <c:pt idx="99">
                  <c:v>41791</c:v>
                </c:pt>
                <c:pt idx="100">
                  <c:v>41821</c:v>
                </c:pt>
                <c:pt idx="101">
                  <c:v>41852</c:v>
                </c:pt>
                <c:pt idx="102">
                  <c:v>41883</c:v>
                </c:pt>
                <c:pt idx="103">
                  <c:v>41913</c:v>
                </c:pt>
                <c:pt idx="104">
                  <c:v>41944</c:v>
                </c:pt>
                <c:pt idx="105">
                  <c:v>41974</c:v>
                </c:pt>
                <c:pt idx="106" formatCode="yy">
                  <c:v>42005</c:v>
                </c:pt>
                <c:pt idx="107">
                  <c:v>42036</c:v>
                </c:pt>
                <c:pt idx="108">
                  <c:v>42064</c:v>
                </c:pt>
                <c:pt idx="109">
                  <c:v>42095</c:v>
                </c:pt>
                <c:pt idx="110">
                  <c:v>42125</c:v>
                </c:pt>
                <c:pt idx="111">
                  <c:v>42156</c:v>
                </c:pt>
                <c:pt idx="112">
                  <c:v>42186</c:v>
                </c:pt>
                <c:pt idx="113">
                  <c:v>42217</c:v>
                </c:pt>
                <c:pt idx="114">
                  <c:v>42248</c:v>
                </c:pt>
                <c:pt idx="115">
                  <c:v>42278</c:v>
                </c:pt>
                <c:pt idx="116">
                  <c:v>42309</c:v>
                </c:pt>
                <c:pt idx="117">
                  <c:v>42339</c:v>
                </c:pt>
                <c:pt idx="118" formatCode="yy">
                  <c:v>42370</c:v>
                </c:pt>
                <c:pt idx="119">
                  <c:v>42401</c:v>
                </c:pt>
                <c:pt idx="120">
                  <c:v>42430</c:v>
                </c:pt>
                <c:pt idx="121">
                  <c:v>42461</c:v>
                </c:pt>
                <c:pt idx="122">
                  <c:v>42491</c:v>
                </c:pt>
                <c:pt idx="123">
                  <c:v>42522</c:v>
                </c:pt>
                <c:pt idx="124">
                  <c:v>42552</c:v>
                </c:pt>
                <c:pt idx="125">
                  <c:v>42583</c:v>
                </c:pt>
                <c:pt idx="126">
                  <c:v>42614</c:v>
                </c:pt>
                <c:pt idx="127">
                  <c:v>42644</c:v>
                </c:pt>
                <c:pt idx="128">
                  <c:v>42675</c:v>
                </c:pt>
                <c:pt idx="129">
                  <c:v>42705</c:v>
                </c:pt>
                <c:pt idx="130" formatCode="yy">
                  <c:v>42736</c:v>
                </c:pt>
                <c:pt idx="131">
                  <c:v>42767</c:v>
                </c:pt>
                <c:pt idx="132">
                  <c:v>42795</c:v>
                </c:pt>
                <c:pt idx="133">
                  <c:v>42826</c:v>
                </c:pt>
                <c:pt idx="134">
                  <c:v>42856</c:v>
                </c:pt>
                <c:pt idx="135">
                  <c:v>42887</c:v>
                </c:pt>
                <c:pt idx="136">
                  <c:v>42917</c:v>
                </c:pt>
                <c:pt idx="137">
                  <c:v>42948</c:v>
                </c:pt>
                <c:pt idx="138">
                  <c:v>42979</c:v>
                </c:pt>
                <c:pt idx="139">
                  <c:v>43009</c:v>
                </c:pt>
                <c:pt idx="140">
                  <c:v>43040</c:v>
                </c:pt>
                <c:pt idx="141">
                  <c:v>43070</c:v>
                </c:pt>
                <c:pt idx="142" formatCode="yy">
                  <c:v>43101</c:v>
                </c:pt>
                <c:pt idx="143">
                  <c:v>43132</c:v>
                </c:pt>
                <c:pt idx="144">
                  <c:v>43160</c:v>
                </c:pt>
                <c:pt idx="145">
                  <c:v>43191</c:v>
                </c:pt>
                <c:pt idx="146">
                  <c:v>43221</c:v>
                </c:pt>
                <c:pt idx="147">
                  <c:v>43252</c:v>
                </c:pt>
                <c:pt idx="148">
                  <c:v>43282</c:v>
                </c:pt>
                <c:pt idx="149">
                  <c:v>43313</c:v>
                </c:pt>
                <c:pt idx="150">
                  <c:v>43344</c:v>
                </c:pt>
                <c:pt idx="151">
                  <c:v>43374</c:v>
                </c:pt>
                <c:pt idx="152">
                  <c:v>43405</c:v>
                </c:pt>
                <c:pt idx="153">
                  <c:v>43435</c:v>
                </c:pt>
                <c:pt idx="154" formatCode="yy">
                  <c:v>43466</c:v>
                </c:pt>
                <c:pt idx="155">
                  <c:v>43497</c:v>
                </c:pt>
                <c:pt idx="156">
                  <c:v>43525</c:v>
                </c:pt>
                <c:pt idx="157">
                  <c:v>43556</c:v>
                </c:pt>
              </c:numCache>
            </c:numRef>
          </c:cat>
          <c:val>
            <c:numRef>
              <c:f>'Data base graphs 1'!$F$9:$F$492</c:f>
              <c:numCache>
                <c:formatCode>0.0</c:formatCode>
                <c:ptCount val="484"/>
                <c:pt idx="10">
                  <c:v>18.304232270407624</c:v>
                </c:pt>
                <c:pt idx="11">
                  <c:v>18.664579829045593</c:v>
                </c:pt>
                <c:pt idx="12">
                  <c:v>17.563509790005426</c:v>
                </c:pt>
                <c:pt idx="13">
                  <c:v>17.352727665242739</c:v>
                </c:pt>
                <c:pt idx="14">
                  <c:v>17.762457336702894</c:v>
                </c:pt>
                <c:pt idx="15">
                  <c:v>17.241856891066348</c:v>
                </c:pt>
                <c:pt idx="16">
                  <c:v>17.855956291539826</c:v>
                </c:pt>
                <c:pt idx="17">
                  <c:v>18.422651004628435</c:v>
                </c:pt>
                <c:pt idx="18">
                  <c:v>19.588369736338535</c:v>
                </c:pt>
                <c:pt idx="19">
                  <c:v>20.49779021607074</c:v>
                </c:pt>
                <c:pt idx="20">
                  <c:v>21.471026734848394</c:v>
                </c:pt>
                <c:pt idx="21">
                  <c:v>21.086771179857351</c:v>
                </c:pt>
                <c:pt idx="22">
                  <c:v>19.695887865474219</c:v>
                </c:pt>
                <c:pt idx="23">
                  <c:v>19.648714019045002</c:v>
                </c:pt>
                <c:pt idx="24">
                  <c:v>18.983967703436178</c:v>
                </c:pt>
                <c:pt idx="25">
                  <c:v>20.505495859526391</c:v>
                </c:pt>
                <c:pt idx="26">
                  <c:v>20.949325194862752</c:v>
                </c:pt>
                <c:pt idx="27">
                  <c:v>22.488679070659259</c:v>
                </c:pt>
                <c:pt idx="28">
                  <c:v>21.675957902137895</c:v>
                </c:pt>
                <c:pt idx="29">
                  <c:v>20.771601713138523</c:v>
                </c:pt>
                <c:pt idx="30">
                  <c:v>21.229827816531468</c:v>
                </c:pt>
                <c:pt idx="31">
                  <c:v>24.147095820818549</c:v>
                </c:pt>
                <c:pt idx="32">
                  <c:v>21.62517544784464</c:v>
                </c:pt>
                <c:pt idx="33">
                  <c:v>17.986616265955831</c:v>
                </c:pt>
                <c:pt idx="34">
                  <c:v>16.538155933640894</c:v>
                </c:pt>
                <c:pt idx="35">
                  <c:v>13.601158631138972</c:v>
                </c:pt>
                <c:pt idx="36">
                  <c:v>11.366673377021669</c:v>
                </c:pt>
                <c:pt idx="37">
                  <c:v>8.3938579433057896</c:v>
                </c:pt>
                <c:pt idx="38">
                  <c:v>5.8671669964797815</c:v>
                </c:pt>
                <c:pt idx="39">
                  <c:v>1.6025548793120237</c:v>
                </c:pt>
                <c:pt idx="40">
                  <c:v>1.0823944056955099</c:v>
                </c:pt>
                <c:pt idx="41">
                  <c:v>0.59274798600704059</c:v>
                </c:pt>
                <c:pt idx="42">
                  <c:v>-1.312811187995834</c:v>
                </c:pt>
                <c:pt idx="43">
                  <c:v>-4.686929542154644</c:v>
                </c:pt>
                <c:pt idx="44">
                  <c:v>-5.6255162561757999</c:v>
                </c:pt>
                <c:pt idx="45">
                  <c:v>-2.3390240260607271</c:v>
                </c:pt>
                <c:pt idx="46">
                  <c:v>-0.27167636702625941</c:v>
                </c:pt>
                <c:pt idx="47">
                  <c:v>1.5578769430916424</c:v>
                </c:pt>
                <c:pt idx="48">
                  <c:v>3.0046348715761013</c:v>
                </c:pt>
                <c:pt idx="49">
                  <c:v>3.8160146536283293</c:v>
                </c:pt>
                <c:pt idx="50">
                  <c:v>5.4507006336250896</c:v>
                </c:pt>
                <c:pt idx="51">
                  <c:v>8.1141264486020361</c:v>
                </c:pt>
                <c:pt idx="52">
                  <c:v>7.3221570039791857</c:v>
                </c:pt>
                <c:pt idx="53">
                  <c:v>7.2068589138805521</c:v>
                </c:pt>
                <c:pt idx="54">
                  <c:v>7.4632624711362467</c:v>
                </c:pt>
                <c:pt idx="55">
                  <c:v>8.6863538457360363</c:v>
                </c:pt>
                <c:pt idx="56">
                  <c:v>9.9645593344987304</c:v>
                </c:pt>
                <c:pt idx="57">
                  <c:v>8.2328128838838239</c:v>
                </c:pt>
                <c:pt idx="58">
                  <c:v>9.1784800783972287</c:v>
                </c:pt>
                <c:pt idx="59">
                  <c:v>9.6433676184100676</c:v>
                </c:pt>
                <c:pt idx="60">
                  <c:v>11.314920048241177</c:v>
                </c:pt>
                <c:pt idx="61">
                  <c:v>11.629987680018132</c:v>
                </c:pt>
                <c:pt idx="62">
                  <c:v>12.427053581933407</c:v>
                </c:pt>
                <c:pt idx="63">
                  <c:v>11.908836515628423</c:v>
                </c:pt>
                <c:pt idx="64">
                  <c:v>13.309131062443598</c:v>
                </c:pt>
                <c:pt idx="65">
                  <c:v>13.911022206568774</c:v>
                </c:pt>
                <c:pt idx="66">
                  <c:v>16.553744090807541</c:v>
                </c:pt>
                <c:pt idx="67">
                  <c:v>15.454617394643861</c:v>
                </c:pt>
                <c:pt idx="68">
                  <c:v>16.585731333614319</c:v>
                </c:pt>
                <c:pt idx="69">
                  <c:v>16.937997631403405</c:v>
                </c:pt>
                <c:pt idx="70">
                  <c:v>15.410465404287393</c:v>
                </c:pt>
                <c:pt idx="71">
                  <c:v>15.453087649510294</c:v>
                </c:pt>
                <c:pt idx="72">
                  <c:v>15.713502920320039</c:v>
                </c:pt>
                <c:pt idx="73">
                  <c:v>15.543699423101074</c:v>
                </c:pt>
                <c:pt idx="74">
                  <c:v>16.185675971790218</c:v>
                </c:pt>
                <c:pt idx="75">
                  <c:v>16.32617140211714</c:v>
                </c:pt>
                <c:pt idx="76">
                  <c:v>15.450783858350832</c:v>
                </c:pt>
                <c:pt idx="77">
                  <c:v>14.777438494206379</c:v>
                </c:pt>
                <c:pt idx="78">
                  <c:v>12.30486469608465</c:v>
                </c:pt>
                <c:pt idx="79">
                  <c:v>12.751338683889628</c:v>
                </c:pt>
                <c:pt idx="80">
                  <c:v>12.321201152703253</c:v>
                </c:pt>
                <c:pt idx="81">
                  <c:v>12.388964337547947</c:v>
                </c:pt>
                <c:pt idx="82">
                  <c:v>12.130276420488542</c:v>
                </c:pt>
                <c:pt idx="83">
                  <c:v>12.065884751131264</c:v>
                </c:pt>
                <c:pt idx="84">
                  <c:v>11.196389610344355</c:v>
                </c:pt>
                <c:pt idx="85">
                  <c:v>10.679277218685627</c:v>
                </c:pt>
                <c:pt idx="86">
                  <c:v>9.7660467132638047</c:v>
                </c:pt>
                <c:pt idx="87">
                  <c:v>9.8922242248196284</c:v>
                </c:pt>
                <c:pt idx="88">
                  <c:v>10.813367315449767</c:v>
                </c:pt>
                <c:pt idx="89">
                  <c:v>11.135056436796376</c:v>
                </c:pt>
                <c:pt idx="90">
                  <c:v>10.655079012796762</c:v>
                </c:pt>
                <c:pt idx="91">
                  <c:v>10.278353984996613</c:v>
                </c:pt>
                <c:pt idx="92">
                  <c:v>10.678124607964335</c:v>
                </c:pt>
                <c:pt idx="93">
                  <c:v>10.084698851076681</c:v>
                </c:pt>
                <c:pt idx="94">
                  <c:v>11.427737634954951</c:v>
                </c:pt>
                <c:pt idx="95">
                  <c:v>11.139751956183687</c:v>
                </c:pt>
                <c:pt idx="96">
                  <c:v>9.8261912385824388</c:v>
                </c:pt>
                <c:pt idx="97">
                  <c:v>10.055393628039198</c:v>
                </c:pt>
                <c:pt idx="98">
                  <c:v>9.0360988673035223</c:v>
                </c:pt>
                <c:pt idx="99">
                  <c:v>8.5507506142370033</c:v>
                </c:pt>
                <c:pt idx="100">
                  <c:v>8.5375953163018039</c:v>
                </c:pt>
                <c:pt idx="101">
                  <c:v>8.7273621587996786</c:v>
                </c:pt>
                <c:pt idx="102">
                  <c:v>9.3119428795189805</c:v>
                </c:pt>
                <c:pt idx="103">
                  <c:v>9.0484553388988189</c:v>
                </c:pt>
                <c:pt idx="104">
                  <c:v>9.5876245531855204</c:v>
                </c:pt>
                <c:pt idx="105">
                  <c:v>9.7526474114466595</c:v>
                </c:pt>
                <c:pt idx="106">
                  <c:v>9.3441361670302854</c:v>
                </c:pt>
                <c:pt idx="107">
                  <c:v>8.4184642830764886</c:v>
                </c:pt>
                <c:pt idx="108">
                  <c:v>9.0248332251138237</c:v>
                </c:pt>
                <c:pt idx="109">
                  <c:v>8.6371621800236369</c:v>
                </c:pt>
                <c:pt idx="110">
                  <c:v>9.4753771805579277</c:v>
                </c:pt>
                <c:pt idx="111">
                  <c:v>9.6190034568770244</c:v>
                </c:pt>
                <c:pt idx="112">
                  <c:v>10.263362880610472</c:v>
                </c:pt>
                <c:pt idx="113">
                  <c:v>10.160685472514672</c:v>
                </c:pt>
                <c:pt idx="114">
                  <c:v>10.907684968931619</c:v>
                </c:pt>
                <c:pt idx="115">
                  <c:v>11.12910981217658</c:v>
                </c:pt>
                <c:pt idx="116">
                  <c:v>10.028988239702443</c:v>
                </c:pt>
                <c:pt idx="117">
                  <c:v>10.341370536615969</c:v>
                </c:pt>
                <c:pt idx="118">
                  <c:v>9.9168344194184215</c:v>
                </c:pt>
                <c:pt idx="119">
                  <c:v>10.720961365930194</c:v>
                </c:pt>
                <c:pt idx="120">
                  <c:v>10.155670823664039</c:v>
                </c:pt>
                <c:pt idx="121">
                  <c:v>10.161387047543684</c:v>
                </c:pt>
                <c:pt idx="122">
                  <c:v>10.07598243169376</c:v>
                </c:pt>
                <c:pt idx="123">
                  <c:v>9.5071516980104462</c:v>
                </c:pt>
                <c:pt idx="124">
                  <c:v>8.9512841895549116</c:v>
                </c:pt>
                <c:pt idx="125">
                  <c:v>8.6808317541124325</c:v>
                </c:pt>
                <c:pt idx="126">
                  <c:v>7.0291087231270097</c:v>
                </c:pt>
                <c:pt idx="127">
                  <c:v>6.3928531279302945</c:v>
                </c:pt>
                <c:pt idx="128">
                  <c:v>6.3050593156710306</c:v>
                </c:pt>
                <c:pt idx="129">
                  <c:v>5.6529129099853037</c:v>
                </c:pt>
                <c:pt idx="130">
                  <c:v>4.917625619018807</c:v>
                </c:pt>
                <c:pt idx="131">
                  <c:v>5.0436800117595482</c:v>
                </c:pt>
                <c:pt idx="132">
                  <c:v>5.9201182728318997</c:v>
                </c:pt>
                <c:pt idx="133">
                  <c:v>6.5050836527385911</c:v>
                </c:pt>
                <c:pt idx="134">
                  <c:v>4.80809519697209</c:v>
                </c:pt>
                <c:pt idx="135">
                  <c:v>5.0322742146195196</c:v>
                </c:pt>
                <c:pt idx="136">
                  <c:v>4.0724575208073759</c:v>
                </c:pt>
                <c:pt idx="137">
                  <c:v>3.4450051833298403</c:v>
                </c:pt>
                <c:pt idx="138">
                  <c:v>4.3748937187162937</c:v>
                </c:pt>
                <c:pt idx="139">
                  <c:v>4.5787711438196084</c:v>
                </c:pt>
                <c:pt idx="140">
                  <c:v>4.6399342373316443</c:v>
                </c:pt>
                <c:pt idx="141">
                  <c:v>4.7086423358442033</c:v>
                </c:pt>
                <c:pt idx="142">
                  <c:v>4.8307655045326356</c:v>
                </c:pt>
                <c:pt idx="143">
                  <c:v>4.6165561107607971</c:v>
                </c:pt>
                <c:pt idx="144">
                  <c:v>5.300459350475478</c:v>
                </c:pt>
                <c:pt idx="145">
                  <c:v>4.9454039320786052</c:v>
                </c:pt>
                <c:pt idx="146">
                  <c:v>6.9689391033528807</c:v>
                </c:pt>
                <c:pt idx="147">
                  <c:v>7.825833289258938</c:v>
                </c:pt>
                <c:pt idx="148">
                  <c:v>8.1646137605160476</c:v>
                </c:pt>
                <c:pt idx="149">
                  <c:v>9.6713303417357679</c:v>
                </c:pt>
                <c:pt idx="150">
                  <c:v>9.0952484001103784</c:v>
                </c:pt>
                <c:pt idx="151">
                  <c:v>10.045878883624354</c:v>
                </c:pt>
                <c:pt idx="152">
                  <c:v>9.4760094206336873</c:v>
                </c:pt>
                <c:pt idx="153">
                  <c:v>10.096059778828433</c:v>
                </c:pt>
                <c:pt idx="154">
                  <c:v>9.9167499667149883</c:v>
                </c:pt>
                <c:pt idx="155">
                  <c:v>10.105978309229144</c:v>
                </c:pt>
                <c:pt idx="156">
                  <c:v>9.6036250841942774</c:v>
                </c:pt>
                <c:pt idx="157">
                  <c:v>9.3637759941052678</c:v>
                </c:pt>
              </c:numCache>
            </c:numRef>
          </c:val>
          <c:smooth val="0"/>
          <c:extLst xmlns:c16r2="http://schemas.microsoft.com/office/drawing/2015/06/chart">
            <c:ext xmlns:c16="http://schemas.microsoft.com/office/drawing/2014/chart" uri="{C3380CC4-5D6E-409C-BE32-E72D297353CC}">
              <c16:uniqueId val="{00000003-6664-40EE-ADAD-1D19E95CA3D1}"/>
            </c:ext>
          </c:extLst>
        </c:ser>
        <c:dLbls>
          <c:showLegendKey val="0"/>
          <c:showVal val="0"/>
          <c:showCatName val="0"/>
          <c:showSerName val="0"/>
          <c:showPercent val="0"/>
          <c:showBubbleSize val="0"/>
        </c:dLbls>
        <c:marker val="1"/>
        <c:smooth val="0"/>
        <c:axId val="838481960"/>
        <c:axId val="838482744"/>
      </c:lineChart>
      <c:lineChart>
        <c:grouping val="standard"/>
        <c:varyColors val="0"/>
        <c:ser>
          <c:idx val="3"/>
          <c:order val="1"/>
          <c:tx>
            <c:strRef>
              <c:f>'Data base graphs 1'!$E$2</c:f>
              <c:strCache>
                <c:ptCount val="1"/>
              </c:strCache>
            </c:strRef>
          </c:tx>
          <c:spPr>
            <a:ln w="19050">
              <a:solidFill>
                <a:srgbClr val="FFC000"/>
              </a:solidFill>
            </a:ln>
          </c:spPr>
          <c:marker>
            <c:symbol val="none"/>
          </c:marker>
          <c:cat>
            <c:numRef>
              <c:f>'Data base graphs 1'!$A$9:$A$123</c:f>
              <c:numCache>
                <c:formatCode>[$-409]mmm;@</c:formatCode>
                <c:ptCount val="115"/>
                <c:pt idx="0">
                  <c:v>38777</c:v>
                </c:pt>
                <c:pt idx="1">
                  <c:v>38808</c:v>
                </c:pt>
                <c:pt idx="2">
                  <c:v>38838</c:v>
                </c:pt>
                <c:pt idx="3">
                  <c:v>38869</c:v>
                </c:pt>
                <c:pt idx="4">
                  <c:v>38899</c:v>
                </c:pt>
                <c:pt idx="5">
                  <c:v>38930</c:v>
                </c:pt>
                <c:pt idx="6">
                  <c:v>38961</c:v>
                </c:pt>
                <c:pt idx="7">
                  <c:v>38991</c:v>
                </c:pt>
                <c:pt idx="8">
                  <c:v>39022</c:v>
                </c:pt>
                <c:pt idx="9">
                  <c:v>39052</c:v>
                </c:pt>
                <c:pt idx="10" formatCode="yy">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formatCode="yy">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formatCode="yy">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formatCode="yy">
                  <c:v>40179</c:v>
                </c:pt>
                <c:pt idx="47">
                  <c:v>40210</c:v>
                </c:pt>
                <c:pt idx="48">
                  <c:v>40238</c:v>
                </c:pt>
                <c:pt idx="49">
                  <c:v>40269</c:v>
                </c:pt>
                <c:pt idx="50">
                  <c:v>40299</c:v>
                </c:pt>
                <c:pt idx="51">
                  <c:v>40330</c:v>
                </c:pt>
                <c:pt idx="52">
                  <c:v>40360</c:v>
                </c:pt>
                <c:pt idx="53">
                  <c:v>40391</c:v>
                </c:pt>
                <c:pt idx="54">
                  <c:v>40422</c:v>
                </c:pt>
                <c:pt idx="55">
                  <c:v>40452</c:v>
                </c:pt>
                <c:pt idx="56">
                  <c:v>40483</c:v>
                </c:pt>
                <c:pt idx="57">
                  <c:v>40513</c:v>
                </c:pt>
                <c:pt idx="58" formatCode="yy">
                  <c:v>40544</c:v>
                </c:pt>
                <c:pt idx="59">
                  <c:v>40575</c:v>
                </c:pt>
                <c:pt idx="60">
                  <c:v>40603</c:v>
                </c:pt>
                <c:pt idx="61">
                  <c:v>40634</c:v>
                </c:pt>
                <c:pt idx="62">
                  <c:v>40664</c:v>
                </c:pt>
                <c:pt idx="63">
                  <c:v>40695</c:v>
                </c:pt>
                <c:pt idx="64">
                  <c:v>40725</c:v>
                </c:pt>
                <c:pt idx="65">
                  <c:v>40756</c:v>
                </c:pt>
                <c:pt idx="66">
                  <c:v>40787</c:v>
                </c:pt>
                <c:pt idx="67">
                  <c:v>40817</c:v>
                </c:pt>
                <c:pt idx="68">
                  <c:v>40848</c:v>
                </c:pt>
                <c:pt idx="69">
                  <c:v>40878</c:v>
                </c:pt>
                <c:pt idx="70" formatCode="yy">
                  <c:v>40909</c:v>
                </c:pt>
                <c:pt idx="71">
                  <c:v>40940</c:v>
                </c:pt>
                <c:pt idx="72">
                  <c:v>40969</c:v>
                </c:pt>
                <c:pt idx="73">
                  <c:v>41000</c:v>
                </c:pt>
                <c:pt idx="74">
                  <c:v>41030</c:v>
                </c:pt>
                <c:pt idx="75">
                  <c:v>41061</c:v>
                </c:pt>
                <c:pt idx="76">
                  <c:v>41091</c:v>
                </c:pt>
                <c:pt idx="77">
                  <c:v>41122</c:v>
                </c:pt>
                <c:pt idx="78">
                  <c:v>41153</c:v>
                </c:pt>
                <c:pt idx="79">
                  <c:v>41183</c:v>
                </c:pt>
                <c:pt idx="80">
                  <c:v>41214</c:v>
                </c:pt>
                <c:pt idx="81">
                  <c:v>41244</c:v>
                </c:pt>
                <c:pt idx="82" formatCode="yy">
                  <c:v>41275</c:v>
                </c:pt>
                <c:pt idx="83">
                  <c:v>41306</c:v>
                </c:pt>
                <c:pt idx="84">
                  <c:v>41334</c:v>
                </c:pt>
                <c:pt idx="85">
                  <c:v>41365</c:v>
                </c:pt>
                <c:pt idx="86">
                  <c:v>41395</c:v>
                </c:pt>
                <c:pt idx="87">
                  <c:v>41426</c:v>
                </c:pt>
                <c:pt idx="88">
                  <c:v>41456</c:v>
                </c:pt>
                <c:pt idx="89">
                  <c:v>41487</c:v>
                </c:pt>
                <c:pt idx="90">
                  <c:v>41518</c:v>
                </c:pt>
                <c:pt idx="91">
                  <c:v>41548</c:v>
                </c:pt>
                <c:pt idx="92">
                  <c:v>41579</c:v>
                </c:pt>
                <c:pt idx="93">
                  <c:v>41609</c:v>
                </c:pt>
                <c:pt idx="94" formatCode="yy">
                  <c:v>41640</c:v>
                </c:pt>
                <c:pt idx="95">
                  <c:v>41671</c:v>
                </c:pt>
                <c:pt idx="96">
                  <c:v>41699</c:v>
                </c:pt>
                <c:pt idx="97">
                  <c:v>41730</c:v>
                </c:pt>
                <c:pt idx="98">
                  <c:v>41760</c:v>
                </c:pt>
                <c:pt idx="99">
                  <c:v>41791</c:v>
                </c:pt>
                <c:pt idx="100">
                  <c:v>41821</c:v>
                </c:pt>
                <c:pt idx="101">
                  <c:v>41852</c:v>
                </c:pt>
                <c:pt idx="102">
                  <c:v>41883</c:v>
                </c:pt>
                <c:pt idx="103">
                  <c:v>41913</c:v>
                </c:pt>
                <c:pt idx="104">
                  <c:v>41944</c:v>
                </c:pt>
                <c:pt idx="105">
                  <c:v>41974</c:v>
                </c:pt>
                <c:pt idx="106" formatCode="yy">
                  <c:v>42005</c:v>
                </c:pt>
                <c:pt idx="107">
                  <c:v>42036</c:v>
                </c:pt>
                <c:pt idx="108">
                  <c:v>42064</c:v>
                </c:pt>
                <c:pt idx="109">
                  <c:v>42095</c:v>
                </c:pt>
                <c:pt idx="110">
                  <c:v>42125</c:v>
                </c:pt>
                <c:pt idx="111">
                  <c:v>42156</c:v>
                </c:pt>
                <c:pt idx="112">
                  <c:v>42186</c:v>
                </c:pt>
                <c:pt idx="113">
                  <c:v>42217</c:v>
                </c:pt>
                <c:pt idx="114">
                  <c:v>42248</c:v>
                </c:pt>
              </c:numCache>
            </c:numRef>
          </c:cat>
          <c:val>
            <c:numRef>
              <c:f>'Data base graphs 1'!$E$9:$E$492</c:f>
              <c:numCache>
                <c:formatCode>0.0</c:formatCode>
                <c:ptCount val="484"/>
                <c:pt idx="10">
                  <c:v>26.756159251257117</c:v>
                </c:pt>
                <c:pt idx="11">
                  <c:v>25.4400765873892</c:v>
                </c:pt>
                <c:pt idx="12">
                  <c:v>21.755344820328474</c:v>
                </c:pt>
                <c:pt idx="13">
                  <c:v>24.639127838557286</c:v>
                </c:pt>
                <c:pt idx="14">
                  <c:v>21.979331343792879</c:v>
                </c:pt>
                <c:pt idx="15">
                  <c:v>12.4891037257226</c:v>
                </c:pt>
                <c:pt idx="16">
                  <c:v>16.830530860497902</c:v>
                </c:pt>
                <c:pt idx="17">
                  <c:v>18.472808789883572</c:v>
                </c:pt>
                <c:pt idx="18">
                  <c:v>14.480162084175902</c:v>
                </c:pt>
                <c:pt idx="19">
                  <c:v>14.353572673801082</c:v>
                </c:pt>
                <c:pt idx="20">
                  <c:v>18.028021299883946</c:v>
                </c:pt>
                <c:pt idx="21">
                  <c:v>12.434797573086968</c:v>
                </c:pt>
                <c:pt idx="22">
                  <c:v>2.9379687934311107</c:v>
                </c:pt>
                <c:pt idx="23">
                  <c:v>4.3115513833416941</c:v>
                </c:pt>
                <c:pt idx="24">
                  <c:v>3.5419583520437783</c:v>
                </c:pt>
                <c:pt idx="25">
                  <c:v>13.141608434914431</c:v>
                </c:pt>
                <c:pt idx="26">
                  <c:v>19.102425910113439</c:v>
                </c:pt>
                <c:pt idx="27">
                  <c:v>32.759707009036731</c:v>
                </c:pt>
                <c:pt idx="28">
                  <c:v>27.195672635264344</c:v>
                </c:pt>
                <c:pt idx="29">
                  <c:v>25.127798665210932</c:v>
                </c:pt>
                <c:pt idx="30">
                  <c:v>36.869184904918569</c:v>
                </c:pt>
                <c:pt idx="31">
                  <c:v>61.59700315725425</c:v>
                </c:pt>
                <c:pt idx="32">
                  <c:v>51.40255611334689</c:v>
                </c:pt>
                <c:pt idx="33">
                  <c:v>44.878598765652583</c:v>
                </c:pt>
                <c:pt idx="34">
                  <c:v>46.958229600124781</c:v>
                </c:pt>
                <c:pt idx="35">
                  <c:v>36.021299317779551</c:v>
                </c:pt>
                <c:pt idx="36">
                  <c:v>30.726654615906256</c:v>
                </c:pt>
                <c:pt idx="37">
                  <c:v>9.9657637161243713</c:v>
                </c:pt>
                <c:pt idx="38">
                  <c:v>-2.399493264783672</c:v>
                </c:pt>
                <c:pt idx="39">
                  <c:v>-23.012163922237633</c:v>
                </c:pt>
                <c:pt idx="40">
                  <c:v>-19.890239153391477</c:v>
                </c:pt>
                <c:pt idx="41">
                  <c:v>-19.640616038706426</c:v>
                </c:pt>
                <c:pt idx="42">
                  <c:v>-27.820902425585373</c:v>
                </c:pt>
                <c:pt idx="43">
                  <c:v>-38.268903639298671</c:v>
                </c:pt>
                <c:pt idx="44">
                  <c:v>-42.583719472286653</c:v>
                </c:pt>
                <c:pt idx="45">
                  <c:v>-40.92991793839871</c:v>
                </c:pt>
                <c:pt idx="46">
                  <c:v>-29.953398635007261</c:v>
                </c:pt>
                <c:pt idx="47">
                  <c:v>-27.590566856748978</c:v>
                </c:pt>
                <c:pt idx="48">
                  <c:v>-23.646317707537079</c:v>
                </c:pt>
                <c:pt idx="49">
                  <c:v>-16.448253981031385</c:v>
                </c:pt>
                <c:pt idx="50">
                  <c:v>-8.8741830502587646</c:v>
                </c:pt>
                <c:pt idx="51">
                  <c:v>8.3030123702168623</c:v>
                </c:pt>
                <c:pt idx="52">
                  <c:v>3.9436598914136596</c:v>
                </c:pt>
                <c:pt idx="53">
                  <c:v>2.1682592350613845</c:v>
                </c:pt>
                <c:pt idx="54">
                  <c:v>1.4130090492484868</c:v>
                </c:pt>
                <c:pt idx="55">
                  <c:v>9.2366733943575667</c:v>
                </c:pt>
                <c:pt idx="56">
                  <c:v>20.856961231225426</c:v>
                </c:pt>
                <c:pt idx="57">
                  <c:v>14.268152149442813</c:v>
                </c:pt>
                <c:pt idx="58">
                  <c:v>14.5819435022688</c:v>
                </c:pt>
                <c:pt idx="59">
                  <c:v>20.792284002031352</c:v>
                </c:pt>
                <c:pt idx="60">
                  <c:v>25.89001155491178</c:v>
                </c:pt>
                <c:pt idx="61">
                  <c:v>22.283118630898556</c:v>
                </c:pt>
                <c:pt idx="62">
                  <c:v>23.691101925593699</c:v>
                </c:pt>
                <c:pt idx="63">
                  <c:v>16.28320501983373</c:v>
                </c:pt>
                <c:pt idx="64">
                  <c:v>24.93166533780186</c:v>
                </c:pt>
                <c:pt idx="65">
                  <c:v>31.110256444694727</c:v>
                </c:pt>
                <c:pt idx="66">
                  <c:v>53.739933410933929</c:v>
                </c:pt>
                <c:pt idx="67">
                  <c:v>35.634797748585015</c:v>
                </c:pt>
                <c:pt idx="68">
                  <c:v>38.36536602609857</c:v>
                </c:pt>
                <c:pt idx="69">
                  <c:v>43.920502370324016</c:v>
                </c:pt>
                <c:pt idx="70">
                  <c:v>17.367214757638337</c:v>
                </c:pt>
                <c:pt idx="71">
                  <c:v>15.729348735249914</c:v>
                </c:pt>
                <c:pt idx="72">
                  <c:v>15.531903240227152</c:v>
                </c:pt>
                <c:pt idx="73">
                  <c:v>17.825094983654211</c:v>
                </c:pt>
                <c:pt idx="74">
                  <c:v>23.031683635036956</c:v>
                </c:pt>
                <c:pt idx="75">
                  <c:v>22.1899436231447</c:v>
                </c:pt>
                <c:pt idx="76">
                  <c:v>16.608365350408533</c:v>
                </c:pt>
                <c:pt idx="77">
                  <c:v>16.080273022699274</c:v>
                </c:pt>
                <c:pt idx="78">
                  <c:v>0.3244158312569283</c:v>
                </c:pt>
                <c:pt idx="79">
                  <c:v>5.302834566766478</c:v>
                </c:pt>
                <c:pt idx="80">
                  <c:v>1.3854213203778869</c:v>
                </c:pt>
                <c:pt idx="81">
                  <c:v>5.8853330726463611</c:v>
                </c:pt>
                <c:pt idx="82">
                  <c:v>12.581433479378902</c:v>
                </c:pt>
                <c:pt idx="83">
                  <c:v>12.259796341476843</c:v>
                </c:pt>
                <c:pt idx="84">
                  <c:v>9.8541480675197022</c:v>
                </c:pt>
                <c:pt idx="85">
                  <c:v>9.6686401332793253</c:v>
                </c:pt>
                <c:pt idx="86">
                  <c:v>6.6982561280424022</c:v>
                </c:pt>
                <c:pt idx="87">
                  <c:v>11.627699676451769</c:v>
                </c:pt>
                <c:pt idx="88">
                  <c:v>17.663241534745879</c:v>
                </c:pt>
                <c:pt idx="89">
                  <c:v>12.924569093994293</c:v>
                </c:pt>
                <c:pt idx="90">
                  <c:v>9.5923379884182367</c:v>
                </c:pt>
                <c:pt idx="91">
                  <c:v>9.1932362684713667</c:v>
                </c:pt>
                <c:pt idx="92">
                  <c:v>12.240040219752558</c:v>
                </c:pt>
                <c:pt idx="93">
                  <c:v>7.6438001478593236</c:v>
                </c:pt>
                <c:pt idx="94">
                  <c:v>13.008616373607325</c:v>
                </c:pt>
                <c:pt idx="95">
                  <c:v>12.306941074646957</c:v>
                </c:pt>
                <c:pt idx="96">
                  <c:v>6.7406485234794218</c:v>
                </c:pt>
                <c:pt idx="97">
                  <c:v>7.9554647014397943</c:v>
                </c:pt>
                <c:pt idx="98">
                  <c:v>-1.2233582247140191</c:v>
                </c:pt>
                <c:pt idx="99">
                  <c:v>-5.9011162680432108</c:v>
                </c:pt>
                <c:pt idx="100">
                  <c:v>-5.3825847649971621</c:v>
                </c:pt>
                <c:pt idx="101">
                  <c:v>-4.5542669195978078</c:v>
                </c:pt>
                <c:pt idx="102">
                  <c:v>0.56806621214791164</c:v>
                </c:pt>
                <c:pt idx="103">
                  <c:v>-2.3486572880015189</c:v>
                </c:pt>
                <c:pt idx="104">
                  <c:v>-1.3262774396251586</c:v>
                </c:pt>
                <c:pt idx="105">
                  <c:v>1.7593315736509965</c:v>
                </c:pt>
                <c:pt idx="106">
                  <c:v>6.1127170983521211</c:v>
                </c:pt>
                <c:pt idx="107">
                  <c:v>1.1701802740905549</c:v>
                </c:pt>
                <c:pt idx="108">
                  <c:v>4.3772653567467614</c:v>
                </c:pt>
                <c:pt idx="109">
                  <c:v>0.2377839180454373</c:v>
                </c:pt>
                <c:pt idx="110">
                  <c:v>4.4985089494463466</c:v>
                </c:pt>
                <c:pt idx="111">
                  <c:v>8.3034370190418798</c:v>
                </c:pt>
                <c:pt idx="112">
                  <c:v>9.1659769078739259</c:v>
                </c:pt>
                <c:pt idx="113">
                  <c:v>12.263534554135916</c:v>
                </c:pt>
                <c:pt idx="114">
                  <c:v>10.014899714591394</c:v>
                </c:pt>
                <c:pt idx="115">
                  <c:v>11.863925406383117</c:v>
                </c:pt>
                <c:pt idx="116">
                  <c:v>8.7290657837155976</c:v>
                </c:pt>
                <c:pt idx="117">
                  <c:v>9.1393722359512282</c:v>
                </c:pt>
                <c:pt idx="118">
                  <c:v>2.0991100033026271</c:v>
                </c:pt>
                <c:pt idx="119">
                  <c:v>6.9432715838034085</c:v>
                </c:pt>
                <c:pt idx="120">
                  <c:v>4.2149406403624567</c:v>
                </c:pt>
                <c:pt idx="121">
                  <c:v>3.3293792230718537</c:v>
                </c:pt>
                <c:pt idx="122">
                  <c:v>6.2150055851810606</c:v>
                </c:pt>
                <c:pt idx="123">
                  <c:v>0.82564735573036785</c:v>
                </c:pt>
                <c:pt idx="124">
                  <c:v>-2.2382751310946531</c:v>
                </c:pt>
                <c:pt idx="125">
                  <c:v>-3.7365164112959377</c:v>
                </c:pt>
                <c:pt idx="126">
                  <c:v>-3.6211999240542667</c:v>
                </c:pt>
                <c:pt idx="127">
                  <c:v>-6.1322414344908935</c:v>
                </c:pt>
                <c:pt idx="128">
                  <c:v>-3.8834686447134885</c:v>
                </c:pt>
                <c:pt idx="129">
                  <c:v>-7.3138879363379203</c:v>
                </c:pt>
                <c:pt idx="130">
                  <c:v>-9.1092774480824801</c:v>
                </c:pt>
                <c:pt idx="131">
                  <c:v>-8.5333596315009146</c:v>
                </c:pt>
                <c:pt idx="132">
                  <c:v>-4.0225457335502881</c:v>
                </c:pt>
                <c:pt idx="133">
                  <c:v>-0.67391102079936616</c:v>
                </c:pt>
                <c:pt idx="134">
                  <c:v>-7.4424931934107406</c:v>
                </c:pt>
                <c:pt idx="135">
                  <c:v>-6.5988880324402004</c:v>
                </c:pt>
                <c:pt idx="136">
                  <c:v>-8.7737905513542387</c:v>
                </c:pt>
                <c:pt idx="137">
                  <c:v>-13.828486074997954</c:v>
                </c:pt>
                <c:pt idx="138">
                  <c:v>-13.603442693316907</c:v>
                </c:pt>
                <c:pt idx="139">
                  <c:v>-9.1576753867270213</c:v>
                </c:pt>
                <c:pt idx="140">
                  <c:v>-10.217272832597288</c:v>
                </c:pt>
                <c:pt idx="141">
                  <c:v>-9.1920882378427535</c:v>
                </c:pt>
                <c:pt idx="142">
                  <c:v>-9.2646290112351295</c:v>
                </c:pt>
                <c:pt idx="143">
                  <c:v>-11.771938101696634</c:v>
                </c:pt>
                <c:pt idx="144">
                  <c:v>-12.896404791443473</c:v>
                </c:pt>
                <c:pt idx="145">
                  <c:v>-12.201324382502349</c:v>
                </c:pt>
                <c:pt idx="146">
                  <c:v>-3.2187664493391992</c:v>
                </c:pt>
                <c:pt idx="147">
                  <c:v>4.5714551862545534</c:v>
                </c:pt>
                <c:pt idx="148">
                  <c:v>4.5167241875199835</c:v>
                </c:pt>
                <c:pt idx="149">
                  <c:v>14.125934125050236</c:v>
                </c:pt>
                <c:pt idx="150">
                  <c:v>10.102018316881711</c:v>
                </c:pt>
                <c:pt idx="151">
                  <c:v>16.589938970871927</c:v>
                </c:pt>
                <c:pt idx="152">
                  <c:v>10.077216998999489</c:v>
                </c:pt>
                <c:pt idx="153">
                  <c:v>17.732731895383253</c:v>
                </c:pt>
                <c:pt idx="154">
                  <c:v>14.895237417196611</c:v>
                </c:pt>
                <c:pt idx="155">
                  <c:v>17.452098968837632</c:v>
                </c:pt>
                <c:pt idx="156">
                  <c:v>20.337164002686038</c:v>
                </c:pt>
                <c:pt idx="157">
                  <c:v>17.839370443230223</c:v>
                </c:pt>
              </c:numCache>
            </c:numRef>
          </c:val>
          <c:smooth val="0"/>
          <c:extLst xmlns:c16r2="http://schemas.microsoft.com/office/drawing/2015/06/chart">
            <c:ext xmlns:c16="http://schemas.microsoft.com/office/drawing/2014/chart" uri="{C3380CC4-5D6E-409C-BE32-E72D297353CC}">
              <c16:uniqueId val="{00000004-6664-40EE-ADAD-1D19E95CA3D1}"/>
            </c:ext>
          </c:extLst>
        </c:ser>
        <c:dLbls>
          <c:showLegendKey val="0"/>
          <c:showVal val="0"/>
          <c:showCatName val="0"/>
          <c:showSerName val="0"/>
          <c:showPercent val="0"/>
          <c:showBubbleSize val="0"/>
        </c:dLbls>
        <c:marker val="1"/>
        <c:smooth val="0"/>
        <c:axId val="838490976"/>
        <c:axId val="838484704"/>
      </c:lineChart>
      <c:dateAx>
        <c:axId val="838481960"/>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82744"/>
        <c:crosses val="autoZero"/>
        <c:auto val="1"/>
        <c:lblOffset val="100"/>
        <c:baseTimeUnit val="months"/>
        <c:majorUnit val="4"/>
        <c:majorTimeUnit val="months"/>
        <c:minorUnit val="4"/>
        <c:minorTimeUnit val="months"/>
      </c:dateAx>
      <c:valAx>
        <c:axId val="838482744"/>
        <c:scaling>
          <c:orientation val="minMax"/>
          <c:max val="16"/>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81960"/>
        <c:crosses val="autoZero"/>
        <c:crossBetween val="midCat"/>
        <c:majorUnit val="4"/>
        <c:minorUnit val="2"/>
      </c:valAx>
      <c:valAx>
        <c:axId val="838484704"/>
        <c:scaling>
          <c:orientation val="minMax"/>
          <c:max val="40"/>
          <c:min val="-40"/>
        </c:scaling>
        <c:delete val="0"/>
        <c:axPos val="r"/>
        <c:numFmt formatCode="0" sourceLinked="0"/>
        <c:majorTickMark val="out"/>
        <c:minorTickMark val="none"/>
        <c:tickLblPos val="nextTo"/>
        <c:txPr>
          <a:bodyPr/>
          <a:lstStyle/>
          <a:p>
            <a:pPr>
              <a:defRPr sz="800"/>
            </a:pPr>
            <a:endParaRPr lang="es-CL"/>
          </a:p>
        </c:txPr>
        <c:crossAx val="838490976"/>
        <c:crosses val="max"/>
        <c:crossBetween val="between"/>
        <c:majorUnit val="20"/>
        <c:minorUnit val="1.4"/>
      </c:valAx>
      <c:dateAx>
        <c:axId val="838490976"/>
        <c:scaling>
          <c:orientation val="minMax"/>
        </c:scaling>
        <c:delete val="1"/>
        <c:axPos val="b"/>
        <c:numFmt formatCode="[$-409]mmm;@" sourceLinked="1"/>
        <c:majorTickMark val="out"/>
        <c:minorTickMark val="none"/>
        <c:tickLblPos val="none"/>
        <c:crossAx val="838484704"/>
        <c:crosses val="autoZero"/>
        <c:auto val="1"/>
        <c:lblOffset val="100"/>
        <c:baseTimeUnit val="months"/>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101" l="0.70000000000000062" r="0.70000000000000062" t="0.7500000000000101"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5407085796519289"/>
          <c:h val="0.89073744160358859"/>
        </c:manualLayout>
      </c:layout>
      <c:lineChart>
        <c:grouping val="standard"/>
        <c:varyColors val="0"/>
        <c:ser>
          <c:idx val="0"/>
          <c:order val="0"/>
          <c:tx>
            <c:strRef>
              <c:f>'Data base graphs 1'!$AL$3</c:f>
              <c:strCache>
                <c:ptCount val="1"/>
                <c:pt idx="0">
                  <c:v>mortgage bonds</c:v>
                </c:pt>
              </c:strCache>
            </c:strRef>
          </c:tx>
          <c:spPr>
            <a:ln w="19050">
              <a:solidFill>
                <a:srgbClr val="0070C0"/>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1'!$W$8:$W$492</c:f>
              <c:numCache>
                <c:formatCode>0.0</c:formatCode>
                <c:ptCount val="485"/>
                <c:pt idx="11">
                  <c:v>16.024049799343061</c:v>
                </c:pt>
                <c:pt idx="12">
                  <c:v>15.779168217774185</c:v>
                </c:pt>
                <c:pt idx="13">
                  <c:v>16.472402972048855</c:v>
                </c:pt>
                <c:pt idx="14">
                  <c:v>17.800760543904119</c:v>
                </c:pt>
                <c:pt idx="15">
                  <c:v>17.586160295443847</c:v>
                </c:pt>
                <c:pt idx="16">
                  <c:v>16.249328798997681</c:v>
                </c:pt>
                <c:pt idx="17">
                  <c:v>18.868194413922154</c:v>
                </c:pt>
                <c:pt idx="18">
                  <c:v>19.116458311296384</c:v>
                </c:pt>
                <c:pt idx="19">
                  <c:v>18.728304443779891</c:v>
                </c:pt>
                <c:pt idx="20">
                  <c:v>18.751170930684793</c:v>
                </c:pt>
                <c:pt idx="21">
                  <c:v>21.650413613923035</c:v>
                </c:pt>
                <c:pt idx="22">
                  <c:v>18.062260346616043</c:v>
                </c:pt>
                <c:pt idx="23">
                  <c:v>16.063172142381845</c:v>
                </c:pt>
                <c:pt idx="24">
                  <c:v>16.217972776287709</c:v>
                </c:pt>
                <c:pt idx="25">
                  <c:v>15.03348505328799</c:v>
                </c:pt>
                <c:pt idx="26">
                  <c:v>12.286322173583414</c:v>
                </c:pt>
                <c:pt idx="27">
                  <c:v>15.11246130740898</c:v>
                </c:pt>
                <c:pt idx="28">
                  <c:v>15.38482687931868</c:v>
                </c:pt>
                <c:pt idx="29">
                  <c:v>8.8501606464803899</c:v>
                </c:pt>
                <c:pt idx="30">
                  <c:v>10.320179357448637</c:v>
                </c:pt>
                <c:pt idx="31">
                  <c:v>8.3329879278113026</c:v>
                </c:pt>
                <c:pt idx="32">
                  <c:v>13.335792306026775</c:v>
                </c:pt>
                <c:pt idx="33">
                  <c:v>7.4423255556379928</c:v>
                </c:pt>
                <c:pt idx="34">
                  <c:v>6.6934784883502658</c:v>
                </c:pt>
                <c:pt idx="35">
                  <c:v>5.3772503209494431</c:v>
                </c:pt>
                <c:pt idx="36">
                  <c:v>3.7255828607435575</c:v>
                </c:pt>
                <c:pt idx="37">
                  <c:v>5.3535543522377509</c:v>
                </c:pt>
                <c:pt idx="38">
                  <c:v>7.8059259699246581</c:v>
                </c:pt>
                <c:pt idx="39">
                  <c:v>8.8120655888790793</c:v>
                </c:pt>
                <c:pt idx="40">
                  <c:v>10.705605383303009</c:v>
                </c:pt>
                <c:pt idx="41">
                  <c:v>16.601676348214099</c:v>
                </c:pt>
                <c:pt idx="42">
                  <c:v>16.748817426561203</c:v>
                </c:pt>
                <c:pt idx="43">
                  <c:v>20.641990326979482</c:v>
                </c:pt>
                <c:pt idx="44">
                  <c:v>18.506216099457575</c:v>
                </c:pt>
                <c:pt idx="45">
                  <c:v>19.835064379351934</c:v>
                </c:pt>
                <c:pt idx="46">
                  <c:v>22.864756335643378</c:v>
                </c:pt>
                <c:pt idx="47">
                  <c:v>28.158247154229571</c:v>
                </c:pt>
                <c:pt idx="48">
                  <c:v>31.711785253246262</c:v>
                </c:pt>
                <c:pt idx="49">
                  <c:v>33.471458773784377</c:v>
                </c:pt>
                <c:pt idx="50">
                  <c:v>31.625925177689201</c:v>
                </c:pt>
                <c:pt idx="51">
                  <c:v>32.577221354649168</c:v>
                </c:pt>
                <c:pt idx="52">
                  <c:v>31.920205942367119</c:v>
                </c:pt>
                <c:pt idx="53">
                  <c:v>30.5392989200231</c:v>
                </c:pt>
                <c:pt idx="54">
                  <c:v>28.748233771982115</c:v>
                </c:pt>
                <c:pt idx="55">
                  <c:v>27.252915250378123</c:v>
                </c:pt>
                <c:pt idx="56">
                  <c:v>25.151893196804988</c:v>
                </c:pt>
                <c:pt idx="57">
                  <c:v>24.55528143868078</c:v>
                </c:pt>
                <c:pt idx="58">
                  <c:v>21.283821945764387</c:v>
                </c:pt>
                <c:pt idx="59">
                  <c:v>19.630495043757207</c:v>
                </c:pt>
                <c:pt idx="60">
                  <c:v>16.01170357665336</c:v>
                </c:pt>
                <c:pt idx="61">
                  <c:v>12.825332460382825</c:v>
                </c:pt>
                <c:pt idx="62">
                  <c:v>13.727692586752994</c:v>
                </c:pt>
                <c:pt idx="63">
                  <c:v>10.334271663106321</c:v>
                </c:pt>
                <c:pt idx="64">
                  <c:v>9.0364433770166386</c:v>
                </c:pt>
                <c:pt idx="65">
                  <c:v>7.6155639043135466</c:v>
                </c:pt>
                <c:pt idx="66">
                  <c:v>9.2981435447188687</c:v>
                </c:pt>
                <c:pt idx="67">
                  <c:v>7.4331578140177044</c:v>
                </c:pt>
                <c:pt idx="68">
                  <c:v>9.5093533562042865</c:v>
                </c:pt>
                <c:pt idx="69">
                  <c:v>9.5007883660624817</c:v>
                </c:pt>
                <c:pt idx="70">
                  <c:v>11.820259043550593</c:v>
                </c:pt>
                <c:pt idx="71">
                  <c:v>10.327148212400942</c:v>
                </c:pt>
                <c:pt idx="72">
                  <c:v>10.176426738891436</c:v>
                </c:pt>
                <c:pt idx="73">
                  <c:v>11.461541821358395</c:v>
                </c:pt>
                <c:pt idx="74">
                  <c:v>12.074428733552139</c:v>
                </c:pt>
                <c:pt idx="75">
                  <c:v>13.023329875268402</c:v>
                </c:pt>
                <c:pt idx="76">
                  <c:v>10.315412701262943</c:v>
                </c:pt>
                <c:pt idx="77">
                  <c:v>12.523195101449787</c:v>
                </c:pt>
                <c:pt idx="78">
                  <c:v>7.7190297604645508</c:v>
                </c:pt>
                <c:pt idx="79">
                  <c:v>10.865673328574843</c:v>
                </c:pt>
                <c:pt idx="80">
                  <c:v>8.2438157949178645</c:v>
                </c:pt>
                <c:pt idx="81">
                  <c:v>8.7206897372429353</c:v>
                </c:pt>
                <c:pt idx="82">
                  <c:v>8.825071769272185</c:v>
                </c:pt>
                <c:pt idx="83">
                  <c:v>10.585038865341716</c:v>
                </c:pt>
                <c:pt idx="84">
                  <c:v>10.711214540140219</c:v>
                </c:pt>
                <c:pt idx="85">
                  <c:v>11.548424270562037</c:v>
                </c:pt>
                <c:pt idx="86">
                  <c:v>9.4261993814605631</c:v>
                </c:pt>
                <c:pt idx="87">
                  <c:v>8.7076899629090718</c:v>
                </c:pt>
                <c:pt idx="88">
                  <c:v>12.715896066476276</c:v>
                </c:pt>
                <c:pt idx="89">
                  <c:v>13.680204187413423</c:v>
                </c:pt>
                <c:pt idx="90">
                  <c:v>14.806720084276193</c:v>
                </c:pt>
                <c:pt idx="91">
                  <c:v>13.225723978852642</c:v>
                </c:pt>
                <c:pt idx="92">
                  <c:v>11.401103730196866</c:v>
                </c:pt>
                <c:pt idx="93">
                  <c:v>13.852744208271488</c:v>
                </c:pt>
                <c:pt idx="94">
                  <c:v>12.824898706099532</c:v>
                </c:pt>
                <c:pt idx="95">
                  <c:v>11.137762184532988</c:v>
                </c:pt>
                <c:pt idx="96">
                  <c:v>12.592056263350855</c:v>
                </c:pt>
                <c:pt idx="97">
                  <c:v>11.27818482551244</c:v>
                </c:pt>
                <c:pt idx="98">
                  <c:v>13.04260557317987</c:v>
                </c:pt>
                <c:pt idx="99">
                  <c:v>12.492758681544132</c:v>
                </c:pt>
                <c:pt idx="100">
                  <c:v>11.35633744048927</c:v>
                </c:pt>
                <c:pt idx="101">
                  <c:v>9.9840122993631155</c:v>
                </c:pt>
                <c:pt idx="102">
                  <c:v>10.636403322842213</c:v>
                </c:pt>
                <c:pt idx="103">
                  <c:v>10.168611930731686</c:v>
                </c:pt>
                <c:pt idx="104">
                  <c:v>11.862171407805505</c:v>
                </c:pt>
                <c:pt idx="105">
                  <c:v>15.183163053571592</c:v>
                </c:pt>
                <c:pt idx="106">
                  <c:v>15.281031343630332</c:v>
                </c:pt>
                <c:pt idx="107">
                  <c:v>13.693574148724482</c:v>
                </c:pt>
                <c:pt idx="108">
                  <c:v>14.600953126230593</c:v>
                </c:pt>
                <c:pt idx="109">
                  <c:v>13.133813011809295</c:v>
                </c:pt>
                <c:pt idx="110">
                  <c:v>12.7350980050674</c:v>
                </c:pt>
                <c:pt idx="111">
                  <c:v>13.272532742078338</c:v>
                </c:pt>
                <c:pt idx="112">
                  <c:v>14.401590650506947</c:v>
                </c:pt>
                <c:pt idx="113">
                  <c:v>14.708372953135651</c:v>
                </c:pt>
                <c:pt idx="114">
                  <c:v>15.860253584675133</c:v>
                </c:pt>
                <c:pt idx="115">
                  <c:v>13.889620282034116</c:v>
                </c:pt>
                <c:pt idx="116">
                  <c:v>14.925526254881134</c:v>
                </c:pt>
                <c:pt idx="117">
                  <c:v>11.312780545627987</c:v>
                </c:pt>
                <c:pt idx="118">
                  <c:v>10.667453661338968</c:v>
                </c:pt>
                <c:pt idx="119">
                  <c:v>13.393146005208763</c:v>
                </c:pt>
                <c:pt idx="120">
                  <c:v>11.838253585708431</c:v>
                </c:pt>
                <c:pt idx="121">
                  <c:v>9.7513851140074337</c:v>
                </c:pt>
                <c:pt idx="122">
                  <c:v>8.2984231392261734</c:v>
                </c:pt>
                <c:pt idx="123">
                  <c:v>6.2845379483738526</c:v>
                </c:pt>
                <c:pt idx="124">
                  <c:v>4.999298613996217</c:v>
                </c:pt>
                <c:pt idx="125">
                  <c:v>3.7327612361804654</c:v>
                </c:pt>
                <c:pt idx="126">
                  <c:v>2.9032422235698756</c:v>
                </c:pt>
                <c:pt idx="127">
                  <c:v>2.8933701255604092</c:v>
                </c:pt>
                <c:pt idx="128">
                  <c:v>3.4062513976256668</c:v>
                </c:pt>
                <c:pt idx="129">
                  <c:v>4.492764350581794</c:v>
                </c:pt>
                <c:pt idx="130">
                  <c:v>4.1117799908323462</c:v>
                </c:pt>
                <c:pt idx="131">
                  <c:v>2.4123502436486746</c:v>
                </c:pt>
                <c:pt idx="132">
                  <c:v>2.6393720294137069</c:v>
                </c:pt>
                <c:pt idx="133">
                  <c:v>5.5731090794933067</c:v>
                </c:pt>
                <c:pt idx="134">
                  <c:v>8.2342736266017198</c:v>
                </c:pt>
                <c:pt idx="135">
                  <c:v>9.2346054527105537</c:v>
                </c:pt>
                <c:pt idx="136">
                  <c:v>9.8041601283891424</c:v>
                </c:pt>
                <c:pt idx="137">
                  <c:v>10.163974615641296</c:v>
                </c:pt>
                <c:pt idx="138">
                  <c:v>10.59333265837769</c:v>
                </c:pt>
                <c:pt idx="139">
                  <c:v>10.698568783861461</c:v>
                </c:pt>
                <c:pt idx="140">
                  <c:v>12.009193227997471</c:v>
                </c:pt>
                <c:pt idx="141">
                  <c:v>10.017751655308118</c:v>
                </c:pt>
                <c:pt idx="142">
                  <c:v>10.047867988692147</c:v>
                </c:pt>
                <c:pt idx="143">
                  <c:v>10.148310316083323</c:v>
                </c:pt>
                <c:pt idx="144">
                  <c:v>11.011885545149539</c:v>
                </c:pt>
                <c:pt idx="145">
                  <c:v>11.999408479917292</c:v>
                </c:pt>
                <c:pt idx="146">
                  <c:v>9.9521174643129218</c:v>
                </c:pt>
                <c:pt idx="147">
                  <c:v>10.875899407478457</c:v>
                </c:pt>
                <c:pt idx="148">
                  <c:v>10.863252351393228</c:v>
                </c:pt>
                <c:pt idx="149">
                  <c:v>11.889318088274365</c:v>
                </c:pt>
                <c:pt idx="150">
                  <c:v>11.293137232463806</c:v>
                </c:pt>
                <c:pt idx="151">
                  <c:v>13.062488917341582</c:v>
                </c:pt>
                <c:pt idx="152">
                  <c:v>10.913475674518835</c:v>
                </c:pt>
                <c:pt idx="153">
                  <c:v>10.631408883811361</c:v>
                </c:pt>
                <c:pt idx="154">
                  <c:v>9.6902067727977084</c:v>
                </c:pt>
                <c:pt idx="155">
                  <c:v>9.2404997573934082</c:v>
                </c:pt>
                <c:pt idx="156">
                  <c:v>8.2379896224048963</c:v>
                </c:pt>
                <c:pt idx="157">
                  <c:v>8.2431716366717893</c:v>
                </c:pt>
                <c:pt idx="158">
                  <c:v>9.0973803443749546</c:v>
                </c:pt>
              </c:numCache>
            </c:numRef>
          </c:val>
          <c:smooth val="0"/>
          <c:extLst xmlns:c16r2="http://schemas.microsoft.com/office/drawing/2015/06/chart">
            <c:ext xmlns:c16="http://schemas.microsoft.com/office/drawing/2014/chart" uri="{C3380CC4-5D6E-409C-BE32-E72D297353CC}">
              <c16:uniqueId val="{00000000-6B9A-4BC4-A29C-E0DF911A1AE5}"/>
            </c:ext>
          </c:extLst>
        </c:ser>
        <c:ser>
          <c:idx val="1"/>
          <c:order val="1"/>
          <c:tx>
            <c:strRef>
              <c:f>'Data base graphs 1'!$AG$3</c:f>
              <c:strCache>
                <c:ptCount val="1"/>
                <c:pt idx="0">
                  <c:v>M2</c:v>
                </c:pt>
              </c:strCache>
            </c:strRef>
          </c:tx>
          <c:spPr>
            <a:ln w="19050">
              <a:solidFill>
                <a:srgbClr val="FF5050"/>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1'!$AG$8:$AG$492</c:f>
              <c:numCache>
                <c:formatCode>0.0</c:formatCode>
                <c:ptCount val="485"/>
                <c:pt idx="11">
                  <c:v>18.741698921559461</c:v>
                </c:pt>
                <c:pt idx="12">
                  <c:v>18.854105499640127</c:v>
                </c:pt>
                <c:pt idx="13">
                  <c:v>18.665427457001556</c:v>
                </c:pt>
                <c:pt idx="14">
                  <c:v>19.08835211715197</c:v>
                </c:pt>
                <c:pt idx="15">
                  <c:v>19.452938458978025</c:v>
                </c:pt>
                <c:pt idx="16">
                  <c:v>19.978532990624174</c:v>
                </c:pt>
                <c:pt idx="17">
                  <c:v>21.559690608575139</c:v>
                </c:pt>
                <c:pt idx="18">
                  <c:v>18.984214894037166</c:v>
                </c:pt>
                <c:pt idx="19">
                  <c:v>17.317761866076381</c:v>
                </c:pt>
                <c:pt idx="20">
                  <c:v>19.374884451218506</c:v>
                </c:pt>
                <c:pt idx="21">
                  <c:v>21.824496306159858</c:v>
                </c:pt>
                <c:pt idx="22">
                  <c:v>21.949091788099736</c:v>
                </c:pt>
                <c:pt idx="23">
                  <c:v>21.312291868380484</c:v>
                </c:pt>
                <c:pt idx="24">
                  <c:v>21.543224952085893</c:v>
                </c:pt>
                <c:pt idx="25">
                  <c:v>21.209921247618908</c:v>
                </c:pt>
                <c:pt idx="26">
                  <c:v>20.549089880176723</c:v>
                </c:pt>
                <c:pt idx="27">
                  <c:v>20.370590321150672</c:v>
                </c:pt>
                <c:pt idx="28">
                  <c:v>18.624558874720435</c:v>
                </c:pt>
                <c:pt idx="29">
                  <c:v>16.322348716044061</c:v>
                </c:pt>
                <c:pt idx="30">
                  <c:v>17.19199318241013</c:v>
                </c:pt>
                <c:pt idx="31">
                  <c:v>17.863087620071312</c:v>
                </c:pt>
                <c:pt idx="32">
                  <c:v>20.348670550755998</c:v>
                </c:pt>
                <c:pt idx="33">
                  <c:v>18.990193578374615</c:v>
                </c:pt>
                <c:pt idx="34">
                  <c:v>17.057637842506949</c:v>
                </c:pt>
                <c:pt idx="35">
                  <c:v>15.296844450272188</c:v>
                </c:pt>
                <c:pt idx="36">
                  <c:v>12.946895525111698</c:v>
                </c:pt>
                <c:pt idx="37">
                  <c:v>10.206705542144334</c:v>
                </c:pt>
                <c:pt idx="38">
                  <c:v>8.1840008367165922</c:v>
                </c:pt>
                <c:pt idx="39">
                  <c:v>7.1080478563753928</c:v>
                </c:pt>
                <c:pt idx="40">
                  <c:v>7.1164871852019047</c:v>
                </c:pt>
                <c:pt idx="41">
                  <c:v>8.3525679240957516</c:v>
                </c:pt>
                <c:pt idx="42">
                  <c:v>7.5015158386242859</c:v>
                </c:pt>
                <c:pt idx="43">
                  <c:v>5.7290299536369389</c:v>
                </c:pt>
                <c:pt idx="44">
                  <c:v>1.7320218414290451</c:v>
                </c:pt>
                <c:pt idx="45">
                  <c:v>-1.3933205987005692</c:v>
                </c:pt>
                <c:pt idx="46">
                  <c:v>-1.5745639818825765</c:v>
                </c:pt>
                <c:pt idx="47">
                  <c:v>0.21287427774574041</c:v>
                </c:pt>
                <c:pt idx="48">
                  <c:v>1.9992463614106697</c:v>
                </c:pt>
                <c:pt idx="49">
                  <c:v>4.625944955253587</c:v>
                </c:pt>
                <c:pt idx="50">
                  <c:v>6.0984169030482471</c:v>
                </c:pt>
                <c:pt idx="51">
                  <c:v>7.3087822586405631</c:v>
                </c:pt>
                <c:pt idx="52">
                  <c:v>6.7785992127318337</c:v>
                </c:pt>
                <c:pt idx="53">
                  <c:v>5.3207935046971642</c:v>
                </c:pt>
                <c:pt idx="54">
                  <c:v>5.0522234994320598</c:v>
                </c:pt>
                <c:pt idx="55">
                  <c:v>6.2874967698984108</c:v>
                </c:pt>
                <c:pt idx="56">
                  <c:v>7.9130163733971699</c:v>
                </c:pt>
                <c:pt idx="57">
                  <c:v>10.061642836385444</c:v>
                </c:pt>
                <c:pt idx="58">
                  <c:v>10.521630282506948</c:v>
                </c:pt>
                <c:pt idx="59">
                  <c:v>9.8784449544806989</c:v>
                </c:pt>
                <c:pt idx="60">
                  <c:v>8.6357379673775938</c:v>
                </c:pt>
                <c:pt idx="61">
                  <c:v>8.5188765951581757</c:v>
                </c:pt>
                <c:pt idx="62">
                  <c:v>9.9620118843766345</c:v>
                </c:pt>
                <c:pt idx="63">
                  <c:v>10.782997719094995</c:v>
                </c:pt>
                <c:pt idx="64">
                  <c:v>13.010610216725979</c:v>
                </c:pt>
                <c:pt idx="65">
                  <c:v>14.738030676254184</c:v>
                </c:pt>
                <c:pt idx="66">
                  <c:v>17.608801431401176</c:v>
                </c:pt>
                <c:pt idx="67">
                  <c:v>19.394597280146115</c:v>
                </c:pt>
                <c:pt idx="68">
                  <c:v>20.540534716943654</c:v>
                </c:pt>
                <c:pt idx="69">
                  <c:v>20.799250812605834</c:v>
                </c:pt>
                <c:pt idx="70">
                  <c:v>21.902143611144226</c:v>
                </c:pt>
                <c:pt idx="71">
                  <c:v>21.366613361368582</c:v>
                </c:pt>
                <c:pt idx="72">
                  <c:v>21.013110005300902</c:v>
                </c:pt>
                <c:pt idx="73">
                  <c:v>20.900429675785961</c:v>
                </c:pt>
                <c:pt idx="74">
                  <c:v>21.140358352942329</c:v>
                </c:pt>
                <c:pt idx="75">
                  <c:v>21.468797719008734</c:v>
                </c:pt>
                <c:pt idx="76">
                  <c:v>21.412957190196963</c:v>
                </c:pt>
                <c:pt idx="77">
                  <c:v>21.600013199926522</c:v>
                </c:pt>
                <c:pt idx="78">
                  <c:v>18.135338111889169</c:v>
                </c:pt>
                <c:pt idx="79">
                  <c:v>17.025716915978521</c:v>
                </c:pt>
                <c:pt idx="80">
                  <c:v>15.211717839167989</c:v>
                </c:pt>
                <c:pt idx="81">
                  <c:v>13.991001397371065</c:v>
                </c:pt>
                <c:pt idx="82">
                  <c:v>11.997975038941959</c:v>
                </c:pt>
                <c:pt idx="83">
                  <c:v>11.859630094693756</c:v>
                </c:pt>
                <c:pt idx="84">
                  <c:v>12.618516196841682</c:v>
                </c:pt>
                <c:pt idx="85">
                  <c:v>13.060883393020205</c:v>
                </c:pt>
                <c:pt idx="86">
                  <c:v>11.652286416067255</c:v>
                </c:pt>
                <c:pt idx="87">
                  <c:v>10.684411593976705</c:v>
                </c:pt>
                <c:pt idx="88">
                  <c:v>10.654378965221568</c:v>
                </c:pt>
                <c:pt idx="89">
                  <c:v>10.327355735962684</c:v>
                </c:pt>
                <c:pt idx="90">
                  <c:v>11.334739405832536</c:v>
                </c:pt>
                <c:pt idx="91">
                  <c:v>10.869110242160417</c:v>
                </c:pt>
                <c:pt idx="92">
                  <c:v>9.7679945851778598</c:v>
                </c:pt>
                <c:pt idx="93">
                  <c:v>10.567617920972765</c:v>
                </c:pt>
                <c:pt idx="94">
                  <c:v>11.124354744666391</c:v>
                </c:pt>
                <c:pt idx="95">
                  <c:v>11.426817752991596</c:v>
                </c:pt>
                <c:pt idx="96">
                  <c:v>11.86916803142492</c:v>
                </c:pt>
                <c:pt idx="97">
                  <c:v>10.39194479364933</c:v>
                </c:pt>
                <c:pt idx="98">
                  <c:v>9.2904342724778672</c:v>
                </c:pt>
                <c:pt idx="99">
                  <c:v>7.4189327488963102</c:v>
                </c:pt>
                <c:pt idx="100">
                  <c:v>5.8845930142986163</c:v>
                </c:pt>
                <c:pt idx="101">
                  <c:v>6.0832048207040117</c:v>
                </c:pt>
                <c:pt idx="102">
                  <c:v>6.0757490497026927</c:v>
                </c:pt>
                <c:pt idx="103">
                  <c:v>5.7005685072338395</c:v>
                </c:pt>
                <c:pt idx="104">
                  <c:v>6.880530499877338</c:v>
                </c:pt>
                <c:pt idx="105">
                  <c:v>8.8650106411892722</c:v>
                </c:pt>
                <c:pt idx="106">
                  <c:v>9.5477957798663482</c:v>
                </c:pt>
                <c:pt idx="107">
                  <c:v>8.5794136810047235</c:v>
                </c:pt>
                <c:pt idx="108">
                  <c:v>7.7850084053453941</c:v>
                </c:pt>
                <c:pt idx="109">
                  <c:v>7.5407741218479885</c:v>
                </c:pt>
                <c:pt idx="110">
                  <c:v>8.8476315620061143</c:v>
                </c:pt>
                <c:pt idx="111">
                  <c:v>9.865135431504271</c:v>
                </c:pt>
                <c:pt idx="112">
                  <c:v>10.5718302579115</c:v>
                </c:pt>
                <c:pt idx="113">
                  <c:v>11.46654848259989</c:v>
                </c:pt>
                <c:pt idx="114">
                  <c:v>12.740388622471002</c:v>
                </c:pt>
                <c:pt idx="115">
                  <c:v>12.974469733541397</c:v>
                </c:pt>
                <c:pt idx="116">
                  <c:v>13.549309423308273</c:v>
                </c:pt>
                <c:pt idx="117">
                  <c:v>11.955007800708998</c:v>
                </c:pt>
                <c:pt idx="118">
                  <c:v>11.030429592890982</c:v>
                </c:pt>
                <c:pt idx="119">
                  <c:v>11.952384258385138</c:v>
                </c:pt>
                <c:pt idx="120">
                  <c:v>12.275167912942038</c:v>
                </c:pt>
                <c:pt idx="121">
                  <c:v>12.769471155066796</c:v>
                </c:pt>
                <c:pt idx="122">
                  <c:v>12.259185561341141</c:v>
                </c:pt>
                <c:pt idx="123">
                  <c:v>11.523966461219075</c:v>
                </c:pt>
                <c:pt idx="124">
                  <c:v>11.304900079601182</c:v>
                </c:pt>
                <c:pt idx="125">
                  <c:v>9.5183908984932941</c:v>
                </c:pt>
                <c:pt idx="126">
                  <c:v>8.0083918357454138</c:v>
                </c:pt>
                <c:pt idx="127">
                  <c:v>8.5025010809541897</c:v>
                </c:pt>
                <c:pt idx="128">
                  <c:v>8.6691433167294178</c:v>
                </c:pt>
                <c:pt idx="129">
                  <c:v>7.7690899883468489</c:v>
                </c:pt>
                <c:pt idx="130">
                  <c:v>7.3411302761937796</c:v>
                </c:pt>
                <c:pt idx="131">
                  <c:v>4.6907378294493043</c:v>
                </c:pt>
                <c:pt idx="132">
                  <c:v>3.7408711603304425</c:v>
                </c:pt>
                <c:pt idx="133">
                  <c:v>4.9744820412204405</c:v>
                </c:pt>
                <c:pt idx="134">
                  <c:v>4.2658282789706021</c:v>
                </c:pt>
                <c:pt idx="135">
                  <c:v>4.9150199624180573</c:v>
                </c:pt>
                <c:pt idx="136">
                  <c:v>4.7931015734788929</c:v>
                </c:pt>
                <c:pt idx="137">
                  <c:v>5.2775712787173461</c:v>
                </c:pt>
                <c:pt idx="138">
                  <c:v>4.6595274170541368</c:v>
                </c:pt>
                <c:pt idx="139">
                  <c:v>5.277084475227241</c:v>
                </c:pt>
                <c:pt idx="140">
                  <c:v>4.3062997769493023</c:v>
                </c:pt>
                <c:pt idx="141">
                  <c:v>4.4642834975011851</c:v>
                </c:pt>
                <c:pt idx="142">
                  <c:v>4.6226217285488076</c:v>
                </c:pt>
                <c:pt idx="143">
                  <c:v>6.8389103669295395</c:v>
                </c:pt>
                <c:pt idx="144">
                  <c:v>7.2934964454655065</c:v>
                </c:pt>
                <c:pt idx="145">
                  <c:v>7.4055718395578509</c:v>
                </c:pt>
                <c:pt idx="146">
                  <c:v>9.5879764556913187</c:v>
                </c:pt>
                <c:pt idx="147">
                  <c:v>9.832995144190221</c:v>
                </c:pt>
                <c:pt idx="148">
                  <c:v>10.568240430604845</c:v>
                </c:pt>
                <c:pt idx="149">
                  <c:v>10.000265894959242</c:v>
                </c:pt>
                <c:pt idx="150">
                  <c:v>10.66616031013001</c:v>
                </c:pt>
                <c:pt idx="151">
                  <c:v>9.9062796592346274</c:v>
                </c:pt>
                <c:pt idx="152">
                  <c:v>9.046728464206538</c:v>
                </c:pt>
                <c:pt idx="153">
                  <c:v>10.530901356506803</c:v>
                </c:pt>
                <c:pt idx="154">
                  <c:v>10.71334288506263</c:v>
                </c:pt>
                <c:pt idx="155">
                  <c:v>9.0870641636840617</c:v>
                </c:pt>
                <c:pt idx="156">
                  <c:v>8.7382982811354992</c:v>
                </c:pt>
                <c:pt idx="157">
                  <c:v>7.958551378282877</c:v>
                </c:pt>
                <c:pt idx="158">
                  <c:v>7.5960813237972076</c:v>
                </c:pt>
              </c:numCache>
            </c:numRef>
          </c:val>
          <c:smooth val="0"/>
          <c:extLst xmlns:c16r2="http://schemas.microsoft.com/office/drawing/2015/06/chart">
            <c:ext xmlns:c16="http://schemas.microsoft.com/office/drawing/2014/chart" uri="{C3380CC4-5D6E-409C-BE32-E72D297353CC}">
              <c16:uniqueId val="{00000001-6B9A-4BC4-A29C-E0DF911A1AE5}"/>
            </c:ext>
          </c:extLst>
        </c:ser>
        <c:ser>
          <c:idx val="2"/>
          <c:order val="2"/>
          <c:tx>
            <c:strRef>
              <c:f>'Data base graphs 1'!$AU$3</c:f>
              <c:strCache>
                <c:ptCount val="1"/>
                <c:pt idx="0">
                  <c:v>M3</c:v>
                </c:pt>
              </c:strCache>
            </c:strRef>
          </c:tx>
          <c:spPr>
            <a:ln w="19050">
              <a:solidFill>
                <a:schemeClr val="accent3">
                  <a:lumMod val="75000"/>
                </a:schemeClr>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1'!$AU$8:$AU$492</c:f>
              <c:numCache>
                <c:formatCode>0.0</c:formatCode>
                <c:ptCount val="485"/>
                <c:pt idx="11">
                  <c:v>12.551288435591076</c:v>
                </c:pt>
                <c:pt idx="12">
                  <c:v>12.834224976300362</c:v>
                </c:pt>
                <c:pt idx="13">
                  <c:v>12.935866471619534</c:v>
                </c:pt>
                <c:pt idx="14">
                  <c:v>12.943240212026225</c:v>
                </c:pt>
                <c:pt idx="15">
                  <c:v>13.892849687889992</c:v>
                </c:pt>
                <c:pt idx="16">
                  <c:v>14.520593322522245</c:v>
                </c:pt>
                <c:pt idx="17">
                  <c:v>16.131419467667158</c:v>
                </c:pt>
                <c:pt idx="18">
                  <c:v>15.018378602088362</c:v>
                </c:pt>
                <c:pt idx="19">
                  <c:v>13.227397478001819</c:v>
                </c:pt>
                <c:pt idx="20">
                  <c:v>14.647205873070646</c:v>
                </c:pt>
                <c:pt idx="21">
                  <c:v>16.157043268096544</c:v>
                </c:pt>
                <c:pt idx="22">
                  <c:v>15.593915511911234</c:v>
                </c:pt>
                <c:pt idx="23">
                  <c:v>15.380932326980684</c:v>
                </c:pt>
                <c:pt idx="24">
                  <c:v>14.704646239451563</c:v>
                </c:pt>
                <c:pt idx="25">
                  <c:v>14.245315003182583</c:v>
                </c:pt>
                <c:pt idx="26">
                  <c:v>15.296510470750661</c:v>
                </c:pt>
                <c:pt idx="27">
                  <c:v>16.003934760534165</c:v>
                </c:pt>
                <c:pt idx="28">
                  <c:v>16.416578405635278</c:v>
                </c:pt>
                <c:pt idx="29">
                  <c:v>16.063494762275226</c:v>
                </c:pt>
                <c:pt idx="30">
                  <c:v>17.784053148938852</c:v>
                </c:pt>
                <c:pt idx="31">
                  <c:v>19.503528501535342</c:v>
                </c:pt>
                <c:pt idx="32">
                  <c:v>20.609305421497595</c:v>
                </c:pt>
                <c:pt idx="33">
                  <c:v>19.222351073642116</c:v>
                </c:pt>
                <c:pt idx="34">
                  <c:v>18.132104601554914</c:v>
                </c:pt>
                <c:pt idx="35">
                  <c:v>16.861872144087073</c:v>
                </c:pt>
                <c:pt idx="36">
                  <c:v>16.195306164161693</c:v>
                </c:pt>
                <c:pt idx="37">
                  <c:v>15.116041495403579</c:v>
                </c:pt>
                <c:pt idx="38">
                  <c:v>13.408883102620123</c:v>
                </c:pt>
                <c:pt idx="39">
                  <c:v>11.450463118641323</c:v>
                </c:pt>
                <c:pt idx="40">
                  <c:v>9.7652803447145402</c:v>
                </c:pt>
                <c:pt idx="41">
                  <c:v>8.5999418295819225</c:v>
                </c:pt>
                <c:pt idx="42">
                  <c:v>6.7450077601715321</c:v>
                </c:pt>
                <c:pt idx="43">
                  <c:v>4.708419983817592</c:v>
                </c:pt>
                <c:pt idx="44">
                  <c:v>1.752125357069346</c:v>
                </c:pt>
                <c:pt idx="45">
                  <c:v>0.41094075395662344</c:v>
                </c:pt>
                <c:pt idx="46">
                  <c:v>0.86523974603120746</c:v>
                </c:pt>
                <c:pt idx="47">
                  <c:v>1.9902283490686301</c:v>
                </c:pt>
                <c:pt idx="48">
                  <c:v>3.1070911115225357</c:v>
                </c:pt>
                <c:pt idx="49">
                  <c:v>5.0475793017201767</c:v>
                </c:pt>
                <c:pt idx="50">
                  <c:v>5.9551136361480275</c:v>
                </c:pt>
                <c:pt idx="51">
                  <c:v>6.5533171468188121</c:v>
                </c:pt>
                <c:pt idx="52">
                  <c:v>6.5689898168285197</c:v>
                </c:pt>
                <c:pt idx="53">
                  <c:v>5.6694449591365981</c:v>
                </c:pt>
                <c:pt idx="54">
                  <c:v>5.2305153684471861</c:v>
                </c:pt>
                <c:pt idx="55">
                  <c:v>7.041618393339605</c:v>
                </c:pt>
                <c:pt idx="56">
                  <c:v>9.4427521375596513</c:v>
                </c:pt>
                <c:pt idx="57">
                  <c:v>11.413685141514506</c:v>
                </c:pt>
                <c:pt idx="58">
                  <c:v>11.855203654763526</c:v>
                </c:pt>
                <c:pt idx="59">
                  <c:v>13.125847346461455</c:v>
                </c:pt>
                <c:pt idx="60">
                  <c:v>13.101731585863602</c:v>
                </c:pt>
                <c:pt idx="61">
                  <c:v>12.144814254071235</c:v>
                </c:pt>
                <c:pt idx="62">
                  <c:v>12.555450913724313</c:v>
                </c:pt>
                <c:pt idx="63">
                  <c:v>13.088294899460465</c:v>
                </c:pt>
                <c:pt idx="64">
                  <c:v>14.694665166833417</c:v>
                </c:pt>
                <c:pt idx="65">
                  <c:v>17.395091130246641</c:v>
                </c:pt>
                <c:pt idx="66">
                  <c:v>19.700772710439225</c:v>
                </c:pt>
                <c:pt idx="67">
                  <c:v>20.269583401030715</c:v>
                </c:pt>
                <c:pt idx="68">
                  <c:v>21.405170422821371</c:v>
                </c:pt>
                <c:pt idx="69">
                  <c:v>20.926533355559201</c:v>
                </c:pt>
                <c:pt idx="70">
                  <c:v>20.956117458501481</c:v>
                </c:pt>
                <c:pt idx="71">
                  <c:v>20.328465817591407</c:v>
                </c:pt>
                <c:pt idx="72">
                  <c:v>19.491601598100502</c:v>
                </c:pt>
                <c:pt idx="73">
                  <c:v>19.831001245380023</c:v>
                </c:pt>
                <c:pt idx="74">
                  <c:v>20.14124430785003</c:v>
                </c:pt>
                <c:pt idx="75">
                  <c:v>20.084301809513889</c:v>
                </c:pt>
                <c:pt idx="76">
                  <c:v>18.903246724370888</c:v>
                </c:pt>
                <c:pt idx="77">
                  <c:v>17.770706297702702</c:v>
                </c:pt>
                <c:pt idx="78">
                  <c:v>15.326568937305282</c:v>
                </c:pt>
                <c:pt idx="79">
                  <c:v>13.400555726279634</c:v>
                </c:pt>
                <c:pt idx="80">
                  <c:v>11.062613897900391</c:v>
                </c:pt>
                <c:pt idx="81">
                  <c:v>10.375307675611339</c:v>
                </c:pt>
                <c:pt idx="82">
                  <c:v>8.9746334045647416</c:v>
                </c:pt>
                <c:pt idx="83">
                  <c:v>8.3807436787978702</c:v>
                </c:pt>
                <c:pt idx="84">
                  <c:v>8.7612326543186043</c:v>
                </c:pt>
                <c:pt idx="85">
                  <c:v>8.8930574734956451</c:v>
                </c:pt>
                <c:pt idx="86">
                  <c:v>8.5069750733153313</c:v>
                </c:pt>
                <c:pt idx="87">
                  <c:v>8.7551885782983589</c:v>
                </c:pt>
                <c:pt idx="88">
                  <c:v>9.4873218422185488</c:v>
                </c:pt>
                <c:pt idx="89">
                  <c:v>10.2394040830454</c:v>
                </c:pt>
                <c:pt idx="90">
                  <c:v>11.949144337804071</c:v>
                </c:pt>
                <c:pt idx="91">
                  <c:v>12.262703796431566</c:v>
                </c:pt>
                <c:pt idx="92">
                  <c:v>11.522639648377677</c:v>
                </c:pt>
                <c:pt idx="93">
                  <c:v>11.591968471354889</c:v>
                </c:pt>
                <c:pt idx="94">
                  <c:v>11.636253363182107</c:v>
                </c:pt>
                <c:pt idx="95">
                  <c:v>10.968196939614089</c:v>
                </c:pt>
                <c:pt idx="96">
                  <c:v>12.232429302861235</c:v>
                </c:pt>
                <c:pt idx="97">
                  <c:v>11.613870953890796</c:v>
                </c:pt>
                <c:pt idx="98">
                  <c:v>10.620981612210215</c:v>
                </c:pt>
                <c:pt idx="99">
                  <c:v>10.004583518240892</c:v>
                </c:pt>
                <c:pt idx="100">
                  <c:v>9.4167249431106939</c:v>
                </c:pt>
                <c:pt idx="101">
                  <c:v>9.0135541941670709</c:v>
                </c:pt>
                <c:pt idx="102">
                  <c:v>8.6094104749356148</c:v>
                </c:pt>
                <c:pt idx="103">
                  <c:v>8.4151722235195905</c:v>
                </c:pt>
                <c:pt idx="104">
                  <c:v>8.8023627202789214</c:v>
                </c:pt>
                <c:pt idx="105">
                  <c:v>9.6039707764820008</c:v>
                </c:pt>
                <c:pt idx="106">
                  <c:v>11.135831347587384</c:v>
                </c:pt>
                <c:pt idx="107">
                  <c:v>11.193777301299264</c:v>
                </c:pt>
                <c:pt idx="108">
                  <c:v>10.104792126408739</c:v>
                </c:pt>
                <c:pt idx="109">
                  <c:v>9.4808049179909943</c:v>
                </c:pt>
                <c:pt idx="110">
                  <c:v>9.8322248637232121</c:v>
                </c:pt>
                <c:pt idx="111">
                  <c:v>10.2235644194337</c:v>
                </c:pt>
                <c:pt idx="112">
                  <c:v>10.279430462860461</c:v>
                </c:pt>
                <c:pt idx="113">
                  <c:v>12.145133339157653</c:v>
                </c:pt>
                <c:pt idx="114">
                  <c:v>13.225481806254066</c:v>
                </c:pt>
                <c:pt idx="115">
                  <c:v>13.022959670614483</c:v>
                </c:pt>
                <c:pt idx="116">
                  <c:v>14.319090547066352</c:v>
                </c:pt>
                <c:pt idx="117">
                  <c:v>14.008411930147814</c:v>
                </c:pt>
                <c:pt idx="118">
                  <c:v>12.195588217443202</c:v>
                </c:pt>
                <c:pt idx="119">
                  <c:v>11.934089483737708</c:v>
                </c:pt>
                <c:pt idx="120">
                  <c:v>11.845601487557929</c:v>
                </c:pt>
                <c:pt idx="121">
                  <c:v>11.723788593249921</c:v>
                </c:pt>
                <c:pt idx="122">
                  <c:v>11.344168858746471</c:v>
                </c:pt>
                <c:pt idx="123">
                  <c:v>11.203216573999057</c:v>
                </c:pt>
                <c:pt idx="124">
                  <c:v>11.517679533333734</c:v>
                </c:pt>
                <c:pt idx="125">
                  <c:v>10.289396308393989</c:v>
                </c:pt>
                <c:pt idx="126">
                  <c:v>9.436138305549477</c:v>
                </c:pt>
                <c:pt idx="127">
                  <c:v>9.634575898579925</c:v>
                </c:pt>
                <c:pt idx="128">
                  <c:v>9.0511955389397798</c:v>
                </c:pt>
                <c:pt idx="129">
                  <c:v>8.1074027486318414</c:v>
                </c:pt>
                <c:pt idx="130">
                  <c:v>8.17303628317147</c:v>
                </c:pt>
                <c:pt idx="131">
                  <c:v>8.3248305756847856</c:v>
                </c:pt>
                <c:pt idx="132">
                  <c:v>8.2573474124089046</c:v>
                </c:pt>
                <c:pt idx="133">
                  <c:v>9.1404425099578219</c:v>
                </c:pt>
                <c:pt idx="134">
                  <c:v>9.6812200905870043</c:v>
                </c:pt>
                <c:pt idx="135">
                  <c:v>8.2135632274373194</c:v>
                </c:pt>
                <c:pt idx="136">
                  <c:v>8.1296778307220308</c:v>
                </c:pt>
                <c:pt idx="137">
                  <c:v>7.6687620297294643</c:v>
                </c:pt>
                <c:pt idx="138">
                  <c:v>5.922308540337994</c:v>
                </c:pt>
                <c:pt idx="139">
                  <c:v>5.9769375826030426</c:v>
                </c:pt>
                <c:pt idx="140">
                  <c:v>5.5856686493790173</c:v>
                </c:pt>
                <c:pt idx="141">
                  <c:v>5.4025399572881838</c:v>
                </c:pt>
                <c:pt idx="142">
                  <c:v>4.7676445292390781</c:v>
                </c:pt>
                <c:pt idx="143">
                  <c:v>4.4057558264919834</c:v>
                </c:pt>
                <c:pt idx="144">
                  <c:v>3.9217605644538338</c:v>
                </c:pt>
                <c:pt idx="145">
                  <c:v>3.9641261111174657</c:v>
                </c:pt>
                <c:pt idx="146">
                  <c:v>5.5416829213827725</c:v>
                </c:pt>
                <c:pt idx="147">
                  <c:v>6.141979400075769</c:v>
                </c:pt>
                <c:pt idx="148">
                  <c:v>6.4766070928374404</c:v>
                </c:pt>
                <c:pt idx="149">
                  <c:v>6.9204449722904116</c:v>
                </c:pt>
                <c:pt idx="150">
                  <c:v>8.2673633567421803</c:v>
                </c:pt>
                <c:pt idx="151">
                  <c:v>8.8379186869034072</c:v>
                </c:pt>
                <c:pt idx="152">
                  <c:v>8.9103355478640225</c:v>
                </c:pt>
                <c:pt idx="153">
                  <c:v>10.767848263293601</c:v>
                </c:pt>
                <c:pt idx="154">
                  <c:v>12.459884750160981</c:v>
                </c:pt>
                <c:pt idx="155">
                  <c:v>12.364270912164189</c:v>
                </c:pt>
                <c:pt idx="156">
                  <c:v>12.496532412161626</c:v>
                </c:pt>
                <c:pt idx="157">
                  <c:v>12.481444794179126</c:v>
                </c:pt>
                <c:pt idx="158">
                  <c:v>11.281410206142043</c:v>
                </c:pt>
              </c:numCache>
            </c:numRef>
          </c:val>
          <c:smooth val="0"/>
          <c:extLst xmlns:c16r2="http://schemas.microsoft.com/office/drawing/2015/06/chart">
            <c:ext xmlns:c16="http://schemas.microsoft.com/office/drawing/2014/chart" uri="{C3380CC4-5D6E-409C-BE32-E72D297353CC}">
              <c16:uniqueId val="{00000002-6B9A-4BC4-A29C-E0DF911A1AE5}"/>
            </c:ext>
          </c:extLst>
        </c:ser>
        <c:dLbls>
          <c:showLegendKey val="0"/>
          <c:showVal val="0"/>
          <c:showCatName val="0"/>
          <c:showSerName val="0"/>
          <c:showPercent val="0"/>
          <c:showBubbleSize val="0"/>
        </c:dLbls>
        <c:smooth val="0"/>
        <c:axId val="838481176"/>
        <c:axId val="838482352"/>
      </c:lineChart>
      <c:dateAx>
        <c:axId val="838481176"/>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82352"/>
        <c:crosses val="autoZero"/>
        <c:auto val="1"/>
        <c:lblOffset val="100"/>
        <c:baseTimeUnit val="months"/>
        <c:majorUnit val="4"/>
        <c:majorTimeUnit val="months"/>
        <c:minorUnit val="4"/>
        <c:minorTimeUnit val="months"/>
      </c:dateAx>
      <c:valAx>
        <c:axId val="838482352"/>
        <c:scaling>
          <c:orientation val="minMax"/>
          <c:max val="15"/>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81176"/>
        <c:crosses val="autoZero"/>
        <c:crossBetween val="midCat"/>
        <c:majorUnit val="5"/>
      </c:val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1033" l="0.70000000000000062" r="0.70000000000000062" t="0.75000000000001033"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80269989615779E-2"/>
          <c:y val="2.5135236473819152E-2"/>
          <c:w val="0.85407085796519289"/>
          <c:h val="0.89198853960048885"/>
        </c:manualLayout>
      </c:layout>
      <c:lineChart>
        <c:grouping val="standard"/>
        <c:varyColors val="0"/>
        <c:ser>
          <c:idx val="0"/>
          <c:order val="0"/>
          <c:tx>
            <c:strRef>
              <c:f>'Data base graphs 1'!$AH$2</c:f>
              <c:strCache>
                <c:ptCount val="1"/>
                <c:pt idx="0">
                  <c:v>M3</c:v>
                </c:pt>
              </c:strCache>
            </c:strRef>
          </c:tx>
          <c:spPr>
            <a:ln w="19050">
              <a:solidFill>
                <a:srgbClr val="0070C0"/>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1'!$S$8:$S$492</c:f>
              <c:numCache>
                <c:formatCode>0.0</c:formatCode>
                <c:ptCount val="485"/>
                <c:pt idx="0">
                  <c:v>5.33</c:v>
                </c:pt>
                <c:pt idx="1">
                  <c:v>5.22</c:v>
                </c:pt>
                <c:pt idx="2">
                  <c:v>5.04</c:v>
                </c:pt>
                <c:pt idx="3">
                  <c:v>5.03</c:v>
                </c:pt>
                <c:pt idx="4">
                  <c:v>5</c:v>
                </c:pt>
                <c:pt idx="5">
                  <c:v>5.0999999999999996</c:v>
                </c:pt>
                <c:pt idx="6">
                  <c:v>5.05</c:v>
                </c:pt>
                <c:pt idx="7">
                  <c:v>5.01</c:v>
                </c:pt>
                <c:pt idx="8">
                  <c:v>4.95</c:v>
                </c:pt>
                <c:pt idx="9">
                  <c:v>4.82</c:v>
                </c:pt>
                <c:pt idx="10">
                  <c:v>4.7699999999999996</c:v>
                </c:pt>
                <c:pt idx="11">
                  <c:v>4.68</c:v>
                </c:pt>
                <c:pt idx="12">
                  <c:v>4.58</c:v>
                </c:pt>
                <c:pt idx="13">
                  <c:v>4.5599999999999996</c:v>
                </c:pt>
                <c:pt idx="14">
                  <c:v>4.54</c:v>
                </c:pt>
                <c:pt idx="15">
                  <c:v>4.3899999999999997</c:v>
                </c:pt>
                <c:pt idx="16">
                  <c:v>4.42</c:v>
                </c:pt>
                <c:pt idx="17">
                  <c:v>4.51</c:v>
                </c:pt>
                <c:pt idx="18">
                  <c:v>4.6900000000000004</c:v>
                </c:pt>
                <c:pt idx="19">
                  <c:v>4.79</c:v>
                </c:pt>
                <c:pt idx="20">
                  <c:v>4.83</c:v>
                </c:pt>
                <c:pt idx="21">
                  <c:v>4.8099999999999996</c:v>
                </c:pt>
                <c:pt idx="22">
                  <c:v>4.83</c:v>
                </c:pt>
                <c:pt idx="23">
                  <c:v>4.8</c:v>
                </c:pt>
                <c:pt idx="24">
                  <c:v>4.9000000000000004</c:v>
                </c:pt>
                <c:pt idx="25">
                  <c:v>4.82</c:v>
                </c:pt>
                <c:pt idx="26">
                  <c:v>4.76</c:v>
                </c:pt>
                <c:pt idx="27">
                  <c:v>4.63</c:v>
                </c:pt>
                <c:pt idx="28">
                  <c:v>4.72</c:v>
                </c:pt>
                <c:pt idx="29">
                  <c:v>4.87</c:v>
                </c:pt>
                <c:pt idx="30">
                  <c:v>4.82</c:v>
                </c:pt>
                <c:pt idx="31">
                  <c:v>4.8</c:v>
                </c:pt>
                <c:pt idx="32">
                  <c:v>5.34</c:v>
                </c:pt>
                <c:pt idx="33">
                  <c:v>5.69</c:v>
                </c:pt>
                <c:pt idx="34">
                  <c:v>5.77</c:v>
                </c:pt>
                <c:pt idx="35">
                  <c:v>5.92</c:v>
                </c:pt>
                <c:pt idx="36">
                  <c:v>5.53</c:v>
                </c:pt>
                <c:pt idx="37">
                  <c:v>4.9000000000000004</c:v>
                </c:pt>
                <c:pt idx="38">
                  <c:v>4.42</c:v>
                </c:pt>
                <c:pt idx="39">
                  <c:v>4.4556453691489804</c:v>
                </c:pt>
                <c:pt idx="40">
                  <c:v>4.6100000000000003</c:v>
                </c:pt>
                <c:pt idx="41">
                  <c:v>4.62</c:v>
                </c:pt>
                <c:pt idx="42">
                  <c:v>4.5599999999999996</c:v>
                </c:pt>
                <c:pt idx="43">
                  <c:v>4.49</c:v>
                </c:pt>
                <c:pt idx="44">
                  <c:v>4.3499999999999996</c:v>
                </c:pt>
                <c:pt idx="45">
                  <c:v>4.28</c:v>
                </c:pt>
                <c:pt idx="46">
                  <c:v>4.5414325420879997</c:v>
                </c:pt>
                <c:pt idx="47">
                  <c:v>4.5838309984722203</c:v>
                </c:pt>
                <c:pt idx="48">
                  <c:v>4.6029839655247002</c:v>
                </c:pt>
                <c:pt idx="49">
                  <c:v>4.2755855149842201</c:v>
                </c:pt>
                <c:pt idx="50">
                  <c:v>4.1275277843385396</c:v>
                </c:pt>
                <c:pt idx="51">
                  <c:v>4.18098759676288</c:v>
                </c:pt>
                <c:pt idx="52">
                  <c:v>4.0648042155850499</c:v>
                </c:pt>
                <c:pt idx="53">
                  <c:v>4.0258767077034898</c:v>
                </c:pt>
                <c:pt idx="54">
                  <c:v>4.0647273420175303</c:v>
                </c:pt>
                <c:pt idx="55">
                  <c:v>4.0002791868918797</c:v>
                </c:pt>
                <c:pt idx="56">
                  <c:v>4.1404423827680903</c:v>
                </c:pt>
                <c:pt idx="57">
                  <c:v>4.3502802608229301</c:v>
                </c:pt>
                <c:pt idx="58">
                  <c:v>4.37113062194567</c:v>
                </c:pt>
                <c:pt idx="59">
                  <c:v>4.3373107206554904</c:v>
                </c:pt>
                <c:pt idx="60">
                  <c:v>4.3533094044596599</c:v>
                </c:pt>
                <c:pt idx="61">
                  <c:v>4.3926488605217502</c:v>
                </c:pt>
                <c:pt idx="62">
                  <c:v>4.3059766507292601</c:v>
                </c:pt>
                <c:pt idx="63">
                  <c:v>4.16</c:v>
                </c:pt>
                <c:pt idx="64">
                  <c:v>4.13</c:v>
                </c:pt>
                <c:pt idx="65">
                  <c:v>4.13</c:v>
                </c:pt>
                <c:pt idx="66">
                  <c:v>4.17</c:v>
                </c:pt>
                <c:pt idx="67">
                  <c:v>4.17</c:v>
                </c:pt>
                <c:pt idx="68">
                  <c:v>4.1100000000000003</c:v>
                </c:pt>
                <c:pt idx="69">
                  <c:v>4.1500000000000004</c:v>
                </c:pt>
                <c:pt idx="70">
                  <c:v>4.26</c:v>
                </c:pt>
                <c:pt idx="71">
                  <c:v>4.33</c:v>
                </c:pt>
                <c:pt idx="72">
                  <c:v>4.32</c:v>
                </c:pt>
                <c:pt idx="73">
                  <c:v>4.29</c:v>
                </c:pt>
                <c:pt idx="74">
                  <c:v>4.37</c:v>
                </c:pt>
                <c:pt idx="75">
                  <c:v>4.3499999999999996</c:v>
                </c:pt>
                <c:pt idx="76">
                  <c:v>4.3</c:v>
                </c:pt>
                <c:pt idx="77">
                  <c:v>4.3499999999999996</c:v>
                </c:pt>
                <c:pt idx="78">
                  <c:v>4.2699999999999996</c:v>
                </c:pt>
                <c:pt idx="79">
                  <c:v>4.3099999999999996</c:v>
                </c:pt>
                <c:pt idx="80">
                  <c:v>4.34</c:v>
                </c:pt>
                <c:pt idx="81">
                  <c:v>4.34</c:v>
                </c:pt>
                <c:pt idx="82">
                  <c:v>4.38</c:v>
                </c:pt>
                <c:pt idx="83">
                  <c:v>4.43</c:v>
                </c:pt>
                <c:pt idx="84">
                  <c:v>4.5199999999999996</c:v>
                </c:pt>
                <c:pt idx="85">
                  <c:v>4.53</c:v>
                </c:pt>
                <c:pt idx="86">
                  <c:v>4.53</c:v>
                </c:pt>
                <c:pt idx="87">
                  <c:v>4.51</c:v>
                </c:pt>
                <c:pt idx="88">
                  <c:v>4.45</c:v>
                </c:pt>
                <c:pt idx="89">
                  <c:v>4.46</c:v>
                </c:pt>
                <c:pt idx="90">
                  <c:v>4.49</c:v>
                </c:pt>
                <c:pt idx="91">
                  <c:v>4.37</c:v>
                </c:pt>
                <c:pt idx="92">
                  <c:v>4.3899999999999997</c:v>
                </c:pt>
                <c:pt idx="93">
                  <c:v>4.3600000000000003</c:v>
                </c:pt>
                <c:pt idx="94">
                  <c:v>4.3600000000000003</c:v>
                </c:pt>
                <c:pt idx="95">
                  <c:v>4.32</c:v>
                </c:pt>
                <c:pt idx="96">
                  <c:v>4.3</c:v>
                </c:pt>
                <c:pt idx="97">
                  <c:v>4.3</c:v>
                </c:pt>
                <c:pt idx="98">
                  <c:v>4.25</c:v>
                </c:pt>
                <c:pt idx="99">
                  <c:v>4.1399999999999997</c:v>
                </c:pt>
                <c:pt idx="100">
                  <c:v>3.94</c:v>
                </c:pt>
                <c:pt idx="101">
                  <c:v>3.86</c:v>
                </c:pt>
                <c:pt idx="102">
                  <c:v>3.67</c:v>
                </c:pt>
                <c:pt idx="103">
                  <c:v>3.58</c:v>
                </c:pt>
                <c:pt idx="104">
                  <c:v>3.57</c:v>
                </c:pt>
                <c:pt idx="105">
                  <c:v>3.65</c:v>
                </c:pt>
                <c:pt idx="106">
                  <c:v>3.73</c:v>
                </c:pt>
                <c:pt idx="107">
                  <c:v>3.75</c:v>
                </c:pt>
                <c:pt idx="108">
                  <c:v>3.73</c:v>
                </c:pt>
                <c:pt idx="109">
                  <c:v>3.67</c:v>
                </c:pt>
                <c:pt idx="110">
                  <c:v>3.6</c:v>
                </c:pt>
                <c:pt idx="111">
                  <c:v>3.61</c:v>
                </c:pt>
                <c:pt idx="112">
                  <c:v>3.66</c:v>
                </c:pt>
                <c:pt idx="113">
                  <c:v>3.67</c:v>
                </c:pt>
                <c:pt idx="114">
                  <c:v>3.63</c:v>
                </c:pt>
                <c:pt idx="115">
                  <c:v>3.65</c:v>
                </c:pt>
                <c:pt idx="116">
                  <c:v>3.64</c:v>
                </c:pt>
                <c:pt idx="117">
                  <c:v>3.72</c:v>
                </c:pt>
                <c:pt idx="118">
                  <c:v>3.77</c:v>
                </c:pt>
                <c:pt idx="119">
                  <c:v>3.8323364446336301</c:v>
                </c:pt>
                <c:pt idx="120">
                  <c:v>3.8285425470190502</c:v>
                </c:pt>
                <c:pt idx="121">
                  <c:v>3.80562225618633</c:v>
                </c:pt>
                <c:pt idx="122">
                  <c:v>3.7853394200906099</c:v>
                </c:pt>
                <c:pt idx="123">
                  <c:v>3.7880666525968398</c:v>
                </c:pt>
                <c:pt idx="124">
                  <c:v>3.7565380192537399</c:v>
                </c:pt>
                <c:pt idx="125">
                  <c:v>3.7261514037301402</c:v>
                </c:pt>
                <c:pt idx="126">
                  <c:v>3.7205523920438099</c:v>
                </c:pt>
                <c:pt idx="127">
                  <c:v>3.6637135539514301</c:v>
                </c:pt>
                <c:pt idx="128">
                  <c:v>3.55804410875675</c:v>
                </c:pt>
                <c:pt idx="129">
                  <c:v>3.5103017051701402</c:v>
                </c:pt>
                <c:pt idx="130">
                  <c:v>3.58876586633213</c:v>
                </c:pt>
                <c:pt idx="131">
                  <c:v>3.61618699249872</c:v>
                </c:pt>
                <c:pt idx="132">
                  <c:v>3.55</c:v>
                </c:pt>
                <c:pt idx="133">
                  <c:v>3.47</c:v>
                </c:pt>
                <c:pt idx="134">
                  <c:v>3.42</c:v>
                </c:pt>
                <c:pt idx="135">
                  <c:v>3.36</c:v>
                </c:pt>
                <c:pt idx="136">
                  <c:v>3.29</c:v>
                </c:pt>
                <c:pt idx="137">
                  <c:v>3.2</c:v>
                </c:pt>
                <c:pt idx="138">
                  <c:v>3.19</c:v>
                </c:pt>
                <c:pt idx="139">
                  <c:v>3.2</c:v>
                </c:pt>
                <c:pt idx="140">
                  <c:v>3.26</c:v>
                </c:pt>
                <c:pt idx="141">
                  <c:v>3.35</c:v>
                </c:pt>
                <c:pt idx="142">
                  <c:v>3.48</c:v>
                </c:pt>
                <c:pt idx="143">
                  <c:v>3.52</c:v>
                </c:pt>
                <c:pt idx="144">
                  <c:v>3.54</c:v>
                </c:pt>
                <c:pt idx="145">
                  <c:v>3.5</c:v>
                </c:pt>
                <c:pt idx="146">
                  <c:v>3.45</c:v>
                </c:pt>
                <c:pt idx="147">
                  <c:v>3.41</c:v>
                </c:pt>
                <c:pt idx="148">
                  <c:v>3.34</c:v>
                </c:pt>
                <c:pt idx="149">
                  <c:v>3.33</c:v>
                </c:pt>
                <c:pt idx="150">
                  <c:v>3.23</c:v>
                </c:pt>
                <c:pt idx="151">
                  <c:v>3.22</c:v>
                </c:pt>
                <c:pt idx="152">
                  <c:v>3.17</c:v>
                </c:pt>
                <c:pt idx="153">
                  <c:v>3.23</c:v>
                </c:pt>
                <c:pt idx="154">
                  <c:v>3.28</c:v>
                </c:pt>
                <c:pt idx="155">
                  <c:v>3.24</c:v>
                </c:pt>
                <c:pt idx="156">
                  <c:v>3.23</c:v>
                </c:pt>
                <c:pt idx="157">
                  <c:v>3.18</c:v>
                </c:pt>
                <c:pt idx="158">
                  <c:v>3.04</c:v>
                </c:pt>
              </c:numCache>
            </c:numRef>
          </c:val>
          <c:smooth val="0"/>
          <c:extLst xmlns:c16r2="http://schemas.microsoft.com/office/drawing/2015/06/chart">
            <c:ext xmlns:c16="http://schemas.microsoft.com/office/drawing/2014/chart" uri="{C3380CC4-5D6E-409C-BE32-E72D297353CC}">
              <c16:uniqueId val="{00000000-3C26-4140-8A75-B558C98570CC}"/>
            </c:ext>
          </c:extLst>
        </c:ser>
        <c:ser>
          <c:idx val="3"/>
          <c:order val="1"/>
          <c:tx>
            <c:strRef>
              <c:f>'Data base graphs 1'!$AA$2:$AF$2</c:f>
              <c:strCache>
                <c:ptCount val="1"/>
              </c:strCache>
            </c:strRef>
          </c:tx>
          <c:spPr>
            <a:ln w="19050">
              <a:solidFill>
                <a:srgbClr val="FFC000"/>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1'!$P$8:$P$492</c:f>
              <c:numCache>
                <c:formatCode>0.0</c:formatCode>
                <c:ptCount val="485"/>
                <c:pt idx="0">
                  <c:v>5.4882926812584802</c:v>
                </c:pt>
                <c:pt idx="1">
                  <c:v>5.8475082006758301</c:v>
                </c:pt>
                <c:pt idx="2">
                  <c:v>5.6534729872904501</c:v>
                </c:pt>
                <c:pt idx="3">
                  <c:v>6.0693249259096804</c:v>
                </c:pt>
                <c:pt idx="4">
                  <c:v>6.0986268480947396</c:v>
                </c:pt>
                <c:pt idx="5">
                  <c:v>6.2949303717057496</c:v>
                </c:pt>
                <c:pt idx="6">
                  <c:v>6.2227574390990599</c:v>
                </c:pt>
                <c:pt idx="7">
                  <c:v>6.2888466043057596</c:v>
                </c:pt>
                <c:pt idx="8">
                  <c:v>6.1776341040460299</c:v>
                </c:pt>
                <c:pt idx="9">
                  <c:v>6.1078112166577503</c:v>
                </c:pt>
                <c:pt idx="10">
                  <c:v>6.0777325619925202</c:v>
                </c:pt>
                <c:pt idx="11">
                  <c:v>6.10488173655519</c:v>
                </c:pt>
                <c:pt idx="12">
                  <c:v>6.0921878167335102</c:v>
                </c:pt>
                <c:pt idx="13">
                  <c:v>5.9929048908901699</c:v>
                </c:pt>
                <c:pt idx="14">
                  <c:v>6.0265213090979604</c:v>
                </c:pt>
                <c:pt idx="15">
                  <c:v>6.0731379801827003</c:v>
                </c:pt>
                <c:pt idx="16">
                  <c:v>6.1352687019551402</c:v>
                </c:pt>
                <c:pt idx="17">
                  <c:v>6.06253095516304</c:v>
                </c:pt>
                <c:pt idx="18">
                  <c:v>6.1999090900244802</c:v>
                </c:pt>
                <c:pt idx="19">
                  <c:v>6.1441163891756796</c:v>
                </c:pt>
                <c:pt idx="20">
                  <c:v>5.8533606967078802</c:v>
                </c:pt>
                <c:pt idx="21">
                  <c:v>5.6824301269678097</c:v>
                </c:pt>
                <c:pt idx="22">
                  <c:v>5.8907807742312901</c:v>
                </c:pt>
                <c:pt idx="23">
                  <c:v>4.9099747135160499</c:v>
                </c:pt>
                <c:pt idx="24">
                  <c:v>4.1944529702062496</c:v>
                </c:pt>
                <c:pt idx="25">
                  <c:v>3.9099521988548198</c:v>
                </c:pt>
                <c:pt idx="26">
                  <c:v>4.01635492774912</c:v>
                </c:pt>
                <c:pt idx="27">
                  <c:v>4.1160037726979901</c:v>
                </c:pt>
                <c:pt idx="28">
                  <c:v>4.2386793668557603</c:v>
                </c:pt>
                <c:pt idx="29">
                  <c:v>4.4044248683942699</c:v>
                </c:pt>
                <c:pt idx="30">
                  <c:v>4.6828430653168001</c:v>
                </c:pt>
                <c:pt idx="31">
                  <c:v>5.1263856274647104</c:v>
                </c:pt>
                <c:pt idx="32">
                  <c:v>8.0271257425205302</c:v>
                </c:pt>
                <c:pt idx="33">
                  <c:v>5.9275972440875204</c:v>
                </c:pt>
                <c:pt idx="34">
                  <c:v>5.8315002485440504</c:v>
                </c:pt>
                <c:pt idx="35">
                  <c:v>5.3235662820483602</c:v>
                </c:pt>
                <c:pt idx="36">
                  <c:v>5.1172565620763102</c:v>
                </c:pt>
                <c:pt idx="37">
                  <c:v>4.6835907984627498</c:v>
                </c:pt>
                <c:pt idx="38">
                  <c:v>3.94729968911175</c:v>
                </c:pt>
                <c:pt idx="39">
                  <c:v>3.7768421556343399</c:v>
                </c:pt>
                <c:pt idx="40">
                  <c:v>3.49696459618111</c:v>
                </c:pt>
                <c:pt idx="41">
                  <c:v>2.7133157939572001</c:v>
                </c:pt>
                <c:pt idx="42">
                  <c:v>3.3949739058076802</c:v>
                </c:pt>
                <c:pt idx="43">
                  <c:v>2.5450470118040398</c:v>
                </c:pt>
                <c:pt idx="44">
                  <c:v>2.6609289121842599</c:v>
                </c:pt>
                <c:pt idx="45">
                  <c:v>2.5465993614059901</c:v>
                </c:pt>
                <c:pt idx="46">
                  <c:v>2.2207973644244801</c:v>
                </c:pt>
                <c:pt idx="47">
                  <c:v>1.83706570409307</c:v>
                </c:pt>
                <c:pt idx="48">
                  <c:v>1.9782439184533001</c:v>
                </c:pt>
                <c:pt idx="49">
                  <c:v>2.2012315029075702</c:v>
                </c:pt>
                <c:pt idx="50">
                  <c:v>1.82082148908182</c:v>
                </c:pt>
                <c:pt idx="51">
                  <c:v>2.3431927319747898</c:v>
                </c:pt>
                <c:pt idx="52">
                  <c:v>2.1711366096890399</c:v>
                </c:pt>
                <c:pt idx="53">
                  <c:v>2.04966951250272</c:v>
                </c:pt>
                <c:pt idx="54">
                  <c:v>2.1077787977831299</c:v>
                </c:pt>
                <c:pt idx="55">
                  <c:v>1.95942499863764</c:v>
                </c:pt>
                <c:pt idx="56">
                  <c:v>1.7650550466581301</c:v>
                </c:pt>
                <c:pt idx="57">
                  <c:v>1.8657389296077</c:v>
                </c:pt>
                <c:pt idx="58">
                  <c:v>1.93437911813958</c:v>
                </c:pt>
                <c:pt idx="59">
                  <c:v>1.7777270464467601</c:v>
                </c:pt>
                <c:pt idx="60">
                  <c:v>1.74237777338487</c:v>
                </c:pt>
                <c:pt idx="61">
                  <c:v>1.89461768162144</c:v>
                </c:pt>
                <c:pt idx="62">
                  <c:v>1.6399518332446801</c:v>
                </c:pt>
                <c:pt idx="63">
                  <c:v>1.6287831033851501</c:v>
                </c:pt>
                <c:pt idx="64">
                  <c:v>1.7759442266732399</c:v>
                </c:pt>
                <c:pt idx="65">
                  <c:v>1.7864255577894801</c:v>
                </c:pt>
                <c:pt idx="66">
                  <c:v>1.75</c:v>
                </c:pt>
                <c:pt idx="67">
                  <c:v>1.81</c:v>
                </c:pt>
                <c:pt idx="68">
                  <c:v>2.02</c:v>
                </c:pt>
                <c:pt idx="69">
                  <c:v>2.2200000000000002</c:v>
                </c:pt>
                <c:pt idx="70">
                  <c:v>2.75</c:v>
                </c:pt>
                <c:pt idx="71">
                  <c:v>2.7</c:v>
                </c:pt>
                <c:pt idx="72">
                  <c:v>2.5</c:v>
                </c:pt>
                <c:pt idx="73">
                  <c:v>2.34</c:v>
                </c:pt>
                <c:pt idx="74">
                  <c:v>2.4500000000000002</c:v>
                </c:pt>
                <c:pt idx="75">
                  <c:v>2.2949663942874898</c:v>
                </c:pt>
                <c:pt idx="76">
                  <c:v>2.3694759377230001</c:v>
                </c:pt>
                <c:pt idx="77">
                  <c:v>2.17729347799188</c:v>
                </c:pt>
                <c:pt idx="78">
                  <c:v>1.77855340825422</c:v>
                </c:pt>
                <c:pt idx="79">
                  <c:v>1.79598059436146</c:v>
                </c:pt>
                <c:pt idx="80">
                  <c:v>1.8064579251033399</c:v>
                </c:pt>
                <c:pt idx="81">
                  <c:v>1.99207197945793</c:v>
                </c:pt>
                <c:pt idx="82">
                  <c:v>1.93347585976437</c:v>
                </c:pt>
                <c:pt idx="83">
                  <c:v>1.8710290952025586</c:v>
                </c:pt>
                <c:pt idx="84">
                  <c:v>1.8413967970039411</c:v>
                </c:pt>
                <c:pt idx="85">
                  <c:v>1.7211954079737886</c:v>
                </c:pt>
                <c:pt idx="86">
                  <c:v>1.52</c:v>
                </c:pt>
                <c:pt idx="87">
                  <c:v>1.44</c:v>
                </c:pt>
                <c:pt idx="88">
                  <c:v>1.43</c:v>
                </c:pt>
                <c:pt idx="89">
                  <c:v>1.48</c:v>
                </c:pt>
                <c:pt idx="90">
                  <c:v>1.6821505055583721</c:v>
                </c:pt>
                <c:pt idx="91">
                  <c:v>1.4553408483150525</c:v>
                </c:pt>
                <c:pt idx="92">
                  <c:v>1.6687795377367145</c:v>
                </c:pt>
                <c:pt idx="93">
                  <c:v>1.5710335556046542</c:v>
                </c:pt>
                <c:pt idx="94">
                  <c:v>1.6486526813059557</c:v>
                </c:pt>
                <c:pt idx="95">
                  <c:v>1.98</c:v>
                </c:pt>
                <c:pt idx="96">
                  <c:v>1.57</c:v>
                </c:pt>
                <c:pt idx="97">
                  <c:v>1.57</c:v>
                </c:pt>
                <c:pt idx="98">
                  <c:v>1.59</c:v>
                </c:pt>
                <c:pt idx="99">
                  <c:v>1.24</c:v>
                </c:pt>
                <c:pt idx="100">
                  <c:v>1.37</c:v>
                </c:pt>
                <c:pt idx="101">
                  <c:v>1.24</c:v>
                </c:pt>
                <c:pt idx="102">
                  <c:v>1.34</c:v>
                </c:pt>
                <c:pt idx="103">
                  <c:v>1.28</c:v>
                </c:pt>
                <c:pt idx="104">
                  <c:v>1.42</c:v>
                </c:pt>
                <c:pt idx="105">
                  <c:v>1.51</c:v>
                </c:pt>
                <c:pt idx="106">
                  <c:v>1.39</c:v>
                </c:pt>
                <c:pt idx="107">
                  <c:v>1.6</c:v>
                </c:pt>
                <c:pt idx="108">
                  <c:v>1.68</c:v>
                </c:pt>
                <c:pt idx="109">
                  <c:v>1.46</c:v>
                </c:pt>
                <c:pt idx="110">
                  <c:v>1.59</c:v>
                </c:pt>
                <c:pt idx="111">
                  <c:v>1.38</c:v>
                </c:pt>
                <c:pt idx="112">
                  <c:v>1.68</c:v>
                </c:pt>
                <c:pt idx="113">
                  <c:v>1.55</c:v>
                </c:pt>
                <c:pt idx="114">
                  <c:v>1.59</c:v>
                </c:pt>
                <c:pt idx="115">
                  <c:v>1.58</c:v>
                </c:pt>
                <c:pt idx="116">
                  <c:v>1.52</c:v>
                </c:pt>
                <c:pt idx="117">
                  <c:v>1.57</c:v>
                </c:pt>
                <c:pt idx="118">
                  <c:v>1.83</c:v>
                </c:pt>
                <c:pt idx="119">
                  <c:v>1.89</c:v>
                </c:pt>
                <c:pt idx="120">
                  <c:v>1.67</c:v>
                </c:pt>
                <c:pt idx="121">
                  <c:v>1.85</c:v>
                </c:pt>
                <c:pt idx="122">
                  <c:v>1.92</c:v>
                </c:pt>
                <c:pt idx="123">
                  <c:v>1.63</c:v>
                </c:pt>
                <c:pt idx="124">
                  <c:v>1.7</c:v>
                </c:pt>
                <c:pt idx="125">
                  <c:v>1.7</c:v>
                </c:pt>
                <c:pt idx="126">
                  <c:v>1.66</c:v>
                </c:pt>
                <c:pt idx="127">
                  <c:v>1.79</c:v>
                </c:pt>
                <c:pt idx="128">
                  <c:v>1.96</c:v>
                </c:pt>
                <c:pt idx="129">
                  <c:v>1.84</c:v>
                </c:pt>
                <c:pt idx="130">
                  <c:v>2.35</c:v>
                </c:pt>
                <c:pt idx="131">
                  <c:v>2.21</c:v>
                </c:pt>
                <c:pt idx="132">
                  <c:v>2.16</c:v>
                </c:pt>
                <c:pt idx="133">
                  <c:v>2.33</c:v>
                </c:pt>
                <c:pt idx="134">
                  <c:v>2.35</c:v>
                </c:pt>
                <c:pt idx="135">
                  <c:v>2.23</c:v>
                </c:pt>
                <c:pt idx="136">
                  <c:v>2.4900000000000002</c:v>
                </c:pt>
                <c:pt idx="137">
                  <c:v>2.39</c:v>
                </c:pt>
                <c:pt idx="138">
                  <c:v>2.52</c:v>
                </c:pt>
                <c:pt idx="139">
                  <c:v>2.59</c:v>
                </c:pt>
                <c:pt idx="140">
                  <c:v>2.4</c:v>
                </c:pt>
                <c:pt idx="141">
                  <c:v>2.57</c:v>
                </c:pt>
                <c:pt idx="142">
                  <c:v>2.73</c:v>
                </c:pt>
                <c:pt idx="143">
                  <c:v>2.87</c:v>
                </c:pt>
                <c:pt idx="144">
                  <c:v>2.93</c:v>
                </c:pt>
                <c:pt idx="145">
                  <c:v>3.02</c:v>
                </c:pt>
                <c:pt idx="146">
                  <c:v>3.15</c:v>
                </c:pt>
                <c:pt idx="147">
                  <c:v>3.22</c:v>
                </c:pt>
                <c:pt idx="148">
                  <c:v>3.38</c:v>
                </c:pt>
                <c:pt idx="149">
                  <c:v>3.62</c:v>
                </c:pt>
                <c:pt idx="150">
                  <c:v>3.45</c:v>
                </c:pt>
                <c:pt idx="151">
                  <c:v>3.57</c:v>
                </c:pt>
                <c:pt idx="152">
                  <c:v>3.72</c:v>
                </c:pt>
                <c:pt idx="153">
                  <c:v>4</c:v>
                </c:pt>
                <c:pt idx="154">
                  <c:v>3.92</c:v>
                </c:pt>
                <c:pt idx="155">
                  <c:v>3.91</c:v>
                </c:pt>
                <c:pt idx="156">
                  <c:v>4.0199999999999996</c:v>
                </c:pt>
                <c:pt idx="157">
                  <c:v>3.75</c:v>
                </c:pt>
                <c:pt idx="158">
                  <c:v>3.74</c:v>
                </c:pt>
              </c:numCache>
            </c:numRef>
          </c:val>
          <c:smooth val="0"/>
          <c:extLst xmlns:c16r2="http://schemas.microsoft.com/office/drawing/2015/06/chart">
            <c:ext xmlns:c16="http://schemas.microsoft.com/office/drawing/2014/chart" uri="{C3380CC4-5D6E-409C-BE32-E72D297353CC}">
              <c16:uniqueId val="{00000001-3C26-4140-8A75-B558C98570CC}"/>
            </c:ext>
          </c:extLst>
        </c:ser>
        <c:ser>
          <c:idx val="2"/>
          <c:order val="2"/>
          <c:tx>
            <c:strRef>
              <c:f>'Data base graphs 1'!$S$2:$Z$2</c:f>
              <c:strCache>
                <c:ptCount val="1"/>
                <c:pt idx="0">
                  <c:v>mortgage  (UF) M1 M2</c:v>
                </c:pt>
              </c:strCache>
            </c:strRef>
          </c:tx>
          <c:spPr>
            <a:ln w="19050">
              <a:solidFill>
                <a:schemeClr val="accent3">
                  <a:lumMod val="75000"/>
                </a:schemeClr>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1'!$L$8:$L$492</c:f>
              <c:numCache>
                <c:formatCode>0.0</c:formatCode>
                <c:ptCount val="485"/>
                <c:pt idx="0">
                  <c:v>10.6917516556947</c:v>
                </c:pt>
                <c:pt idx="1">
                  <c:v>10.242012151611499</c:v>
                </c:pt>
                <c:pt idx="2">
                  <c:v>10.6963342219099</c:v>
                </c:pt>
                <c:pt idx="3">
                  <c:v>10.699763036027299</c:v>
                </c:pt>
                <c:pt idx="4">
                  <c:v>10.0914888005923</c:v>
                </c:pt>
                <c:pt idx="5">
                  <c:v>9.9566969940811703</c:v>
                </c:pt>
                <c:pt idx="6">
                  <c:v>10.308394808512</c:v>
                </c:pt>
                <c:pt idx="7">
                  <c:v>10.345094933528101</c:v>
                </c:pt>
                <c:pt idx="8">
                  <c:v>10.3284256051627</c:v>
                </c:pt>
                <c:pt idx="9">
                  <c:v>10.169422469712799</c:v>
                </c:pt>
                <c:pt idx="10">
                  <c:v>10.2462156294828</c:v>
                </c:pt>
                <c:pt idx="11">
                  <c:v>10.0813509695242</c:v>
                </c:pt>
                <c:pt idx="12">
                  <c:v>9.9487011377282997</c:v>
                </c:pt>
                <c:pt idx="13">
                  <c:v>9.8189661910433408</c:v>
                </c:pt>
                <c:pt idx="14">
                  <c:v>9.9490411209631109</c:v>
                </c:pt>
                <c:pt idx="15">
                  <c:v>10.029254363779399</c:v>
                </c:pt>
                <c:pt idx="16">
                  <c:v>9.8249166514255304</c:v>
                </c:pt>
                <c:pt idx="17">
                  <c:v>9.98563879156446</c:v>
                </c:pt>
                <c:pt idx="18">
                  <c:v>9.9113971326751198</c:v>
                </c:pt>
                <c:pt idx="19">
                  <c:v>10.126112936643199</c:v>
                </c:pt>
                <c:pt idx="20">
                  <c:v>10.150835175765</c:v>
                </c:pt>
                <c:pt idx="21">
                  <c:v>10.1663921671149</c:v>
                </c:pt>
                <c:pt idx="22">
                  <c:v>10.207594462623099</c:v>
                </c:pt>
                <c:pt idx="23">
                  <c:v>10.546072555411</c:v>
                </c:pt>
                <c:pt idx="24">
                  <c:v>10.5242958634587</c:v>
                </c:pt>
                <c:pt idx="25">
                  <c:v>10.6081632164383</c:v>
                </c:pt>
                <c:pt idx="26">
                  <c:v>10.592877402859299</c:v>
                </c:pt>
                <c:pt idx="27">
                  <c:v>10.6795696146953</c:v>
                </c:pt>
                <c:pt idx="28">
                  <c:v>10.8763012727232</c:v>
                </c:pt>
                <c:pt idx="29">
                  <c:v>11.428753715123401</c:v>
                </c:pt>
                <c:pt idx="30">
                  <c:v>11.872771857100901</c:v>
                </c:pt>
                <c:pt idx="31">
                  <c:v>12.804720313383299</c:v>
                </c:pt>
                <c:pt idx="32">
                  <c:v>15.1485057621497</c:v>
                </c:pt>
                <c:pt idx="33">
                  <c:v>15.128786233759699</c:v>
                </c:pt>
                <c:pt idx="34">
                  <c:v>14.910910610780199</c:v>
                </c:pt>
                <c:pt idx="35">
                  <c:v>13.5112458646691</c:v>
                </c:pt>
                <c:pt idx="36">
                  <c:v>12.2157947060754</c:v>
                </c:pt>
                <c:pt idx="37">
                  <c:v>10.0588162851225</c:v>
                </c:pt>
                <c:pt idx="38">
                  <c:v>8.7663514466743102</c:v>
                </c:pt>
                <c:pt idx="39">
                  <c:v>8.0713683339428606</c:v>
                </c:pt>
                <c:pt idx="40">
                  <c:v>7.9845183487956701</c:v>
                </c:pt>
                <c:pt idx="41">
                  <c:v>7.2408472343698298</c:v>
                </c:pt>
                <c:pt idx="42">
                  <c:v>5.9873966986875997</c:v>
                </c:pt>
                <c:pt idx="43">
                  <c:v>5.7749809206789102</c:v>
                </c:pt>
                <c:pt idx="44">
                  <c:v>5.6134654537822497</c:v>
                </c:pt>
                <c:pt idx="45">
                  <c:v>5.2475719388473099</c:v>
                </c:pt>
                <c:pt idx="46">
                  <c:v>4.7397666361242097</c:v>
                </c:pt>
                <c:pt idx="47">
                  <c:v>7.0406248867057499</c:v>
                </c:pt>
                <c:pt idx="48">
                  <c:v>5.6279494904808596</c:v>
                </c:pt>
                <c:pt idx="49">
                  <c:v>5.4203586919209599</c:v>
                </c:pt>
                <c:pt idx="50">
                  <c:v>5.4443365264185601</c:v>
                </c:pt>
                <c:pt idx="51">
                  <c:v>5.1043360239322801</c:v>
                </c:pt>
                <c:pt idx="52">
                  <c:v>5.2645016387231296</c:v>
                </c:pt>
                <c:pt idx="53">
                  <c:v>5.8647111374861103</c:v>
                </c:pt>
                <c:pt idx="54">
                  <c:v>6.9137059213616698</c:v>
                </c:pt>
                <c:pt idx="55">
                  <c:v>6.8686859812019003</c:v>
                </c:pt>
                <c:pt idx="56">
                  <c:v>7.1399747697498004</c:v>
                </c:pt>
                <c:pt idx="57">
                  <c:v>7.1872391337535504</c:v>
                </c:pt>
                <c:pt idx="58">
                  <c:v>7.3797969271821202</c:v>
                </c:pt>
                <c:pt idx="59">
                  <c:v>7.5991038176093504</c:v>
                </c:pt>
                <c:pt idx="60">
                  <c:v>7.9065708323920303</c:v>
                </c:pt>
                <c:pt idx="61">
                  <c:v>8.2523413456186905</c:v>
                </c:pt>
                <c:pt idx="62">
                  <c:v>8.4234255582339106</c:v>
                </c:pt>
                <c:pt idx="63">
                  <c:v>8.6587811839057807</c:v>
                </c:pt>
                <c:pt idx="64">
                  <c:v>9.0991380381480607</c:v>
                </c:pt>
                <c:pt idx="65">
                  <c:v>9.4809083494664108</c:v>
                </c:pt>
                <c:pt idx="66">
                  <c:v>9.61</c:v>
                </c:pt>
                <c:pt idx="67">
                  <c:v>9.3000000000000007</c:v>
                </c:pt>
                <c:pt idx="68">
                  <c:v>9.59</c:v>
                </c:pt>
                <c:pt idx="69">
                  <c:v>9.5</c:v>
                </c:pt>
                <c:pt idx="70">
                  <c:v>9.2799999999999994</c:v>
                </c:pt>
                <c:pt idx="71">
                  <c:v>9.39</c:v>
                </c:pt>
                <c:pt idx="72">
                  <c:v>9.4600000000000009</c:v>
                </c:pt>
                <c:pt idx="73">
                  <c:v>9.33</c:v>
                </c:pt>
                <c:pt idx="74">
                  <c:v>9.84</c:v>
                </c:pt>
                <c:pt idx="75">
                  <c:v>9.9690185256623103</c:v>
                </c:pt>
                <c:pt idx="76">
                  <c:v>9.4490771800013693</c:v>
                </c:pt>
                <c:pt idx="77">
                  <c:v>9.4289346983885807</c:v>
                </c:pt>
                <c:pt idx="78">
                  <c:v>9.6431246179204493</c:v>
                </c:pt>
                <c:pt idx="79">
                  <c:v>9.5346932300959608</c:v>
                </c:pt>
                <c:pt idx="80">
                  <c:v>9.4280744323333803</c:v>
                </c:pt>
                <c:pt idx="81">
                  <c:v>9.1915253581540899</c:v>
                </c:pt>
                <c:pt idx="82">
                  <c:v>8.9380054820874104</c:v>
                </c:pt>
                <c:pt idx="83">
                  <c:v>9.3112663279834216</c:v>
                </c:pt>
                <c:pt idx="84">
                  <c:v>9.676705483834187</c:v>
                </c:pt>
                <c:pt idx="85">
                  <c:v>9.2852544936548362</c:v>
                </c:pt>
                <c:pt idx="86">
                  <c:v>9.2200000000000006</c:v>
                </c:pt>
                <c:pt idx="87">
                  <c:v>9.1300000000000008</c:v>
                </c:pt>
                <c:pt idx="88">
                  <c:v>9.0359999999999996</c:v>
                </c:pt>
                <c:pt idx="89">
                  <c:v>9.2200000000000006</c:v>
                </c:pt>
                <c:pt idx="90">
                  <c:v>8.8965493557184914</c:v>
                </c:pt>
                <c:pt idx="91">
                  <c:v>9.2435012481818664</c:v>
                </c:pt>
                <c:pt idx="92">
                  <c:v>8.8171856697406028</c:v>
                </c:pt>
                <c:pt idx="93">
                  <c:v>8.8913731545848123</c:v>
                </c:pt>
                <c:pt idx="94">
                  <c:v>8.3457161833633986</c:v>
                </c:pt>
                <c:pt idx="95">
                  <c:v>8.57</c:v>
                </c:pt>
                <c:pt idx="96">
                  <c:v>8.5299999999999994</c:v>
                </c:pt>
                <c:pt idx="97">
                  <c:v>8.4700000000000006</c:v>
                </c:pt>
                <c:pt idx="98">
                  <c:v>8.7200000000000006</c:v>
                </c:pt>
                <c:pt idx="99">
                  <c:v>8.5500000000000007</c:v>
                </c:pt>
                <c:pt idx="100">
                  <c:v>8.2200000000000006</c:v>
                </c:pt>
                <c:pt idx="101">
                  <c:v>8.0500000000000007</c:v>
                </c:pt>
                <c:pt idx="102">
                  <c:v>7.67</c:v>
                </c:pt>
                <c:pt idx="103">
                  <c:v>7.35</c:v>
                </c:pt>
                <c:pt idx="104">
                  <c:v>7.31</c:v>
                </c:pt>
                <c:pt idx="105">
                  <c:v>6.9</c:v>
                </c:pt>
                <c:pt idx="106">
                  <c:v>6.88</c:v>
                </c:pt>
                <c:pt idx="107">
                  <c:v>7.07</c:v>
                </c:pt>
                <c:pt idx="108">
                  <c:v>7.13</c:v>
                </c:pt>
                <c:pt idx="109">
                  <c:v>7.15</c:v>
                </c:pt>
                <c:pt idx="110">
                  <c:v>7.04</c:v>
                </c:pt>
                <c:pt idx="111">
                  <c:v>6.88</c:v>
                </c:pt>
                <c:pt idx="112">
                  <c:v>7.06</c:v>
                </c:pt>
                <c:pt idx="113">
                  <c:v>6.83</c:v>
                </c:pt>
                <c:pt idx="114">
                  <c:v>7.07</c:v>
                </c:pt>
                <c:pt idx="115">
                  <c:v>6.34</c:v>
                </c:pt>
                <c:pt idx="116">
                  <c:v>6.24</c:v>
                </c:pt>
                <c:pt idx="117">
                  <c:v>6.93</c:v>
                </c:pt>
                <c:pt idx="118">
                  <c:v>6.86</c:v>
                </c:pt>
                <c:pt idx="119">
                  <c:v>7.28</c:v>
                </c:pt>
                <c:pt idx="120">
                  <c:v>7.75</c:v>
                </c:pt>
                <c:pt idx="121">
                  <c:v>7.71</c:v>
                </c:pt>
                <c:pt idx="122">
                  <c:v>7.47</c:v>
                </c:pt>
                <c:pt idx="123">
                  <c:v>7.45</c:v>
                </c:pt>
                <c:pt idx="124">
                  <c:v>7.16</c:v>
                </c:pt>
                <c:pt idx="125">
                  <c:v>6.81</c:v>
                </c:pt>
                <c:pt idx="126">
                  <c:v>6.75</c:v>
                </c:pt>
                <c:pt idx="127">
                  <c:v>6.88</c:v>
                </c:pt>
                <c:pt idx="128">
                  <c:v>7.68</c:v>
                </c:pt>
                <c:pt idx="129">
                  <c:v>7.57</c:v>
                </c:pt>
                <c:pt idx="130">
                  <c:v>7.64</c:v>
                </c:pt>
                <c:pt idx="131">
                  <c:v>7.88</c:v>
                </c:pt>
                <c:pt idx="132">
                  <c:v>8.84</c:v>
                </c:pt>
                <c:pt idx="133">
                  <c:v>8.18</c:v>
                </c:pt>
                <c:pt idx="134">
                  <c:v>7.48</c:v>
                </c:pt>
                <c:pt idx="135">
                  <c:v>7.03</c:v>
                </c:pt>
                <c:pt idx="136">
                  <c:v>7.25</c:v>
                </c:pt>
                <c:pt idx="137">
                  <c:v>7.08</c:v>
                </c:pt>
                <c:pt idx="138">
                  <c:v>6.79</c:v>
                </c:pt>
                <c:pt idx="139">
                  <c:v>6.9</c:v>
                </c:pt>
                <c:pt idx="140">
                  <c:v>6.67</c:v>
                </c:pt>
                <c:pt idx="141">
                  <c:v>6.57</c:v>
                </c:pt>
                <c:pt idx="142">
                  <c:v>6.5</c:v>
                </c:pt>
                <c:pt idx="143">
                  <c:v>6.38</c:v>
                </c:pt>
                <c:pt idx="144">
                  <c:v>6.94</c:v>
                </c:pt>
                <c:pt idx="145">
                  <c:v>6.19</c:v>
                </c:pt>
                <c:pt idx="146">
                  <c:v>6.27</c:v>
                </c:pt>
                <c:pt idx="147">
                  <c:v>6.14</c:v>
                </c:pt>
                <c:pt idx="148">
                  <c:v>6.05</c:v>
                </c:pt>
                <c:pt idx="149">
                  <c:v>6.23</c:v>
                </c:pt>
                <c:pt idx="150">
                  <c:v>6.32</c:v>
                </c:pt>
                <c:pt idx="151">
                  <c:v>5.98</c:v>
                </c:pt>
                <c:pt idx="152">
                  <c:v>6.01</c:v>
                </c:pt>
                <c:pt idx="153">
                  <c:v>6.05</c:v>
                </c:pt>
                <c:pt idx="154">
                  <c:v>6.18</c:v>
                </c:pt>
                <c:pt idx="155">
                  <c:v>6.28</c:v>
                </c:pt>
                <c:pt idx="156">
                  <c:v>6.78</c:v>
                </c:pt>
                <c:pt idx="157">
                  <c:v>6.8</c:v>
                </c:pt>
                <c:pt idx="158">
                  <c:v>6.33</c:v>
                </c:pt>
              </c:numCache>
            </c:numRef>
          </c:val>
          <c:smooth val="0"/>
          <c:extLst xmlns:c16r2="http://schemas.microsoft.com/office/drawing/2015/06/chart">
            <c:ext xmlns:c16="http://schemas.microsoft.com/office/drawing/2014/chart" uri="{C3380CC4-5D6E-409C-BE32-E72D297353CC}">
              <c16:uniqueId val="{00000002-3C26-4140-8A75-B558C98570CC}"/>
            </c:ext>
          </c:extLst>
        </c:ser>
        <c:dLbls>
          <c:showLegendKey val="0"/>
          <c:showVal val="0"/>
          <c:showCatName val="0"/>
          <c:showSerName val="0"/>
          <c:showPercent val="0"/>
          <c:showBubbleSize val="0"/>
        </c:dLbls>
        <c:marker val="1"/>
        <c:smooth val="0"/>
        <c:axId val="838491760"/>
        <c:axId val="838483528"/>
      </c:lineChart>
      <c:lineChart>
        <c:grouping val="standard"/>
        <c:varyColors val="0"/>
        <c:ser>
          <c:idx val="1"/>
          <c:order val="3"/>
          <c:tx>
            <c:strRef>
              <c:f>'Data base graphs 1'!$G$2</c:f>
              <c:strCache>
                <c:ptCount val="1"/>
                <c:pt idx="0">
                  <c:v>consumer ($)</c:v>
                </c:pt>
              </c:strCache>
            </c:strRef>
          </c:tx>
          <c:spPr>
            <a:ln w="19050">
              <a:solidFill>
                <a:srgbClr val="FF5050"/>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1'!$G$8:$G$492</c:f>
              <c:numCache>
                <c:formatCode>0.0</c:formatCode>
                <c:ptCount val="485"/>
                <c:pt idx="0">
                  <c:v>28.080010671663999</c:v>
                </c:pt>
                <c:pt idx="1">
                  <c:v>25.220629902156901</c:v>
                </c:pt>
                <c:pt idx="2">
                  <c:v>26.812381250088201</c:v>
                </c:pt>
                <c:pt idx="3">
                  <c:v>27.4996852524513</c:v>
                </c:pt>
                <c:pt idx="4">
                  <c:v>27.540614539592301</c:v>
                </c:pt>
                <c:pt idx="5">
                  <c:v>27.283235773047799</c:v>
                </c:pt>
                <c:pt idx="6">
                  <c:v>26.639610178285299</c:v>
                </c:pt>
                <c:pt idx="7">
                  <c:v>26.537279800045599</c:v>
                </c:pt>
                <c:pt idx="8">
                  <c:v>26.874266437626801</c:v>
                </c:pt>
                <c:pt idx="9">
                  <c:v>26.970837734170999</c:v>
                </c:pt>
                <c:pt idx="10">
                  <c:v>27.0849800029482</c:v>
                </c:pt>
                <c:pt idx="11">
                  <c:v>27.904564651345101</c:v>
                </c:pt>
                <c:pt idx="12">
                  <c:v>28.682036168198401</c:v>
                </c:pt>
                <c:pt idx="13">
                  <c:v>26.988437835351601</c:v>
                </c:pt>
                <c:pt idx="14">
                  <c:v>27.737390581552599</c:v>
                </c:pt>
                <c:pt idx="15">
                  <c:v>27.886722153152501</c:v>
                </c:pt>
                <c:pt idx="16">
                  <c:v>27.9430478561565</c:v>
                </c:pt>
                <c:pt idx="17">
                  <c:v>28.854555981382799</c:v>
                </c:pt>
                <c:pt idx="18">
                  <c:v>27.592636850561401</c:v>
                </c:pt>
                <c:pt idx="19">
                  <c:v>28.888644870074799</c:v>
                </c:pt>
                <c:pt idx="20">
                  <c:v>29.010985038932098</c:v>
                </c:pt>
                <c:pt idx="21">
                  <c:v>28.918278266454799</c:v>
                </c:pt>
                <c:pt idx="22">
                  <c:v>29.956424397723399</c:v>
                </c:pt>
                <c:pt idx="23">
                  <c:v>32.062977085834703</c:v>
                </c:pt>
                <c:pt idx="24">
                  <c:v>31.960689431939102</c:v>
                </c:pt>
                <c:pt idx="25">
                  <c:v>29.8751708037857</c:v>
                </c:pt>
                <c:pt idx="26">
                  <c:v>30.126329719934201</c:v>
                </c:pt>
                <c:pt idx="27">
                  <c:v>30.9324869049988</c:v>
                </c:pt>
                <c:pt idx="28">
                  <c:v>30.744248148501701</c:v>
                </c:pt>
                <c:pt idx="29">
                  <c:v>31.240313742673901</c:v>
                </c:pt>
                <c:pt idx="30">
                  <c:v>32.014571090938801</c:v>
                </c:pt>
                <c:pt idx="31">
                  <c:v>34.024364909569798</c:v>
                </c:pt>
                <c:pt idx="32">
                  <c:v>35.760897802525299</c:v>
                </c:pt>
                <c:pt idx="33">
                  <c:v>36.071842036112699</c:v>
                </c:pt>
                <c:pt idx="34">
                  <c:v>36.851581681413002</c:v>
                </c:pt>
                <c:pt idx="35">
                  <c:v>36.334171451960003</c:v>
                </c:pt>
                <c:pt idx="36">
                  <c:v>36.189776794957403</c:v>
                </c:pt>
                <c:pt idx="37">
                  <c:v>32.2310900560189</c:v>
                </c:pt>
                <c:pt idx="38">
                  <c:v>29.9749702923983</c:v>
                </c:pt>
                <c:pt idx="39">
                  <c:v>29.566587019095401</c:v>
                </c:pt>
                <c:pt idx="40">
                  <c:v>28.9061914956599</c:v>
                </c:pt>
                <c:pt idx="41">
                  <c:v>27.909352390439899</c:v>
                </c:pt>
                <c:pt idx="42">
                  <c:v>24.5737435113694</c:v>
                </c:pt>
                <c:pt idx="43">
                  <c:v>26.523264242632901</c:v>
                </c:pt>
                <c:pt idx="44">
                  <c:v>26.667814255904599</c:v>
                </c:pt>
                <c:pt idx="45">
                  <c:v>27.258339937912599</c:v>
                </c:pt>
                <c:pt idx="46">
                  <c:v>26.556523975162101</c:v>
                </c:pt>
                <c:pt idx="47">
                  <c:v>30.353914964528101</c:v>
                </c:pt>
                <c:pt idx="48">
                  <c:v>29.5461259997262</c:v>
                </c:pt>
                <c:pt idx="49">
                  <c:v>27.982459031962598</c:v>
                </c:pt>
                <c:pt idx="50">
                  <c:v>27.308355461376799</c:v>
                </c:pt>
                <c:pt idx="51">
                  <c:v>27.3045490031868</c:v>
                </c:pt>
                <c:pt idx="52">
                  <c:v>27.305817463765901</c:v>
                </c:pt>
                <c:pt idx="53">
                  <c:v>28.120906910575101</c:v>
                </c:pt>
                <c:pt idx="54">
                  <c:v>27.5146327566252</c:v>
                </c:pt>
                <c:pt idx="55">
                  <c:v>28.002971261041601</c:v>
                </c:pt>
                <c:pt idx="56">
                  <c:v>27.252425282524701</c:v>
                </c:pt>
                <c:pt idx="57">
                  <c:v>27.341910117002001</c:v>
                </c:pt>
                <c:pt idx="58">
                  <c:v>26.441702931038801</c:v>
                </c:pt>
                <c:pt idx="59">
                  <c:v>27.0938928234382</c:v>
                </c:pt>
                <c:pt idx="60">
                  <c:v>26.447192406930501</c:v>
                </c:pt>
                <c:pt idx="61">
                  <c:v>25.8812617644417</c:v>
                </c:pt>
                <c:pt idx="62">
                  <c:v>27.117885715615099</c:v>
                </c:pt>
                <c:pt idx="63">
                  <c:v>27.319752293923599</c:v>
                </c:pt>
                <c:pt idx="64">
                  <c:v>26.940850667834901</c:v>
                </c:pt>
                <c:pt idx="65">
                  <c:v>27.438141379244001</c:v>
                </c:pt>
                <c:pt idx="66">
                  <c:v>27.68</c:v>
                </c:pt>
                <c:pt idx="67">
                  <c:v>28.74</c:v>
                </c:pt>
                <c:pt idx="68">
                  <c:v>27.73</c:v>
                </c:pt>
                <c:pt idx="69">
                  <c:v>26.96</c:v>
                </c:pt>
                <c:pt idx="70">
                  <c:v>27.48</c:v>
                </c:pt>
                <c:pt idx="71">
                  <c:v>28.04</c:v>
                </c:pt>
                <c:pt idx="72">
                  <c:v>29.81</c:v>
                </c:pt>
                <c:pt idx="73">
                  <c:v>27.97</c:v>
                </c:pt>
                <c:pt idx="74">
                  <c:v>28.97</c:v>
                </c:pt>
                <c:pt idx="75">
                  <c:v>27.931544579865701</c:v>
                </c:pt>
                <c:pt idx="76">
                  <c:v>28.013292606401102</c:v>
                </c:pt>
                <c:pt idx="77">
                  <c:v>28.0070344328368</c:v>
                </c:pt>
                <c:pt idx="78">
                  <c:v>27.7289703324582</c:v>
                </c:pt>
                <c:pt idx="79">
                  <c:v>28.481981974524398</c:v>
                </c:pt>
                <c:pt idx="80">
                  <c:v>27.4284071406062</c:v>
                </c:pt>
                <c:pt idx="81">
                  <c:v>25.904770674609601</c:v>
                </c:pt>
                <c:pt idx="82">
                  <c:v>25.6580552670092</c:v>
                </c:pt>
                <c:pt idx="83">
                  <c:v>25.89170232802476</c:v>
                </c:pt>
                <c:pt idx="84">
                  <c:v>26.686751233779432</c:v>
                </c:pt>
                <c:pt idx="85">
                  <c:v>26.561767147938347</c:v>
                </c:pt>
                <c:pt idx="86">
                  <c:v>25.74</c:v>
                </c:pt>
                <c:pt idx="87">
                  <c:v>26.62</c:v>
                </c:pt>
                <c:pt idx="88">
                  <c:v>26.36</c:v>
                </c:pt>
                <c:pt idx="89">
                  <c:v>26.99</c:v>
                </c:pt>
                <c:pt idx="90">
                  <c:v>27.410764499772498</c:v>
                </c:pt>
                <c:pt idx="91">
                  <c:v>27.456714660823657</c:v>
                </c:pt>
                <c:pt idx="92">
                  <c:v>26.863969371184837</c:v>
                </c:pt>
                <c:pt idx="93">
                  <c:v>26.783234874877937</c:v>
                </c:pt>
                <c:pt idx="94">
                  <c:v>26.061785231993277</c:v>
                </c:pt>
                <c:pt idx="95">
                  <c:v>26.41</c:v>
                </c:pt>
                <c:pt idx="96">
                  <c:v>26.87</c:v>
                </c:pt>
                <c:pt idx="97">
                  <c:v>24.53</c:v>
                </c:pt>
                <c:pt idx="98">
                  <c:v>26.13</c:v>
                </c:pt>
                <c:pt idx="99">
                  <c:v>27.43</c:v>
                </c:pt>
                <c:pt idx="100">
                  <c:v>26.58</c:v>
                </c:pt>
                <c:pt idx="101">
                  <c:v>24.96</c:v>
                </c:pt>
                <c:pt idx="102">
                  <c:v>24.74</c:v>
                </c:pt>
                <c:pt idx="103">
                  <c:v>24.96</c:v>
                </c:pt>
                <c:pt idx="104">
                  <c:v>24.14</c:v>
                </c:pt>
                <c:pt idx="105">
                  <c:v>23.93</c:v>
                </c:pt>
                <c:pt idx="106">
                  <c:v>23.7</c:v>
                </c:pt>
                <c:pt idx="107">
                  <c:v>24.09</c:v>
                </c:pt>
                <c:pt idx="108">
                  <c:v>25.23</c:v>
                </c:pt>
                <c:pt idx="109">
                  <c:v>23.3</c:v>
                </c:pt>
                <c:pt idx="110">
                  <c:v>23.62</c:v>
                </c:pt>
                <c:pt idx="111">
                  <c:v>23.78</c:v>
                </c:pt>
                <c:pt idx="112">
                  <c:v>23.48</c:v>
                </c:pt>
                <c:pt idx="113">
                  <c:v>22.91</c:v>
                </c:pt>
                <c:pt idx="114">
                  <c:v>23.52</c:v>
                </c:pt>
                <c:pt idx="115">
                  <c:v>23.23</c:v>
                </c:pt>
                <c:pt idx="116">
                  <c:v>23.14</c:v>
                </c:pt>
                <c:pt idx="117">
                  <c:v>22.71</c:v>
                </c:pt>
                <c:pt idx="118">
                  <c:v>22.83</c:v>
                </c:pt>
                <c:pt idx="119">
                  <c:v>23.39</c:v>
                </c:pt>
                <c:pt idx="120">
                  <c:v>23.87</c:v>
                </c:pt>
                <c:pt idx="121">
                  <c:v>22.69</c:v>
                </c:pt>
                <c:pt idx="122">
                  <c:v>23.31</c:v>
                </c:pt>
                <c:pt idx="123">
                  <c:v>22.87</c:v>
                </c:pt>
                <c:pt idx="124">
                  <c:v>23.12</c:v>
                </c:pt>
                <c:pt idx="125">
                  <c:v>23.19</c:v>
                </c:pt>
                <c:pt idx="126">
                  <c:v>22.78</c:v>
                </c:pt>
                <c:pt idx="127">
                  <c:v>23.16</c:v>
                </c:pt>
                <c:pt idx="128">
                  <c:v>23.2</c:v>
                </c:pt>
                <c:pt idx="129">
                  <c:v>22.64</c:v>
                </c:pt>
                <c:pt idx="130">
                  <c:v>22.38</c:v>
                </c:pt>
                <c:pt idx="131">
                  <c:v>23.04</c:v>
                </c:pt>
                <c:pt idx="132">
                  <c:v>23.34</c:v>
                </c:pt>
                <c:pt idx="133">
                  <c:v>22.02</c:v>
                </c:pt>
                <c:pt idx="134">
                  <c:v>22.83</c:v>
                </c:pt>
                <c:pt idx="135">
                  <c:v>21.88</c:v>
                </c:pt>
                <c:pt idx="136">
                  <c:v>22.2</c:v>
                </c:pt>
                <c:pt idx="137">
                  <c:v>22.01</c:v>
                </c:pt>
                <c:pt idx="138">
                  <c:v>21.45</c:v>
                </c:pt>
                <c:pt idx="139">
                  <c:v>22.06</c:v>
                </c:pt>
                <c:pt idx="140">
                  <c:v>21.65</c:v>
                </c:pt>
                <c:pt idx="141">
                  <c:v>21.15</c:v>
                </c:pt>
                <c:pt idx="142">
                  <c:v>21.34</c:v>
                </c:pt>
                <c:pt idx="143">
                  <c:v>21.67</c:v>
                </c:pt>
                <c:pt idx="144">
                  <c:v>22.45</c:v>
                </c:pt>
                <c:pt idx="145">
                  <c:v>20.91</c:v>
                </c:pt>
                <c:pt idx="146">
                  <c:v>21.2</c:v>
                </c:pt>
                <c:pt idx="147">
                  <c:v>20.98</c:v>
                </c:pt>
                <c:pt idx="148">
                  <c:v>21.29</c:v>
                </c:pt>
                <c:pt idx="149">
                  <c:v>20.98</c:v>
                </c:pt>
                <c:pt idx="150">
                  <c:v>20.46</c:v>
                </c:pt>
                <c:pt idx="151">
                  <c:v>21.32</c:v>
                </c:pt>
                <c:pt idx="152">
                  <c:v>20.13</c:v>
                </c:pt>
                <c:pt idx="153">
                  <c:v>20.71</c:v>
                </c:pt>
                <c:pt idx="154">
                  <c:v>20.58</c:v>
                </c:pt>
                <c:pt idx="155">
                  <c:v>21.55</c:v>
                </c:pt>
                <c:pt idx="156">
                  <c:v>22.14</c:v>
                </c:pt>
                <c:pt idx="157">
                  <c:v>20.95</c:v>
                </c:pt>
                <c:pt idx="158">
                  <c:v>21.04</c:v>
                </c:pt>
              </c:numCache>
            </c:numRef>
          </c:val>
          <c:smooth val="0"/>
          <c:extLst xmlns:c16r2="http://schemas.microsoft.com/office/drawing/2015/06/chart">
            <c:ext xmlns:c16="http://schemas.microsoft.com/office/drawing/2014/chart" uri="{C3380CC4-5D6E-409C-BE32-E72D297353CC}">
              <c16:uniqueId val="{00000003-3C26-4140-8A75-B558C98570CC}"/>
            </c:ext>
          </c:extLst>
        </c:ser>
        <c:dLbls>
          <c:showLegendKey val="0"/>
          <c:showVal val="0"/>
          <c:showCatName val="0"/>
          <c:showSerName val="0"/>
          <c:showPercent val="0"/>
          <c:showBubbleSize val="0"/>
        </c:dLbls>
        <c:marker val="1"/>
        <c:smooth val="0"/>
        <c:axId val="838483920"/>
        <c:axId val="838492936"/>
      </c:lineChart>
      <c:dateAx>
        <c:axId val="838491760"/>
        <c:scaling>
          <c:orientation val="minMax"/>
          <c:max val="43556"/>
          <c:min val="42826"/>
        </c:scaling>
        <c:delete val="0"/>
        <c:axPos val="b"/>
        <c:numFmt formatCode="[$-409]mmm\.yy;@" sourceLinked="0"/>
        <c:majorTickMark val="out"/>
        <c:minorTickMark val="none"/>
        <c:tickLblPos val="low"/>
        <c:txPr>
          <a:bodyPr rot="0" vert="horz"/>
          <a:lstStyle/>
          <a:p>
            <a:pPr>
              <a:defRPr/>
            </a:pPr>
            <a:endParaRPr lang="es-CL"/>
          </a:p>
        </c:txPr>
        <c:crossAx val="838483528"/>
        <c:crosses val="autoZero"/>
        <c:auto val="1"/>
        <c:lblOffset val="100"/>
        <c:baseTimeUnit val="months"/>
        <c:majorUnit val="4"/>
        <c:majorTimeUnit val="months"/>
        <c:minorUnit val="1"/>
        <c:minorTimeUnit val="months"/>
      </c:dateAx>
      <c:valAx>
        <c:axId val="838483528"/>
        <c:scaling>
          <c:orientation val="minMax"/>
          <c:max val="12"/>
          <c:min val="0"/>
        </c:scaling>
        <c:delete val="0"/>
        <c:axPos val="l"/>
        <c:numFmt formatCode="0" sourceLinked="0"/>
        <c:majorTickMark val="out"/>
        <c:minorTickMark val="none"/>
        <c:tickLblPos val="nextTo"/>
        <c:spPr>
          <a:ln w="9525">
            <a:solidFill>
              <a:schemeClr val="bg1">
                <a:lumMod val="50000"/>
              </a:schemeClr>
            </a:solidFill>
          </a:ln>
        </c:spPr>
        <c:txPr>
          <a:bodyPr rot="0" vert="horz"/>
          <a:lstStyle/>
          <a:p>
            <a:pPr>
              <a:defRPr/>
            </a:pPr>
            <a:endParaRPr lang="es-CL"/>
          </a:p>
        </c:txPr>
        <c:crossAx val="838491760"/>
        <c:crosses val="autoZero"/>
        <c:crossBetween val="midCat"/>
        <c:majorUnit val="4"/>
      </c:valAx>
      <c:dateAx>
        <c:axId val="838483920"/>
        <c:scaling>
          <c:orientation val="minMax"/>
        </c:scaling>
        <c:delete val="1"/>
        <c:axPos val="b"/>
        <c:numFmt formatCode="[$-409]mmm;@" sourceLinked="1"/>
        <c:majorTickMark val="out"/>
        <c:minorTickMark val="none"/>
        <c:tickLblPos val="none"/>
        <c:crossAx val="838492936"/>
        <c:crosses val="autoZero"/>
        <c:auto val="1"/>
        <c:lblOffset val="100"/>
        <c:baseTimeUnit val="months"/>
      </c:dateAx>
      <c:valAx>
        <c:axId val="838492936"/>
        <c:scaling>
          <c:orientation val="minMax"/>
          <c:max val="30"/>
          <c:min val="0"/>
        </c:scaling>
        <c:delete val="0"/>
        <c:axPos val="r"/>
        <c:numFmt formatCode="0" sourceLinked="0"/>
        <c:majorTickMark val="out"/>
        <c:minorTickMark val="none"/>
        <c:tickLblPos val="nextTo"/>
        <c:txPr>
          <a:bodyPr rot="0" vert="horz"/>
          <a:lstStyle/>
          <a:p>
            <a:pPr>
              <a:defRPr/>
            </a:pPr>
            <a:endParaRPr lang="es-CL"/>
          </a:p>
        </c:txPr>
        <c:crossAx val="838483920"/>
        <c:crosses val="max"/>
        <c:crossBetween val="midCat"/>
        <c:majorUnit val="10"/>
      </c:valAx>
      <c:spPr>
        <a:noFill/>
        <a:ln w="25400">
          <a:noFill/>
        </a:ln>
      </c:spPr>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es-CL"/>
    </a:p>
  </c:txPr>
  <c:printSettings>
    <c:headerFooter/>
    <c:pageMargins b="0.75000000000001055" l="0.70000000000000062" r="0.70000000000000062" t="0.7500000000000105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5407085796519289"/>
          <c:h val="0.89073744160358859"/>
        </c:manualLayout>
      </c:layout>
      <c:barChart>
        <c:barDir val="col"/>
        <c:grouping val="stacked"/>
        <c:varyColors val="0"/>
        <c:ser>
          <c:idx val="1"/>
          <c:order val="0"/>
          <c:tx>
            <c:strRef>
              <c:f>'Data base original'!$I$3</c:f>
              <c:strCache>
                <c:ptCount val="1"/>
                <c:pt idx="0">
                  <c:v>revolving credit</c:v>
                </c:pt>
              </c:strCache>
            </c:strRef>
          </c:tx>
          <c:spPr>
            <a:ln w="19050">
              <a:prstDash val="sysDash"/>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original'!$J$8:$J$487</c:f>
              <c:numCache>
                <c:formatCode>0.0</c:formatCode>
                <c:ptCount val="480"/>
                <c:pt idx="0">
                  <c:v>0</c:v>
                </c:pt>
                <c:pt idx="96" formatCode="0.00">
                  <c:v>258.44</c:v>
                </c:pt>
                <c:pt idx="97" formatCode="0.00">
                  <c:v>237.14</c:v>
                </c:pt>
                <c:pt idx="98" formatCode="0.00">
                  <c:v>247.18</c:v>
                </c:pt>
                <c:pt idx="99" formatCode="0.00">
                  <c:v>391.18</c:v>
                </c:pt>
                <c:pt idx="100" formatCode="0.00">
                  <c:v>431.57</c:v>
                </c:pt>
                <c:pt idx="101" formatCode="0.00">
                  <c:v>456.09</c:v>
                </c:pt>
                <c:pt idx="102" formatCode="0.00">
                  <c:v>435.69</c:v>
                </c:pt>
                <c:pt idx="103" formatCode="0.00">
                  <c:v>457.91</c:v>
                </c:pt>
                <c:pt idx="104" formatCode="0.00">
                  <c:v>461.46</c:v>
                </c:pt>
                <c:pt idx="105" formatCode="0.00">
                  <c:v>472.02</c:v>
                </c:pt>
                <c:pt idx="106" formatCode="0.00">
                  <c:v>473.45</c:v>
                </c:pt>
                <c:pt idx="107" formatCode="0.00">
                  <c:v>494.01</c:v>
                </c:pt>
                <c:pt idx="108" formatCode="0.00">
                  <c:v>485.44</c:v>
                </c:pt>
                <c:pt idx="109" formatCode="0.00">
                  <c:v>512.09</c:v>
                </c:pt>
                <c:pt idx="110" formatCode="0.00">
                  <c:v>493.72</c:v>
                </c:pt>
                <c:pt idx="111" formatCode="0.00">
                  <c:v>480.61</c:v>
                </c:pt>
                <c:pt idx="112" formatCode="0.00">
                  <c:v>513.14</c:v>
                </c:pt>
                <c:pt idx="113" formatCode="0.00">
                  <c:v>621.72</c:v>
                </c:pt>
                <c:pt idx="114" formatCode="0.00">
                  <c:v>585.44000000000005</c:v>
                </c:pt>
                <c:pt idx="115" formatCode="0.00">
                  <c:v>668.82</c:v>
                </c:pt>
                <c:pt idx="116" formatCode="0.00">
                  <c:v>618.66999999999996</c:v>
                </c:pt>
                <c:pt idx="117" formatCode="0.00">
                  <c:v>671.7</c:v>
                </c:pt>
                <c:pt idx="118" formatCode="0.00">
                  <c:v>684.6</c:v>
                </c:pt>
                <c:pt idx="119" formatCode="0.00">
                  <c:v>722.65</c:v>
                </c:pt>
                <c:pt idx="120" formatCode="0.00">
                  <c:v>722.53</c:v>
                </c:pt>
                <c:pt idx="121" formatCode="0.00">
                  <c:v>762.53</c:v>
                </c:pt>
                <c:pt idx="122" formatCode="0.00">
                  <c:v>759.06</c:v>
                </c:pt>
                <c:pt idx="123" formatCode="0.00">
                  <c:v>752.51</c:v>
                </c:pt>
                <c:pt idx="124" formatCode="0.00">
                  <c:v>743.35</c:v>
                </c:pt>
                <c:pt idx="125" formatCode="0.00">
                  <c:v>738.11</c:v>
                </c:pt>
                <c:pt idx="126" formatCode="0.00">
                  <c:v>750.04</c:v>
                </c:pt>
                <c:pt idx="127" formatCode="0.00">
                  <c:v>760.42</c:v>
                </c:pt>
                <c:pt idx="128" formatCode="0.00">
                  <c:v>766.47</c:v>
                </c:pt>
                <c:pt idx="129" formatCode="0.00">
                  <c:v>753.02</c:v>
                </c:pt>
                <c:pt idx="130" formatCode="0.00">
                  <c:v>768.07</c:v>
                </c:pt>
                <c:pt idx="131" formatCode="0.00">
                  <c:v>804.31</c:v>
                </c:pt>
                <c:pt idx="132" formatCode="0.00">
                  <c:v>817.04</c:v>
                </c:pt>
                <c:pt idx="133" formatCode="0.00">
                  <c:v>810.54</c:v>
                </c:pt>
                <c:pt idx="134" formatCode="0.00">
                  <c:v>826.76</c:v>
                </c:pt>
                <c:pt idx="135" formatCode="0.00">
                  <c:v>808.92</c:v>
                </c:pt>
                <c:pt idx="136" formatCode="0.00">
                  <c:v>820.12</c:v>
                </c:pt>
                <c:pt idx="137" formatCode="0.00">
                  <c:v>813.01</c:v>
                </c:pt>
                <c:pt idx="138" formatCode="0.00">
                  <c:v>810.68</c:v>
                </c:pt>
                <c:pt idx="139" formatCode="0.00">
                  <c:v>822.02</c:v>
                </c:pt>
                <c:pt idx="140" formatCode="0.00">
                  <c:v>804.03</c:v>
                </c:pt>
                <c:pt idx="141" formatCode="0.00">
                  <c:v>830.89</c:v>
                </c:pt>
                <c:pt idx="142" formatCode="0.00">
                  <c:v>833.51</c:v>
                </c:pt>
                <c:pt idx="143" formatCode="0.00">
                  <c:v>847</c:v>
                </c:pt>
                <c:pt idx="144" formatCode="0.00">
                  <c:v>841.66</c:v>
                </c:pt>
                <c:pt idx="145" formatCode="0.00">
                  <c:v>846.58</c:v>
                </c:pt>
                <c:pt idx="146" formatCode="0.00">
                  <c:v>844.83</c:v>
                </c:pt>
                <c:pt idx="147" formatCode="0.00">
                  <c:v>830.46</c:v>
                </c:pt>
                <c:pt idx="148" formatCode="0.00">
                  <c:v>830.85</c:v>
                </c:pt>
                <c:pt idx="149" formatCode="0.00">
                  <c:v>840.2</c:v>
                </c:pt>
                <c:pt idx="150" formatCode="0.00">
                  <c:v>789.69</c:v>
                </c:pt>
                <c:pt idx="151" formatCode="0.00">
                  <c:v>851.53</c:v>
                </c:pt>
                <c:pt idx="152" formatCode="0.00">
                  <c:v>848.26</c:v>
                </c:pt>
                <c:pt idx="153" formatCode="0.00">
                  <c:v>863.52</c:v>
                </c:pt>
                <c:pt idx="154" formatCode="0.00">
                  <c:v>880.59</c:v>
                </c:pt>
                <c:pt idx="155" formatCode="0.00">
                  <c:v>889.63</c:v>
                </c:pt>
                <c:pt idx="156" formatCode="0.00">
                  <c:v>896.73</c:v>
                </c:pt>
                <c:pt idx="157" formatCode="0.00">
                  <c:v>903.3</c:v>
                </c:pt>
                <c:pt idx="158" formatCode="0.00">
                  <c:v>915.06</c:v>
                </c:pt>
                <c:pt idx="159" formatCode="0.00">
                  <c:v>884.82</c:v>
                </c:pt>
              </c:numCache>
            </c:numRef>
          </c:val>
          <c:extLst xmlns:c16r2="http://schemas.microsoft.com/office/drawing/2015/06/chart">
            <c:ext xmlns:c16="http://schemas.microsoft.com/office/drawing/2014/chart" uri="{C3380CC4-5D6E-409C-BE32-E72D297353CC}">
              <c16:uniqueId val="{00000000-D25C-4AC1-BFBB-2CD762974F9F}"/>
            </c:ext>
          </c:extLst>
        </c:ser>
        <c:ser>
          <c:idx val="4"/>
          <c:order val="1"/>
          <c:tx>
            <c:strRef>
              <c:f>'Data base original'!$K$3</c:f>
              <c:strCache>
                <c:ptCount val="1"/>
                <c:pt idx="0">
                  <c:v>credit card installment credit</c:v>
                </c:pt>
              </c:strCache>
            </c:strRef>
          </c:tx>
          <c:spPr>
            <a:ln w="19050">
              <a:noFill/>
              <a:prstDash val="solid"/>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original'!$L$8:$L$487</c:f>
              <c:numCache>
                <c:formatCode>0.0</c:formatCode>
                <c:ptCount val="480"/>
                <c:pt idx="0">
                  <c:v>0</c:v>
                </c:pt>
                <c:pt idx="96" formatCode="0.00">
                  <c:v>133.53</c:v>
                </c:pt>
                <c:pt idx="97" formatCode="0.00">
                  <c:v>106.98</c:v>
                </c:pt>
                <c:pt idx="98" formatCode="0.00">
                  <c:v>165.8</c:v>
                </c:pt>
                <c:pt idx="99" formatCode="0.00">
                  <c:v>148.37</c:v>
                </c:pt>
                <c:pt idx="100" formatCode="0.00">
                  <c:v>145.09</c:v>
                </c:pt>
                <c:pt idx="101" formatCode="0.00">
                  <c:v>144.30000000000001</c:v>
                </c:pt>
                <c:pt idx="102" formatCode="0.00">
                  <c:v>174.29</c:v>
                </c:pt>
                <c:pt idx="103" formatCode="0.00">
                  <c:v>156.22</c:v>
                </c:pt>
                <c:pt idx="104" formatCode="0.00">
                  <c:v>146.07</c:v>
                </c:pt>
                <c:pt idx="105" formatCode="0.00">
                  <c:v>150.46</c:v>
                </c:pt>
                <c:pt idx="106" formatCode="0.00">
                  <c:v>162.75</c:v>
                </c:pt>
                <c:pt idx="107" formatCode="0.00">
                  <c:v>210.01</c:v>
                </c:pt>
                <c:pt idx="108" formatCode="0.00">
                  <c:v>161.16</c:v>
                </c:pt>
                <c:pt idx="109" formatCode="0.00">
                  <c:v>137.16</c:v>
                </c:pt>
                <c:pt idx="110" formatCode="0.00">
                  <c:v>195.81</c:v>
                </c:pt>
                <c:pt idx="111" formatCode="0.00">
                  <c:v>172.53</c:v>
                </c:pt>
                <c:pt idx="112" formatCode="0.00">
                  <c:v>147.69</c:v>
                </c:pt>
                <c:pt idx="113" formatCode="0.00">
                  <c:v>152.72</c:v>
                </c:pt>
                <c:pt idx="114" formatCode="0.00">
                  <c:v>159.16999999999999</c:v>
                </c:pt>
                <c:pt idx="115" formatCode="0.00">
                  <c:v>165.73</c:v>
                </c:pt>
                <c:pt idx="116" formatCode="0.00">
                  <c:v>154.74</c:v>
                </c:pt>
                <c:pt idx="117" formatCode="0.00">
                  <c:v>166.65</c:v>
                </c:pt>
                <c:pt idx="118" formatCode="0.00">
                  <c:v>219.18</c:v>
                </c:pt>
                <c:pt idx="119" formatCode="0.00">
                  <c:v>243.69</c:v>
                </c:pt>
                <c:pt idx="120" formatCode="0.00">
                  <c:v>194.38</c:v>
                </c:pt>
                <c:pt idx="121" formatCode="0.00">
                  <c:v>185.4</c:v>
                </c:pt>
                <c:pt idx="122" formatCode="0.00">
                  <c:v>227.54</c:v>
                </c:pt>
                <c:pt idx="123" formatCode="0.00">
                  <c:v>202.11</c:v>
                </c:pt>
                <c:pt idx="124" formatCode="0.00">
                  <c:v>205.75</c:v>
                </c:pt>
                <c:pt idx="125" formatCode="0.00">
                  <c:v>184.67</c:v>
                </c:pt>
                <c:pt idx="126" formatCode="0.00">
                  <c:v>181.35</c:v>
                </c:pt>
                <c:pt idx="127" formatCode="0.00">
                  <c:v>208.62</c:v>
                </c:pt>
                <c:pt idx="128" formatCode="0.00">
                  <c:v>182.21</c:v>
                </c:pt>
                <c:pt idx="129" formatCode="0.00">
                  <c:v>179.27</c:v>
                </c:pt>
                <c:pt idx="130" formatCode="0.00">
                  <c:v>235.93</c:v>
                </c:pt>
                <c:pt idx="131" formatCode="0.00">
                  <c:v>247.37</c:v>
                </c:pt>
                <c:pt idx="132" formatCode="0.00">
                  <c:v>221.41</c:v>
                </c:pt>
                <c:pt idx="133" formatCode="0.00">
                  <c:v>196.75</c:v>
                </c:pt>
                <c:pt idx="134" formatCode="0.00">
                  <c:v>270.13</c:v>
                </c:pt>
                <c:pt idx="135" formatCode="0.00">
                  <c:v>210.51</c:v>
                </c:pt>
                <c:pt idx="136" formatCode="0.00">
                  <c:v>259.04000000000002</c:v>
                </c:pt>
                <c:pt idx="137" formatCode="0.00">
                  <c:v>207.72</c:v>
                </c:pt>
                <c:pt idx="138" formatCode="0.00">
                  <c:v>221.59</c:v>
                </c:pt>
                <c:pt idx="139" formatCode="0.00">
                  <c:v>230.18</c:v>
                </c:pt>
                <c:pt idx="140" formatCode="0.00">
                  <c:v>197.19</c:v>
                </c:pt>
                <c:pt idx="141" formatCode="0.00">
                  <c:v>228.38</c:v>
                </c:pt>
                <c:pt idx="142" formatCode="0.00">
                  <c:v>265.89</c:v>
                </c:pt>
                <c:pt idx="143" formatCode="0.00">
                  <c:v>268.52</c:v>
                </c:pt>
                <c:pt idx="144" formatCode="0.00">
                  <c:v>241.68</c:v>
                </c:pt>
                <c:pt idx="145" formatCode="0.00">
                  <c:v>198.31</c:v>
                </c:pt>
                <c:pt idx="146" formatCode="0.00">
                  <c:v>268.41000000000003</c:v>
                </c:pt>
                <c:pt idx="147" formatCode="0.00">
                  <c:v>265.68</c:v>
                </c:pt>
                <c:pt idx="148" formatCode="0.00">
                  <c:v>245.36</c:v>
                </c:pt>
                <c:pt idx="149" formatCode="0.00">
                  <c:v>208.07</c:v>
                </c:pt>
                <c:pt idx="150" formatCode="0.00">
                  <c:v>230.1</c:v>
                </c:pt>
                <c:pt idx="151" formatCode="0.00">
                  <c:v>240.36</c:v>
                </c:pt>
                <c:pt idx="152" formatCode="0.00">
                  <c:v>199.77</c:v>
                </c:pt>
                <c:pt idx="153" formatCode="0.00">
                  <c:v>296.52999999999997</c:v>
                </c:pt>
                <c:pt idx="154" formatCode="0.00">
                  <c:v>265.67</c:v>
                </c:pt>
                <c:pt idx="155" formatCode="0.00">
                  <c:v>282.35000000000002</c:v>
                </c:pt>
                <c:pt idx="156" formatCode="0.00">
                  <c:v>262.93</c:v>
                </c:pt>
                <c:pt idx="157" formatCode="0.00">
                  <c:v>211.09</c:v>
                </c:pt>
                <c:pt idx="158" formatCode="0.00">
                  <c:v>263.11</c:v>
                </c:pt>
                <c:pt idx="159" formatCode="0.00">
                  <c:v>282.83999999999997</c:v>
                </c:pt>
              </c:numCache>
            </c:numRef>
          </c:val>
          <c:extLst xmlns:c16r2="http://schemas.microsoft.com/office/drawing/2015/06/chart">
            <c:ext xmlns:c16="http://schemas.microsoft.com/office/drawing/2014/chart" uri="{C3380CC4-5D6E-409C-BE32-E72D297353CC}">
              <c16:uniqueId val="{00000001-D25C-4AC1-BFBB-2CD762974F9F}"/>
            </c:ext>
          </c:extLst>
        </c:ser>
        <c:ser>
          <c:idx val="3"/>
          <c:order val="2"/>
          <c:tx>
            <c:strRef>
              <c:f>'Data base original'!$O$3</c:f>
              <c:strCache>
                <c:ptCount val="1"/>
                <c:pt idx="0">
                  <c:v>overdraft</c:v>
                </c:pt>
              </c:strCache>
            </c:strRef>
          </c:tx>
          <c:spPr>
            <a:ln w="19050">
              <a:prstDash val="sysDash"/>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original'!$P$8:$P$487</c:f>
              <c:numCache>
                <c:formatCode>0.0</c:formatCode>
                <c:ptCount val="480"/>
                <c:pt idx="0" formatCode="#,##0">
                  <c:v>0</c:v>
                </c:pt>
                <c:pt idx="96" formatCode="0.00">
                  <c:v>334.27</c:v>
                </c:pt>
                <c:pt idx="97" formatCode="0.00">
                  <c:v>287.98</c:v>
                </c:pt>
                <c:pt idx="98" formatCode="0.00">
                  <c:v>316.33999999999997</c:v>
                </c:pt>
                <c:pt idx="99" formatCode="0.00">
                  <c:v>320.42</c:v>
                </c:pt>
                <c:pt idx="100" formatCode="0.00">
                  <c:v>308.23</c:v>
                </c:pt>
                <c:pt idx="101" formatCode="0.00">
                  <c:v>304.45999999999998</c:v>
                </c:pt>
                <c:pt idx="102" formatCode="0.00">
                  <c:v>321.64</c:v>
                </c:pt>
                <c:pt idx="103" formatCode="0.00">
                  <c:v>309.94</c:v>
                </c:pt>
                <c:pt idx="104" formatCode="0.00">
                  <c:v>314.8</c:v>
                </c:pt>
                <c:pt idx="105" formatCode="0.00">
                  <c:v>316.3</c:v>
                </c:pt>
                <c:pt idx="106" formatCode="0.00">
                  <c:v>314.54000000000002</c:v>
                </c:pt>
                <c:pt idx="107" formatCode="0.00">
                  <c:v>431.13</c:v>
                </c:pt>
                <c:pt idx="108" formatCode="0.00">
                  <c:v>361.39</c:v>
                </c:pt>
                <c:pt idx="109" formatCode="0.00">
                  <c:v>332.45</c:v>
                </c:pt>
                <c:pt idx="110" formatCode="0.00">
                  <c:v>383.89</c:v>
                </c:pt>
                <c:pt idx="111" formatCode="0.00">
                  <c:v>365.01</c:v>
                </c:pt>
                <c:pt idx="112" formatCode="0.00">
                  <c:v>341.85</c:v>
                </c:pt>
                <c:pt idx="113" formatCode="0.00">
                  <c:v>357.4</c:v>
                </c:pt>
                <c:pt idx="114" formatCode="0.00">
                  <c:v>393.53</c:v>
                </c:pt>
                <c:pt idx="115" formatCode="0.00">
                  <c:v>391.36</c:v>
                </c:pt>
                <c:pt idx="116" formatCode="0.00">
                  <c:v>373.31</c:v>
                </c:pt>
                <c:pt idx="117" formatCode="0.00">
                  <c:v>382.8</c:v>
                </c:pt>
                <c:pt idx="118" formatCode="0.00">
                  <c:v>396.12</c:v>
                </c:pt>
                <c:pt idx="119" formatCode="0.00">
                  <c:v>411.74</c:v>
                </c:pt>
                <c:pt idx="120" formatCode="0.00">
                  <c:v>387.36</c:v>
                </c:pt>
                <c:pt idx="121" formatCode="0.00">
                  <c:v>378.06</c:v>
                </c:pt>
                <c:pt idx="122" formatCode="0.00">
                  <c:v>408.33</c:v>
                </c:pt>
                <c:pt idx="123" formatCode="0.00">
                  <c:v>380.03</c:v>
                </c:pt>
                <c:pt idx="124" formatCode="0.00">
                  <c:v>396.68</c:v>
                </c:pt>
                <c:pt idx="125" formatCode="0.00">
                  <c:v>368.24</c:v>
                </c:pt>
                <c:pt idx="126" formatCode="0.00">
                  <c:v>378.14</c:v>
                </c:pt>
                <c:pt idx="127" formatCode="0.00">
                  <c:v>415.01</c:v>
                </c:pt>
                <c:pt idx="128" formatCode="0.00">
                  <c:v>393</c:v>
                </c:pt>
                <c:pt idx="129" formatCode="0.00">
                  <c:v>394.15</c:v>
                </c:pt>
                <c:pt idx="130" formatCode="0.00">
                  <c:v>433.13</c:v>
                </c:pt>
                <c:pt idx="131" formatCode="0.00">
                  <c:v>446.91</c:v>
                </c:pt>
                <c:pt idx="132" formatCode="0.00">
                  <c:v>413.96</c:v>
                </c:pt>
                <c:pt idx="133" formatCode="0.00">
                  <c:v>371.27</c:v>
                </c:pt>
                <c:pt idx="134" formatCode="0.00">
                  <c:v>488.49</c:v>
                </c:pt>
                <c:pt idx="135" formatCode="0.00">
                  <c:v>366.6</c:v>
                </c:pt>
                <c:pt idx="136" formatCode="0.00">
                  <c:v>418.5</c:v>
                </c:pt>
                <c:pt idx="137" formatCode="0.00">
                  <c:v>386.01</c:v>
                </c:pt>
                <c:pt idx="138" formatCode="0.00">
                  <c:v>396.02</c:v>
                </c:pt>
                <c:pt idx="139" formatCode="0.00">
                  <c:v>418.13</c:v>
                </c:pt>
                <c:pt idx="140" formatCode="0.00">
                  <c:v>390.88</c:v>
                </c:pt>
                <c:pt idx="141" formatCode="0.00">
                  <c:v>418.33</c:v>
                </c:pt>
                <c:pt idx="142" formatCode="0.00">
                  <c:v>427.57</c:v>
                </c:pt>
                <c:pt idx="143" formatCode="0.00">
                  <c:v>406.48</c:v>
                </c:pt>
                <c:pt idx="144" formatCode="0.00">
                  <c:v>415.89</c:v>
                </c:pt>
                <c:pt idx="145" formatCode="0.00">
                  <c:v>368.76</c:v>
                </c:pt>
                <c:pt idx="146" formatCode="0.00">
                  <c:v>388.16</c:v>
                </c:pt>
                <c:pt idx="147" formatCode="0.00">
                  <c:v>403.03</c:v>
                </c:pt>
                <c:pt idx="148" formatCode="0.00">
                  <c:v>387.74</c:v>
                </c:pt>
                <c:pt idx="149" formatCode="0.00">
                  <c:v>371.6</c:v>
                </c:pt>
                <c:pt idx="150" formatCode="0.00">
                  <c:v>392.89</c:v>
                </c:pt>
                <c:pt idx="151" formatCode="0.00">
                  <c:v>418.41</c:v>
                </c:pt>
                <c:pt idx="152" formatCode="0.00">
                  <c:v>353.15</c:v>
                </c:pt>
                <c:pt idx="153" formatCode="0.00">
                  <c:v>434.91</c:v>
                </c:pt>
                <c:pt idx="154" formatCode="0.00">
                  <c:v>506.89</c:v>
                </c:pt>
                <c:pt idx="155" formatCode="0.00">
                  <c:v>408.65</c:v>
                </c:pt>
                <c:pt idx="156" formatCode="0.00">
                  <c:v>487.28</c:v>
                </c:pt>
                <c:pt idx="157" formatCode="0.00">
                  <c:v>376.16</c:v>
                </c:pt>
                <c:pt idx="158" formatCode="0.00">
                  <c:v>396.14</c:v>
                </c:pt>
                <c:pt idx="159" formatCode="0.00">
                  <c:v>409.32</c:v>
                </c:pt>
              </c:numCache>
            </c:numRef>
          </c:val>
          <c:extLst xmlns:c16r2="http://schemas.microsoft.com/office/drawing/2015/06/chart">
            <c:ext xmlns:c16="http://schemas.microsoft.com/office/drawing/2014/chart" uri="{C3380CC4-5D6E-409C-BE32-E72D297353CC}">
              <c16:uniqueId val="{00000002-D25C-4AC1-BFBB-2CD762974F9F}"/>
            </c:ext>
          </c:extLst>
        </c:ser>
        <c:ser>
          <c:idx val="2"/>
          <c:order val="3"/>
          <c:tx>
            <c:strRef>
              <c:f>'Data base original'!$M$3</c:f>
              <c:strCache>
                <c:ptCount val="1"/>
                <c:pt idx="0">
                  <c:v>installment credit</c:v>
                </c:pt>
              </c:strCache>
            </c:strRef>
          </c:tx>
          <c:spPr>
            <a:ln w="19050">
              <a:prstDash val="sysDash"/>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original'!$N$8:$N$487</c:f>
              <c:numCache>
                <c:formatCode>0.0</c:formatCode>
                <c:ptCount val="480"/>
                <c:pt idx="0" formatCode="#,##0">
                  <c:v>0</c:v>
                </c:pt>
                <c:pt idx="96" formatCode="0.00">
                  <c:v>295.27999999999997</c:v>
                </c:pt>
                <c:pt idx="97" formatCode="0.00">
                  <c:v>239.78</c:v>
                </c:pt>
                <c:pt idx="98" formatCode="0.00">
                  <c:v>343.98</c:v>
                </c:pt>
                <c:pt idx="99" formatCode="0.00">
                  <c:v>323.66000000000003</c:v>
                </c:pt>
                <c:pt idx="100" formatCode="0.00">
                  <c:v>318.39</c:v>
                </c:pt>
                <c:pt idx="101" formatCode="0.00">
                  <c:v>314.79000000000002</c:v>
                </c:pt>
                <c:pt idx="102" formatCode="0.00">
                  <c:v>343.26</c:v>
                </c:pt>
                <c:pt idx="103" formatCode="0.00">
                  <c:v>361.72</c:v>
                </c:pt>
                <c:pt idx="104" formatCode="0.00">
                  <c:v>333.04</c:v>
                </c:pt>
                <c:pt idx="105" formatCode="0.00">
                  <c:v>361.82</c:v>
                </c:pt>
                <c:pt idx="106" formatCode="0.00">
                  <c:v>356.66</c:v>
                </c:pt>
                <c:pt idx="107" formatCode="0.00">
                  <c:v>350.82</c:v>
                </c:pt>
                <c:pt idx="108" formatCode="0.00">
                  <c:v>312.73</c:v>
                </c:pt>
                <c:pt idx="109" formatCode="0.00">
                  <c:v>268.61</c:v>
                </c:pt>
                <c:pt idx="110" formatCode="0.00">
                  <c:v>402.87</c:v>
                </c:pt>
                <c:pt idx="111" formatCode="0.00">
                  <c:v>360.85</c:v>
                </c:pt>
                <c:pt idx="112" formatCode="0.00">
                  <c:v>344.9</c:v>
                </c:pt>
                <c:pt idx="113" formatCode="0.00">
                  <c:v>374.08</c:v>
                </c:pt>
                <c:pt idx="114" formatCode="0.00">
                  <c:v>414.2</c:v>
                </c:pt>
                <c:pt idx="115" formatCode="0.00">
                  <c:v>422.18</c:v>
                </c:pt>
                <c:pt idx="116" formatCode="0.00">
                  <c:v>415.75</c:v>
                </c:pt>
                <c:pt idx="117" formatCode="0.00">
                  <c:v>407.8</c:v>
                </c:pt>
                <c:pt idx="118" formatCode="0.00">
                  <c:v>429.66</c:v>
                </c:pt>
                <c:pt idx="119" formatCode="0.00">
                  <c:v>407.43</c:v>
                </c:pt>
                <c:pt idx="120" formatCode="0.00">
                  <c:v>360.4</c:v>
                </c:pt>
                <c:pt idx="121" formatCode="0.00">
                  <c:v>356.74</c:v>
                </c:pt>
                <c:pt idx="122" formatCode="0.00">
                  <c:v>476.48</c:v>
                </c:pt>
                <c:pt idx="123" formatCode="0.00">
                  <c:v>417.4</c:v>
                </c:pt>
                <c:pt idx="124" formatCode="0.00">
                  <c:v>438.41</c:v>
                </c:pt>
                <c:pt idx="125" formatCode="0.00">
                  <c:v>417.59</c:v>
                </c:pt>
                <c:pt idx="126" formatCode="0.00">
                  <c:v>423.51</c:v>
                </c:pt>
                <c:pt idx="127" formatCode="0.00">
                  <c:v>475.16</c:v>
                </c:pt>
                <c:pt idx="128" formatCode="0.00">
                  <c:v>416.1</c:v>
                </c:pt>
                <c:pt idx="129" formatCode="0.00">
                  <c:v>398.58</c:v>
                </c:pt>
                <c:pt idx="130" formatCode="0.00">
                  <c:v>462.46</c:v>
                </c:pt>
                <c:pt idx="131" formatCode="0.00">
                  <c:v>444.28</c:v>
                </c:pt>
                <c:pt idx="132" formatCode="0.00">
                  <c:v>377.75</c:v>
                </c:pt>
                <c:pt idx="133" formatCode="0.00">
                  <c:v>340.75</c:v>
                </c:pt>
                <c:pt idx="134" formatCode="0.00">
                  <c:v>509.15</c:v>
                </c:pt>
                <c:pt idx="135" formatCode="0.00">
                  <c:v>364.42</c:v>
                </c:pt>
                <c:pt idx="136" formatCode="0.00">
                  <c:v>444.34</c:v>
                </c:pt>
                <c:pt idx="137" formatCode="0.00">
                  <c:v>419.33</c:v>
                </c:pt>
                <c:pt idx="138" formatCode="0.00">
                  <c:v>410.4</c:v>
                </c:pt>
                <c:pt idx="139" formatCode="0.00">
                  <c:v>494.89</c:v>
                </c:pt>
                <c:pt idx="140" formatCode="0.00">
                  <c:v>396.58</c:v>
                </c:pt>
                <c:pt idx="141" formatCode="0.00">
                  <c:v>440.65</c:v>
                </c:pt>
                <c:pt idx="142" formatCode="0.00">
                  <c:v>500.04</c:v>
                </c:pt>
                <c:pt idx="143" formatCode="0.00">
                  <c:v>430.14</c:v>
                </c:pt>
                <c:pt idx="144" formatCode="0.00">
                  <c:v>453.44</c:v>
                </c:pt>
                <c:pt idx="145" formatCode="0.00">
                  <c:v>395.42</c:v>
                </c:pt>
                <c:pt idx="146" formatCode="0.00">
                  <c:v>556.41</c:v>
                </c:pt>
                <c:pt idx="147" formatCode="0.00">
                  <c:v>503.99</c:v>
                </c:pt>
                <c:pt idx="148" formatCode="0.00">
                  <c:v>475.77</c:v>
                </c:pt>
                <c:pt idx="149" formatCode="0.00">
                  <c:v>473.42</c:v>
                </c:pt>
                <c:pt idx="150" formatCode="0.00">
                  <c:v>463.25</c:v>
                </c:pt>
                <c:pt idx="151" formatCode="0.00">
                  <c:v>582.82000000000005</c:v>
                </c:pt>
                <c:pt idx="152" formatCode="0.00">
                  <c:v>430.04</c:v>
                </c:pt>
                <c:pt idx="153" formatCode="0.00">
                  <c:v>568.19000000000005</c:v>
                </c:pt>
                <c:pt idx="154" formatCode="0.00">
                  <c:v>537.61</c:v>
                </c:pt>
                <c:pt idx="155" formatCode="0.00">
                  <c:v>474.31</c:v>
                </c:pt>
                <c:pt idx="156" formatCode="0.00">
                  <c:v>501.58</c:v>
                </c:pt>
                <c:pt idx="157" formatCode="0.00">
                  <c:v>399.78</c:v>
                </c:pt>
                <c:pt idx="158" formatCode="0.00">
                  <c:v>571.28</c:v>
                </c:pt>
                <c:pt idx="159" formatCode="0.00">
                  <c:v>517.11</c:v>
                </c:pt>
              </c:numCache>
            </c:numRef>
          </c:val>
          <c:extLst xmlns:c16r2="http://schemas.microsoft.com/office/drawing/2015/06/chart">
            <c:ext xmlns:c16="http://schemas.microsoft.com/office/drawing/2014/chart" uri="{C3380CC4-5D6E-409C-BE32-E72D297353CC}">
              <c16:uniqueId val="{00000003-D25C-4AC1-BFBB-2CD762974F9F}"/>
            </c:ext>
          </c:extLst>
        </c:ser>
        <c:dLbls>
          <c:showLegendKey val="0"/>
          <c:showVal val="0"/>
          <c:showCatName val="0"/>
          <c:showSerName val="0"/>
          <c:showPercent val="0"/>
          <c:showBubbleSize val="0"/>
        </c:dLbls>
        <c:gapWidth val="150"/>
        <c:overlap val="100"/>
        <c:axId val="838480784"/>
        <c:axId val="838485488"/>
      </c:barChart>
      <c:lineChart>
        <c:grouping val="standard"/>
        <c:varyColors val="0"/>
        <c:ser>
          <c:idx val="0"/>
          <c:order val="4"/>
          <c:tx>
            <c:strRef>
              <c:f>'Data base original'!$G$3</c:f>
              <c:strCache>
                <c:ptCount val="1"/>
                <c:pt idx="0">
                  <c:v>consumer </c:v>
                </c:pt>
              </c:strCache>
            </c:strRef>
          </c:tx>
          <c:spPr>
            <a:ln w="28575">
              <a:solidFill>
                <a:schemeClr val="tx1"/>
              </a:solidFill>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original'!$H$8:$H$487</c:f>
              <c:numCache>
                <c:formatCode>0.0</c:formatCode>
                <c:ptCount val="480"/>
                <c:pt idx="0">
                  <c:v>0</c:v>
                </c:pt>
                <c:pt idx="96">
                  <c:v>1021.52</c:v>
                </c:pt>
                <c:pt idx="97">
                  <c:v>871.88</c:v>
                </c:pt>
                <c:pt idx="98">
                  <c:v>1073.3</c:v>
                </c:pt>
                <c:pt idx="99">
                  <c:v>1183.6300000000001</c:v>
                </c:pt>
                <c:pt idx="100">
                  <c:v>1203.28</c:v>
                </c:pt>
                <c:pt idx="101">
                  <c:v>1219.6399999999999</c:v>
                </c:pt>
                <c:pt idx="102">
                  <c:v>1274.8799999999999</c:v>
                </c:pt>
                <c:pt idx="103">
                  <c:v>1285.7900000000002</c:v>
                </c:pt>
                <c:pt idx="104">
                  <c:v>1255.3699999999999</c:v>
                </c:pt>
                <c:pt idx="105">
                  <c:v>1300.5999999999999</c:v>
                </c:pt>
                <c:pt idx="106">
                  <c:v>1307.4000000000001</c:v>
                </c:pt>
                <c:pt idx="107">
                  <c:v>1485.97</c:v>
                </c:pt>
                <c:pt idx="108">
                  <c:v>1320.72</c:v>
                </c:pt>
                <c:pt idx="109">
                  <c:v>1250.3100000000002</c:v>
                </c:pt>
                <c:pt idx="110">
                  <c:v>1476.29</c:v>
                </c:pt>
                <c:pt idx="111">
                  <c:v>1379</c:v>
                </c:pt>
                <c:pt idx="112">
                  <c:v>1347.58</c:v>
                </c:pt>
                <c:pt idx="113">
                  <c:v>1505.92</c:v>
                </c:pt>
                <c:pt idx="114">
                  <c:v>1552.3400000000001</c:v>
                </c:pt>
                <c:pt idx="115">
                  <c:v>1648.0900000000001</c:v>
                </c:pt>
                <c:pt idx="116">
                  <c:v>1562.47</c:v>
                </c:pt>
                <c:pt idx="117">
                  <c:v>1628.9500000000003</c:v>
                </c:pt>
                <c:pt idx="118">
                  <c:v>1729.5600000000002</c:v>
                </c:pt>
                <c:pt idx="119">
                  <c:v>1785.5100000000002</c:v>
                </c:pt>
                <c:pt idx="120">
                  <c:v>1664.67</c:v>
                </c:pt>
                <c:pt idx="121">
                  <c:v>1682.73</c:v>
                </c:pt>
                <c:pt idx="122">
                  <c:v>1871.4099999999999</c:v>
                </c:pt>
                <c:pt idx="123">
                  <c:v>1752.0500000000002</c:v>
                </c:pt>
                <c:pt idx="124">
                  <c:v>1784.19</c:v>
                </c:pt>
                <c:pt idx="125">
                  <c:v>1708.6100000000001</c:v>
                </c:pt>
                <c:pt idx="126">
                  <c:v>1733.04</c:v>
                </c:pt>
                <c:pt idx="127">
                  <c:v>1859.21</c:v>
                </c:pt>
                <c:pt idx="128">
                  <c:v>1757.7800000000002</c:v>
                </c:pt>
                <c:pt idx="129">
                  <c:v>1725.02</c:v>
                </c:pt>
                <c:pt idx="130">
                  <c:v>1899.59</c:v>
                </c:pt>
                <c:pt idx="131">
                  <c:v>1942.87</c:v>
                </c:pt>
                <c:pt idx="132">
                  <c:v>1830.16</c:v>
                </c:pt>
                <c:pt idx="133">
                  <c:v>1719.31</c:v>
                </c:pt>
                <c:pt idx="134">
                  <c:v>2094.5300000000002</c:v>
                </c:pt>
                <c:pt idx="135">
                  <c:v>1750.45</c:v>
                </c:pt>
                <c:pt idx="136">
                  <c:v>1942</c:v>
                </c:pt>
                <c:pt idx="137">
                  <c:v>1826.07</c:v>
                </c:pt>
                <c:pt idx="138">
                  <c:v>1838.6899999999998</c:v>
                </c:pt>
                <c:pt idx="139">
                  <c:v>1965.22</c:v>
                </c:pt>
                <c:pt idx="140">
                  <c:v>1788.68</c:v>
                </c:pt>
                <c:pt idx="141">
                  <c:v>1918.25</c:v>
                </c:pt>
                <c:pt idx="142">
                  <c:v>2027.0099999999998</c:v>
                </c:pt>
                <c:pt idx="143">
                  <c:v>1952.1399999999999</c:v>
                </c:pt>
                <c:pt idx="144">
                  <c:v>1952.6699999999998</c:v>
                </c:pt>
                <c:pt idx="145">
                  <c:v>1809.0700000000002</c:v>
                </c:pt>
                <c:pt idx="146">
                  <c:v>2057.81</c:v>
                </c:pt>
                <c:pt idx="147">
                  <c:v>2003.16</c:v>
                </c:pt>
                <c:pt idx="148">
                  <c:v>1939.7200000000003</c:v>
                </c:pt>
                <c:pt idx="149">
                  <c:v>1893.29</c:v>
                </c:pt>
                <c:pt idx="150">
                  <c:v>1875.9299999999998</c:v>
                </c:pt>
                <c:pt idx="151">
                  <c:v>2093.12</c:v>
                </c:pt>
                <c:pt idx="152">
                  <c:v>1831.22</c:v>
                </c:pt>
                <c:pt idx="153">
                  <c:v>2163.15</c:v>
                </c:pt>
                <c:pt idx="154">
                  <c:v>2190.7600000000002</c:v>
                </c:pt>
                <c:pt idx="155">
                  <c:v>2054.94</c:v>
                </c:pt>
                <c:pt idx="156">
                  <c:v>2148.52</c:v>
                </c:pt>
                <c:pt idx="157">
                  <c:v>1890.33</c:v>
                </c:pt>
                <c:pt idx="158">
                  <c:v>2145.59</c:v>
                </c:pt>
                <c:pt idx="159">
                  <c:v>2094.09</c:v>
                </c:pt>
              </c:numCache>
            </c:numRef>
          </c:val>
          <c:smooth val="0"/>
          <c:extLst xmlns:c16r2="http://schemas.microsoft.com/office/drawing/2015/06/chart">
            <c:ext xmlns:c16="http://schemas.microsoft.com/office/drawing/2014/chart" uri="{C3380CC4-5D6E-409C-BE32-E72D297353CC}">
              <c16:uniqueId val="{00000004-D25C-4AC1-BFBB-2CD762974F9F}"/>
            </c:ext>
          </c:extLst>
        </c:ser>
        <c:dLbls>
          <c:showLegendKey val="0"/>
          <c:showVal val="0"/>
          <c:showCatName val="0"/>
          <c:showSerName val="0"/>
          <c:showPercent val="0"/>
          <c:showBubbleSize val="0"/>
        </c:dLbls>
        <c:marker val="1"/>
        <c:smooth val="0"/>
        <c:axId val="838480784"/>
        <c:axId val="838485488"/>
      </c:lineChart>
      <c:dateAx>
        <c:axId val="838480784"/>
        <c:scaling>
          <c:orientation val="minMax"/>
          <c:max val="43556"/>
          <c:min val="42826"/>
        </c:scaling>
        <c:delete val="0"/>
        <c:axPos val="b"/>
        <c:numFmt formatCode="[$-409]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85488"/>
        <c:crosses val="autoZero"/>
        <c:auto val="1"/>
        <c:lblOffset val="100"/>
        <c:baseTimeUnit val="months"/>
        <c:majorUnit val="4"/>
        <c:majorTimeUnit val="months"/>
        <c:minorUnit val="1"/>
        <c:minorTimeUnit val="months"/>
      </c:dateAx>
      <c:valAx>
        <c:axId val="838485488"/>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80784"/>
        <c:crosses val="autoZero"/>
        <c:crossBetween val="between"/>
      </c:valAx>
      <c:spPr>
        <a:noFill/>
        <a:ln w="25400">
          <a:noFill/>
        </a:ln>
      </c:spPr>
    </c:plotArea>
    <c:legend>
      <c:legendPos val="t"/>
      <c:layout>
        <c:manualLayout>
          <c:xMode val="edge"/>
          <c:yMode val="edge"/>
          <c:x val="8.7383095804613203E-2"/>
          <c:y val="0"/>
          <c:w val="0.91261690419538677"/>
          <c:h val="0.15772236569867421"/>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899" l="0.70000000000000062" r="0.70000000000000062" t="0.7500000000000089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15245895798E-2"/>
          <c:y val="2.6584305964748613E-2"/>
          <c:w val="0.85407085796519289"/>
          <c:h val="0.89073744160358859"/>
        </c:manualLayout>
      </c:layout>
      <c:barChart>
        <c:barDir val="col"/>
        <c:grouping val="stacked"/>
        <c:varyColors val="0"/>
        <c:ser>
          <c:idx val="3"/>
          <c:order val="1"/>
          <c:tx>
            <c:strRef>
              <c:f>'Data base original'!$W$3</c:f>
              <c:strCache>
                <c:ptCount val="1"/>
                <c:pt idx="0">
                  <c:v>overdreft credit</c:v>
                </c:pt>
              </c:strCache>
            </c:strRef>
          </c:tx>
          <c:spPr>
            <a:ln w="19050">
              <a:prstDash val="sysDash"/>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original'!$X$8:$X$487</c:f>
              <c:numCache>
                <c:formatCode>0.0</c:formatCode>
                <c:ptCount val="480"/>
                <c:pt idx="0" formatCode="#,##0">
                  <c:v>0</c:v>
                </c:pt>
                <c:pt idx="96" formatCode="0.00">
                  <c:v>1980.09</c:v>
                </c:pt>
                <c:pt idx="97" formatCode="0.00">
                  <c:v>1853.51</c:v>
                </c:pt>
                <c:pt idx="98" formatCode="0.00">
                  <c:v>1536.85</c:v>
                </c:pt>
                <c:pt idx="99" formatCode="0.00">
                  <c:v>1757.6</c:v>
                </c:pt>
                <c:pt idx="100" formatCode="0.00">
                  <c:v>1601.91</c:v>
                </c:pt>
                <c:pt idx="101" formatCode="0.00">
                  <c:v>2332.5700000000002</c:v>
                </c:pt>
                <c:pt idx="102" formatCode="0.00">
                  <c:v>2114.88</c:v>
                </c:pt>
                <c:pt idx="103" formatCode="0.00">
                  <c:v>2084.75</c:v>
                </c:pt>
                <c:pt idx="104" formatCode="0.00">
                  <c:v>2318.2199999999998</c:v>
                </c:pt>
                <c:pt idx="105" formatCode="0.00">
                  <c:v>2293.25</c:v>
                </c:pt>
                <c:pt idx="106" formatCode="0.00">
                  <c:v>2565.0700000000002</c:v>
                </c:pt>
                <c:pt idx="107" formatCode="0.00">
                  <c:v>3394.4</c:v>
                </c:pt>
                <c:pt idx="108" formatCode="0.00">
                  <c:v>2229.4899999999998</c:v>
                </c:pt>
                <c:pt idx="109" formatCode="0.00">
                  <c:v>2197.9299999999998</c:v>
                </c:pt>
                <c:pt idx="110" formatCode="0.00">
                  <c:v>2462.34</c:v>
                </c:pt>
                <c:pt idx="111" formatCode="0.00">
                  <c:v>2548.9</c:v>
                </c:pt>
                <c:pt idx="112" formatCode="0.00">
                  <c:v>2675.81</c:v>
                </c:pt>
                <c:pt idx="113" formatCode="0.00">
                  <c:v>2195.71</c:v>
                </c:pt>
                <c:pt idx="114" formatCode="0.00">
                  <c:v>2715.51</c:v>
                </c:pt>
                <c:pt idx="115" formatCode="0.00">
                  <c:v>2262.1</c:v>
                </c:pt>
                <c:pt idx="116" formatCode="0.00">
                  <c:v>3213.95</c:v>
                </c:pt>
                <c:pt idx="117" formatCode="0.00">
                  <c:v>3967.25</c:v>
                </c:pt>
                <c:pt idx="118" formatCode="0.00">
                  <c:v>2631.04</c:v>
                </c:pt>
                <c:pt idx="119" formatCode="0.00">
                  <c:v>3239.26</c:v>
                </c:pt>
                <c:pt idx="120" formatCode="0.00">
                  <c:v>2881.71</c:v>
                </c:pt>
                <c:pt idx="121" formatCode="0.00">
                  <c:v>2456.0700000000002</c:v>
                </c:pt>
                <c:pt idx="122" formatCode="0.00">
                  <c:v>2467.48</c:v>
                </c:pt>
                <c:pt idx="123" formatCode="0.00">
                  <c:v>2315.4699999999998</c:v>
                </c:pt>
                <c:pt idx="124" formatCode="0.00">
                  <c:v>2095.0300000000002</c:v>
                </c:pt>
                <c:pt idx="125" formatCode="0.00">
                  <c:v>2403.0700000000002</c:v>
                </c:pt>
                <c:pt idx="126" formatCode="0.00">
                  <c:v>3486.35</c:v>
                </c:pt>
                <c:pt idx="127" formatCode="0.00">
                  <c:v>3408.37</c:v>
                </c:pt>
                <c:pt idx="128" formatCode="0.00">
                  <c:v>2839.72</c:v>
                </c:pt>
                <c:pt idx="129" formatCode="0.00">
                  <c:v>1773.85</c:v>
                </c:pt>
                <c:pt idx="130" formatCode="0.00">
                  <c:v>2234.41</c:v>
                </c:pt>
                <c:pt idx="131" formatCode="0.00">
                  <c:v>2231.7399999999998</c:v>
                </c:pt>
                <c:pt idx="132" formatCode="0.00">
                  <c:v>1913.38</c:v>
                </c:pt>
                <c:pt idx="133" formatCode="0.00">
                  <c:v>1303.47</c:v>
                </c:pt>
                <c:pt idx="134" formatCode="0.00">
                  <c:v>1509.99</c:v>
                </c:pt>
                <c:pt idx="135" formatCode="0.00">
                  <c:v>1594.65</c:v>
                </c:pt>
                <c:pt idx="136" formatCode="0.00">
                  <c:v>2104.0700000000002</c:v>
                </c:pt>
                <c:pt idx="137" formatCode="0.00">
                  <c:v>1837.36</c:v>
                </c:pt>
                <c:pt idx="138" formatCode="0.00">
                  <c:v>1838.2</c:v>
                </c:pt>
                <c:pt idx="139" formatCode="0.00">
                  <c:v>1923.78</c:v>
                </c:pt>
                <c:pt idx="140" formatCode="0.00">
                  <c:v>1737.96</c:v>
                </c:pt>
                <c:pt idx="141" formatCode="0.00">
                  <c:v>2011.16</c:v>
                </c:pt>
                <c:pt idx="142" formatCode="0.00">
                  <c:v>1877.43</c:v>
                </c:pt>
                <c:pt idx="143" formatCode="0.00">
                  <c:v>2270.66</c:v>
                </c:pt>
                <c:pt idx="144" formatCode="0.00">
                  <c:v>2052.7800000000002</c:v>
                </c:pt>
                <c:pt idx="145" formatCode="0.00">
                  <c:v>2059.44</c:v>
                </c:pt>
                <c:pt idx="146" formatCode="0.00">
                  <c:v>2063.89</c:v>
                </c:pt>
                <c:pt idx="147" formatCode="0.00">
                  <c:v>1906.91</c:v>
                </c:pt>
                <c:pt idx="148" formatCode="0.00">
                  <c:v>3426.14</c:v>
                </c:pt>
                <c:pt idx="149" formatCode="0.00">
                  <c:v>2601.25</c:v>
                </c:pt>
                <c:pt idx="150" formatCode="0.00">
                  <c:v>2177.64</c:v>
                </c:pt>
                <c:pt idx="151" formatCode="0.00">
                  <c:v>2559.98</c:v>
                </c:pt>
                <c:pt idx="152" formatCode="0.00">
                  <c:v>2449.85</c:v>
                </c:pt>
                <c:pt idx="153" formatCode="0.00">
                  <c:v>3071.36</c:v>
                </c:pt>
                <c:pt idx="154" formatCode="0.00">
                  <c:v>2741.68</c:v>
                </c:pt>
                <c:pt idx="155" formatCode="0.00">
                  <c:v>2659.57</c:v>
                </c:pt>
                <c:pt idx="156" formatCode="0.00">
                  <c:v>2927.79</c:v>
                </c:pt>
                <c:pt idx="157" formatCode="0.00">
                  <c:v>2428.75</c:v>
                </c:pt>
                <c:pt idx="158" formatCode="0.00">
                  <c:v>2350.46</c:v>
                </c:pt>
                <c:pt idx="159" formatCode="0.00">
                  <c:v>3689.85</c:v>
                </c:pt>
              </c:numCache>
            </c:numRef>
          </c:val>
          <c:extLst xmlns:c16r2="http://schemas.microsoft.com/office/drawing/2015/06/chart">
            <c:ext xmlns:c16="http://schemas.microsoft.com/office/drawing/2014/chart" uri="{C3380CC4-5D6E-409C-BE32-E72D297353CC}">
              <c16:uniqueId val="{00000000-A17F-4652-A90F-FDBD1809C49B}"/>
            </c:ext>
          </c:extLst>
        </c:ser>
        <c:ser>
          <c:idx val="1"/>
          <c:order val="2"/>
          <c:tx>
            <c:strRef>
              <c:f>'Data base original'!$S$3</c:f>
              <c:strCache>
                <c:ptCount val="1"/>
                <c:pt idx="0">
                  <c:v>credit card and others</c:v>
                </c:pt>
              </c:strCache>
            </c:strRef>
          </c:tx>
          <c:spPr>
            <a:ln w="19050">
              <a:prstDash val="sysDash"/>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original'!$T$8:$T$487</c:f>
              <c:numCache>
                <c:formatCode>0.0</c:formatCode>
                <c:ptCount val="480"/>
                <c:pt idx="0">
                  <c:v>0</c:v>
                </c:pt>
                <c:pt idx="96">
                  <c:v>14.57</c:v>
                </c:pt>
                <c:pt idx="97">
                  <c:v>12.76</c:v>
                </c:pt>
                <c:pt idx="98">
                  <c:v>16.68</c:v>
                </c:pt>
                <c:pt idx="99">
                  <c:v>29.42</c:v>
                </c:pt>
                <c:pt idx="100">
                  <c:v>31.81</c:v>
                </c:pt>
                <c:pt idx="101">
                  <c:v>30.27</c:v>
                </c:pt>
                <c:pt idx="102">
                  <c:v>29.61</c:v>
                </c:pt>
                <c:pt idx="103">
                  <c:v>33.46</c:v>
                </c:pt>
                <c:pt idx="104">
                  <c:v>32.31</c:v>
                </c:pt>
                <c:pt idx="105">
                  <c:v>32.69</c:v>
                </c:pt>
                <c:pt idx="106">
                  <c:v>32.450000000000003</c:v>
                </c:pt>
                <c:pt idx="107">
                  <c:v>37.85</c:v>
                </c:pt>
                <c:pt idx="108">
                  <c:v>39.549999999999997</c:v>
                </c:pt>
                <c:pt idx="109">
                  <c:v>38.74</c:v>
                </c:pt>
                <c:pt idx="110">
                  <c:v>40.51</c:v>
                </c:pt>
                <c:pt idx="111">
                  <c:v>34.380000000000003</c:v>
                </c:pt>
                <c:pt idx="112">
                  <c:v>34.49</c:v>
                </c:pt>
                <c:pt idx="113">
                  <c:v>34.42</c:v>
                </c:pt>
                <c:pt idx="114">
                  <c:v>37.06</c:v>
                </c:pt>
                <c:pt idx="115">
                  <c:v>40.68</c:v>
                </c:pt>
                <c:pt idx="116">
                  <c:v>32.369999999999997</c:v>
                </c:pt>
                <c:pt idx="117">
                  <c:v>38.909999999999997</c:v>
                </c:pt>
                <c:pt idx="118">
                  <c:v>40.799999999999997</c:v>
                </c:pt>
                <c:pt idx="119">
                  <c:v>42.22</c:v>
                </c:pt>
                <c:pt idx="120">
                  <c:v>44.05</c:v>
                </c:pt>
                <c:pt idx="121">
                  <c:v>45.38</c:v>
                </c:pt>
                <c:pt idx="122">
                  <c:v>48.79</c:v>
                </c:pt>
                <c:pt idx="123">
                  <c:v>46.84</c:v>
                </c:pt>
                <c:pt idx="124">
                  <c:v>49.04</c:v>
                </c:pt>
                <c:pt idx="125">
                  <c:v>47.84</c:v>
                </c:pt>
                <c:pt idx="126">
                  <c:v>49.73</c:v>
                </c:pt>
                <c:pt idx="127">
                  <c:v>52.48</c:v>
                </c:pt>
                <c:pt idx="128">
                  <c:v>49.93</c:v>
                </c:pt>
                <c:pt idx="129">
                  <c:v>50.45</c:v>
                </c:pt>
                <c:pt idx="130">
                  <c:v>52.72</c:v>
                </c:pt>
                <c:pt idx="131">
                  <c:v>56.44</c:v>
                </c:pt>
                <c:pt idx="132">
                  <c:v>56.88</c:v>
                </c:pt>
                <c:pt idx="133">
                  <c:v>56.09</c:v>
                </c:pt>
                <c:pt idx="134">
                  <c:v>62.01</c:v>
                </c:pt>
                <c:pt idx="135">
                  <c:v>59.11</c:v>
                </c:pt>
                <c:pt idx="136">
                  <c:v>62.59</c:v>
                </c:pt>
                <c:pt idx="137">
                  <c:v>61.07</c:v>
                </c:pt>
                <c:pt idx="138">
                  <c:v>61.98</c:v>
                </c:pt>
                <c:pt idx="139">
                  <c:v>65.599999999999994</c:v>
                </c:pt>
                <c:pt idx="140">
                  <c:v>62.27</c:v>
                </c:pt>
                <c:pt idx="141">
                  <c:v>64.87</c:v>
                </c:pt>
                <c:pt idx="142">
                  <c:v>66.319999999999993</c:v>
                </c:pt>
                <c:pt idx="143">
                  <c:v>66.78</c:v>
                </c:pt>
                <c:pt idx="144">
                  <c:v>67.2</c:v>
                </c:pt>
                <c:pt idx="145">
                  <c:v>65.3</c:v>
                </c:pt>
                <c:pt idx="146">
                  <c:v>71.28</c:v>
                </c:pt>
                <c:pt idx="147">
                  <c:v>69.84</c:v>
                </c:pt>
                <c:pt idx="148">
                  <c:v>68.349999999999994</c:v>
                </c:pt>
                <c:pt idx="149">
                  <c:v>69.11</c:v>
                </c:pt>
                <c:pt idx="150">
                  <c:v>73.319999999999993</c:v>
                </c:pt>
                <c:pt idx="151">
                  <c:v>74.27</c:v>
                </c:pt>
                <c:pt idx="152">
                  <c:v>69.03</c:v>
                </c:pt>
                <c:pt idx="153">
                  <c:v>73.97</c:v>
                </c:pt>
                <c:pt idx="154">
                  <c:v>74.709999999999994</c:v>
                </c:pt>
                <c:pt idx="155">
                  <c:v>73.95</c:v>
                </c:pt>
                <c:pt idx="156">
                  <c:v>73.86</c:v>
                </c:pt>
                <c:pt idx="157">
                  <c:v>73.17</c:v>
                </c:pt>
                <c:pt idx="158">
                  <c:v>78.77</c:v>
                </c:pt>
                <c:pt idx="159">
                  <c:v>76.319999999999993</c:v>
                </c:pt>
              </c:numCache>
            </c:numRef>
          </c:val>
          <c:extLst xmlns:c16r2="http://schemas.microsoft.com/office/drawing/2015/06/chart">
            <c:ext xmlns:c16="http://schemas.microsoft.com/office/drawing/2014/chart" uri="{C3380CC4-5D6E-409C-BE32-E72D297353CC}">
              <c16:uniqueId val="{00000001-A17F-4652-A90F-FDBD1809C49B}"/>
            </c:ext>
          </c:extLst>
        </c:ser>
        <c:ser>
          <c:idx val="2"/>
          <c:order val="3"/>
          <c:tx>
            <c:strRef>
              <c:f>'Data base original'!$U$3</c:f>
              <c:strCache>
                <c:ptCount val="1"/>
                <c:pt idx="0">
                  <c:v>installment credit</c:v>
                </c:pt>
              </c:strCache>
            </c:strRef>
          </c:tx>
          <c:spPr>
            <a:ln w="19050">
              <a:noFill/>
              <a:prstDash val="sysDash"/>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original'!$V$8:$V$487</c:f>
              <c:numCache>
                <c:formatCode>0.0</c:formatCode>
                <c:ptCount val="480"/>
                <c:pt idx="0" formatCode="#,##0">
                  <c:v>0</c:v>
                </c:pt>
                <c:pt idx="96" formatCode="0.00">
                  <c:v>2200.9499999999998</c:v>
                </c:pt>
                <c:pt idx="97" formatCode="0.00">
                  <c:v>1621.42</c:v>
                </c:pt>
                <c:pt idx="98" formatCode="0.00">
                  <c:v>2160.2800000000002</c:v>
                </c:pt>
                <c:pt idx="99" formatCode="0.00">
                  <c:v>1739.73</c:v>
                </c:pt>
                <c:pt idx="100" formatCode="0.00">
                  <c:v>1745.64</c:v>
                </c:pt>
                <c:pt idx="101" formatCode="0.00">
                  <c:v>1801.48</c:v>
                </c:pt>
                <c:pt idx="102" formatCode="0.00">
                  <c:v>2042.07</c:v>
                </c:pt>
                <c:pt idx="103" formatCode="0.00">
                  <c:v>1700.85</c:v>
                </c:pt>
                <c:pt idx="104" formatCode="0.00">
                  <c:v>1969.09</c:v>
                </c:pt>
                <c:pt idx="105" formatCode="0.00">
                  <c:v>2143.92</c:v>
                </c:pt>
                <c:pt idx="106" formatCode="0.00">
                  <c:v>2399.86</c:v>
                </c:pt>
                <c:pt idx="107" formatCode="0.00">
                  <c:v>2760.47</c:v>
                </c:pt>
                <c:pt idx="108" formatCode="0.00">
                  <c:v>1967.05</c:v>
                </c:pt>
                <c:pt idx="109" formatCode="0.00">
                  <c:v>1322.56</c:v>
                </c:pt>
                <c:pt idx="110" formatCode="0.00">
                  <c:v>1877.68</c:v>
                </c:pt>
                <c:pt idx="111" formatCode="0.00">
                  <c:v>1886.75</c:v>
                </c:pt>
                <c:pt idx="112" formatCode="0.00">
                  <c:v>2459.5300000000002</c:v>
                </c:pt>
                <c:pt idx="113" formatCode="0.00">
                  <c:v>2164.85</c:v>
                </c:pt>
                <c:pt idx="114" formatCode="0.00">
                  <c:v>2055.35</c:v>
                </c:pt>
                <c:pt idx="115" formatCode="0.00">
                  <c:v>1780.88</c:v>
                </c:pt>
                <c:pt idx="116" formatCode="0.00">
                  <c:v>2475.63</c:v>
                </c:pt>
                <c:pt idx="117" formatCode="0.00">
                  <c:v>1992.6</c:v>
                </c:pt>
                <c:pt idx="118" formatCode="0.00">
                  <c:v>1936.25</c:v>
                </c:pt>
                <c:pt idx="119" formatCode="0.00">
                  <c:v>2590.86</c:v>
                </c:pt>
                <c:pt idx="120" formatCode="0.00">
                  <c:v>1878.88</c:v>
                </c:pt>
                <c:pt idx="121" formatCode="0.00">
                  <c:v>1285.6500000000001</c:v>
                </c:pt>
                <c:pt idx="122" formatCode="0.00">
                  <c:v>1742.07</c:v>
                </c:pt>
                <c:pt idx="123" formatCode="0.00">
                  <c:v>1971.86</c:v>
                </c:pt>
                <c:pt idx="124" formatCode="0.00">
                  <c:v>2049.0300000000002</c:v>
                </c:pt>
                <c:pt idx="125" formatCode="0.00">
                  <c:v>2020.83</c:v>
                </c:pt>
                <c:pt idx="126" formatCode="0.00">
                  <c:v>1973.32</c:v>
                </c:pt>
                <c:pt idx="127" formatCode="0.00">
                  <c:v>1724.27</c:v>
                </c:pt>
                <c:pt idx="128" formatCode="0.00">
                  <c:v>1638.01</c:v>
                </c:pt>
                <c:pt idx="129" formatCode="0.00">
                  <c:v>1831.96</c:v>
                </c:pt>
                <c:pt idx="130" formatCode="0.00">
                  <c:v>2044.92</c:v>
                </c:pt>
                <c:pt idx="131" formatCode="0.00">
                  <c:v>2614.7399999999998</c:v>
                </c:pt>
                <c:pt idx="132" formatCode="0.00">
                  <c:v>1931.07</c:v>
                </c:pt>
                <c:pt idx="133" formatCode="0.00">
                  <c:v>1122.56</c:v>
                </c:pt>
                <c:pt idx="134" formatCode="0.00">
                  <c:v>1833.2</c:v>
                </c:pt>
                <c:pt idx="135" formatCode="0.00">
                  <c:v>1752.82</c:v>
                </c:pt>
                <c:pt idx="136" formatCode="0.00">
                  <c:v>1946.77</c:v>
                </c:pt>
                <c:pt idx="137" formatCode="0.00">
                  <c:v>1603.54</c:v>
                </c:pt>
                <c:pt idx="138" formatCode="0.00">
                  <c:v>1813.45</c:v>
                </c:pt>
                <c:pt idx="139" formatCode="0.00">
                  <c:v>2089.79</c:v>
                </c:pt>
                <c:pt idx="140" formatCode="0.00">
                  <c:v>1693.27</c:v>
                </c:pt>
                <c:pt idx="141" formatCode="0.00">
                  <c:v>1850.65</c:v>
                </c:pt>
                <c:pt idx="142" formatCode="0.00">
                  <c:v>2300.52</c:v>
                </c:pt>
                <c:pt idx="143" formatCode="0.00">
                  <c:v>2201.4299999999998</c:v>
                </c:pt>
                <c:pt idx="144" formatCode="0.00">
                  <c:v>2461.4699999999998</c:v>
                </c:pt>
                <c:pt idx="145" formatCode="0.00">
                  <c:v>1357.55</c:v>
                </c:pt>
                <c:pt idx="146" formatCode="0.00">
                  <c:v>2577.3000000000002</c:v>
                </c:pt>
                <c:pt idx="147" formatCode="0.00">
                  <c:v>2309.7199999999998</c:v>
                </c:pt>
                <c:pt idx="148" formatCode="0.00">
                  <c:v>2417.77</c:v>
                </c:pt>
                <c:pt idx="149" formatCode="0.00">
                  <c:v>2159.41</c:v>
                </c:pt>
                <c:pt idx="150" formatCode="0.00">
                  <c:v>2135.8000000000002</c:v>
                </c:pt>
                <c:pt idx="151" formatCode="0.00">
                  <c:v>1927.91</c:v>
                </c:pt>
                <c:pt idx="152" formatCode="0.00">
                  <c:v>1851.98</c:v>
                </c:pt>
                <c:pt idx="153" formatCode="0.00">
                  <c:v>2197.6</c:v>
                </c:pt>
                <c:pt idx="154" formatCode="0.00">
                  <c:v>2403.0700000000002</c:v>
                </c:pt>
                <c:pt idx="155" formatCode="0.00">
                  <c:v>2132.19</c:v>
                </c:pt>
                <c:pt idx="156" formatCode="0.00">
                  <c:v>2220.6</c:v>
                </c:pt>
                <c:pt idx="157" formatCode="0.00">
                  <c:v>1416.64</c:v>
                </c:pt>
                <c:pt idx="158" formatCode="0.00">
                  <c:v>2278.9299999999998</c:v>
                </c:pt>
                <c:pt idx="159" formatCode="0.00">
                  <c:v>2176.0700000000002</c:v>
                </c:pt>
              </c:numCache>
            </c:numRef>
          </c:val>
          <c:extLst xmlns:c16r2="http://schemas.microsoft.com/office/drawing/2015/06/chart">
            <c:ext xmlns:c16="http://schemas.microsoft.com/office/drawing/2014/chart" uri="{C3380CC4-5D6E-409C-BE32-E72D297353CC}">
              <c16:uniqueId val="{00000002-A17F-4652-A90F-FDBD1809C49B}"/>
            </c:ext>
          </c:extLst>
        </c:ser>
        <c:dLbls>
          <c:showLegendKey val="0"/>
          <c:showVal val="0"/>
          <c:showCatName val="0"/>
          <c:showSerName val="0"/>
          <c:showPercent val="0"/>
          <c:showBubbleSize val="0"/>
        </c:dLbls>
        <c:gapWidth val="150"/>
        <c:overlap val="100"/>
        <c:axId val="838487448"/>
        <c:axId val="838486272"/>
      </c:barChart>
      <c:lineChart>
        <c:grouping val="standard"/>
        <c:varyColors val="0"/>
        <c:ser>
          <c:idx val="0"/>
          <c:order val="0"/>
          <c:tx>
            <c:strRef>
              <c:f>'Data base original'!$Q$3</c:f>
              <c:strCache>
                <c:ptCount val="1"/>
                <c:pt idx="0">
                  <c:v>commercial </c:v>
                </c:pt>
              </c:strCache>
            </c:strRef>
          </c:tx>
          <c:spPr>
            <a:ln w="28575">
              <a:solidFill>
                <a:schemeClr val="tx1"/>
              </a:solidFill>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original'!$R$8:$R$487</c:f>
              <c:numCache>
                <c:formatCode>0.0</c:formatCode>
                <c:ptCount val="480"/>
                <c:pt idx="0">
                  <c:v>0</c:v>
                </c:pt>
                <c:pt idx="96">
                  <c:v>4195.6099999999997</c:v>
                </c:pt>
                <c:pt idx="97">
                  <c:v>3487.6900000000005</c:v>
                </c:pt>
                <c:pt idx="98">
                  <c:v>3713.81</c:v>
                </c:pt>
                <c:pt idx="99">
                  <c:v>3526.75</c:v>
                </c:pt>
                <c:pt idx="100">
                  <c:v>3379.36</c:v>
                </c:pt>
                <c:pt idx="101">
                  <c:v>4164.3200000000006</c:v>
                </c:pt>
                <c:pt idx="102">
                  <c:v>4186.5599999999995</c:v>
                </c:pt>
                <c:pt idx="103">
                  <c:v>3819.06</c:v>
                </c:pt>
                <c:pt idx="104">
                  <c:v>4319.62</c:v>
                </c:pt>
                <c:pt idx="105">
                  <c:v>4469.8599999999997</c:v>
                </c:pt>
                <c:pt idx="106">
                  <c:v>4997.38</c:v>
                </c:pt>
                <c:pt idx="107">
                  <c:v>6192.72</c:v>
                </c:pt>
                <c:pt idx="108">
                  <c:v>4236.09</c:v>
                </c:pt>
                <c:pt idx="109">
                  <c:v>3559.2299999999996</c:v>
                </c:pt>
                <c:pt idx="110">
                  <c:v>4380.5300000000007</c:v>
                </c:pt>
                <c:pt idx="111">
                  <c:v>4470.03</c:v>
                </c:pt>
                <c:pt idx="112">
                  <c:v>5169.83</c:v>
                </c:pt>
                <c:pt idx="113">
                  <c:v>4394.9799999999996</c:v>
                </c:pt>
                <c:pt idx="114">
                  <c:v>4807.920000000001</c:v>
                </c:pt>
                <c:pt idx="115">
                  <c:v>4083.66</c:v>
                </c:pt>
                <c:pt idx="116">
                  <c:v>5721.95</c:v>
                </c:pt>
                <c:pt idx="117">
                  <c:v>5998.76</c:v>
                </c:pt>
                <c:pt idx="118">
                  <c:v>4608.09</c:v>
                </c:pt>
                <c:pt idx="119">
                  <c:v>5872.3400000000011</c:v>
                </c:pt>
                <c:pt idx="120">
                  <c:v>4804.6400000000003</c:v>
                </c:pt>
                <c:pt idx="121">
                  <c:v>3787.1000000000004</c:v>
                </c:pt>
                <c:pt idx="122">
                  <c:v>4258.34</c:v>
                </c:pt>
                <c:pt idx="123">
                  <c:v>4334.17</c:v>
                </c:pt>
                <c:pt idx="124">
                  <c:v>4193.1000000000004</c:v>
                </c:pt>
                <c:pt idx="125">
                  <c:v>4471.74</c:v>
                </c:pt>
                <c:pt idx="126">
                  <c:v>5509.4</c:v>
                </c:pt>
                <c:pt idx="127">
                  <c:v>5185.119999999999</c:v>
                </c:pt>
                <c:pt idx="128">
                  <c:v>4527.66</c:v>
                </c:pt>
                <c:pt idx="129">
                  <c:v>3656.2599999999998</c:v>
                </c:pt>
                <c:pt idx="130">
                  <c:v>4332.05</c:v>
                </c:pt>
                <c:pt idx="131">
                  <c:v>4902.9199999999992</c:v>
                </c:pt>
                <c:pt idx="132">
                  <c:v>3901.33</c:v>
                </c:pt>
                <c:pt idx="133">
                  <c:v>2482.12</c:v>
                </c:pt>
                <c:pt idx="134">
                  <c:v>3405.2000000000003</c:v>
                </c:pt>
                <c:pt idx="135">
                  <c:v>3406.5800000000004</c:v>
                </c:pt>
                <c:pt idx="136">
                  <c:v>4113.43</c:v>
                </c:pt>
                <c:pt idx="137">
                  <c:v>3501.97</c:v>
                </c:pt>
                <c:pt idx="138">
                  <c:v>3713.63</c:v>
                </c:pt>
                <c:pt idx="139">
                  <c:v>4079.1699999999996</c:v>
                </c:pt>
                <c:pt idx="140">
                  <c:v>3493.5</c:v>
                </c:pt>
                <c:pt idx="141">
                  <c:v>3926.6800000000003</c:v>
                </c:pt>
                <c:pt idx="142">
                  <c:v>4244.2699999999995</c:v>
                </c:pt>
                <c:pt idx="143">
                  <c:v>4538.87</c:v>
                </c:pt>
                <c:pt idx="144">
                  <c:v>4581.45</c:v>
                </c:pt>
                <c:pt idx="145">
                  <c:v>3482.29</c:v>
                </c:pt>
                <c:pt idx="146">
                  <c:v>4712.47</c:v>
                </c:pt>
                <c:pt idx="147">
                  <c:v>4286.47</c:v>
                </c:pt>
                <c:pt idx="148">
                  <c:v>5912.26</c:v>
                </c:pt>
                <c:pt idx="149">
                  <c:v>4829.7699999999995</c:v>
                </c:pt>
                <c:pt idx="150">
                  <c:v>4386.76</c:v>
                </c:pt>
                <c:pt idx="151">
                  <c:v>4562.1600000000008</c:v>
                </c:pt>
                <c:pt idx="152">
                  <c:v>4370.8599999999997</c:v>
                </c:pt>
                <c:pt idx="153">
                  <c:v>5342.93</c:v>
                </c:pt>
                <c:pt idx="154">
                  <c:v>5219.46</c:v>
                </c:pt>
                <c:pt idx="155">
                  <c:v>4865.71</c:v>
                </c:pt>
                <c:pt idx="156">
                  <c:v>5222.2499999999991</c:v>
                </c:pt>
                <c:pt idx="157">
                  <c:v>3918.5600000000004</c:v>
                </c:pt>
                <c:pt idx="158">
                  <c:v>4708.16</c:v>
                </c:pt>
                <c:pt idx="159">
                  <c:v>5942.24</c:v>
                </c:pt>
              </c:numCache>
            </c:numRef>
          </c:val>
          <c:smooth val="0"/>
          <c:extLst xmlns:c16r2="http://schemas.microsoft.com/office/drawing/2015/06/chart">
            <c:ext xmlns:c16="http://schemas.microsoft.com/office/drawing/2014/chart" uri="{C3380CC4-5D6E-409C-BE32-E72D297353CC}">
              <c16:uniqueId val="{00000003-A17F-4652-A90F-FDBD1809C49B}"/>
            </c:ext>
          </c:extLst>
        </c:ser>
        <c:dLbls>
          <c:showLegendKey val="0"/>
          <c:showVal val="0"/>
          <c:showCatName val="0"/>
          <c:showSerName val="0"/>
          <c:showPercent val="0"/>
          <c:showBubbleSize val="0"/>
        </c:dLbls>
        <c:marker val="1"/>
        <c:smooth val="0"/>
        <c:axId val="838487448"/>
        <c:axId val="838486272"/>
      </c:lineChart>
      <c:dateAx>
        <c:axId val="838487448"/>
        <c:scaling>
          <c:orientation val="minMax"/>
          <c:max val="43556"/>
          <c:min val="42826"/>
        </c:scaling>
        <c:delete val="0"/>
        <c:axPos val="b"/>
        <c:numFmt formatCode="[$-409]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86272"/>
        <c:crosses val="autoZero"/>
        <c:auto val="1"/>
        <c:lblOffset val="100"/>
        <c:baseTimeUnit val="months"/>
        <c:majorUnit val="4"/>
        <c:majorTimeUnit val="months"/>
        <c:minorUnit val="1"/>
        <c:minorTimeUnit val="months"/>
      </c:dateAx>
      <c:valAx>
        <c:axId val="838486272"/>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87448"/>
        <c:crosses val="autoZero"/>
        <c:crossBetween val="between"/>
      </c:valAx>
      <c:spPr>
        <a:noFill/>
        <a:ln w="25400">
          <a:noFill/>
        </a:ln>
      </c:spPr>
    </c:plotArea>
    <c:legend>
      <c:legendPos val="t"/>
      <c:layout>
        <c:manualLayout>
          <c:xMode val="edge"/>
          <c:yMode val="edge"/>
          <c:x val="9.067464697754038E-2"/>
          <c:y val="0"/>
          <c:w val="0.89029335654651209"/>
          <c:h val="0.16370175950228444"/>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21" l="0.70000000000000062" r="0.70000000000000062" t="0.7500000000000092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27644908873096E-2"/>
          <c:y val="2.5135236473819544E-2"/>
          <c:w val="0.84626846877785056"/>
          <c:h val="0.89073744160358859"/>
        </c:manualLayout>
      </c:layout>
      <c:barChart>
        <c:barDir val="col"/>
        <c:grouping val="stacked"/>
        <c:varyColors val="0"/>
        <c:ser>
          <c:idx val="1"/>
          <c:order val="1"/>
          <c:tx>
            <c:strRef>
              <c:f>'Data base original'!$AA$3</c:f>
              <c:strCache>
                <c:ptCount val="1"/>
                <c:pt idx="0">
                  <c:v>export </c:v>
                </c:pt>
              </c:strCache>
            </c:strRef>
          </c:tx>
          <c:spPr>
            <a:ln w="19050">
              <a:noFill/>
              <a:prstDash val="sysDash"/>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original'!$AB$8:$AB$487</c:f>
              <c:numCache>
                <c:formatCode>0.0</c:formatCode>
                <c:ptCount val="480"/>
                <c:pt idx="0" formatCode="#,##0">
                  <c:v>0</c:v>
                </c:pt>
                <c:pt idx="96" formatCode="0.00">
                  <c:v>343.21</c:v>
                </c:pt>
                <c:pt idx="97" formatCode="0.00">
                  <c:v>431.43</c:v>
                </c:pt>
                <c:pt idx="98" formatCode="0.00">
                  <c:v>655.04999999999995</c:v>
                </c:pt>
                <c:pt idx="99" formatCode="0.00">
                  <c:v>516.07000000000005</c:v>
                </c:pt>
                <c:pt idx="100" formatCode="0.00">
                  <c:v>603.1</c:v>
                </c:pt>
                <c:pt idx="101" formatCode="0.00">
                  <c:v>581.29999999999995</c:v>
                </c:pt>
                <c:pt idx="102" formatCode="0.00">
                  <c:v>730.84</c:v>
                </c:pt>
                <c:pt idx="103" formatCode="0.00">
                  <c:v>543.05999999999995</c:v>
                </c:pt>
                <c:pt idx="104" formatCode="0.00">
                  <c:v>522.47</c:v>
                </c:pt>
                <c:pt idx="105" formatCode="0.00">
                  <c:v>530.72</c:v>
                </c:pt>
                <c:pt idx="106" formatCode="0.00">
                  <c:v>402.48</c:v>
                </c:pt>
                <c:pt idx="107" formatCode="0.00">
                  <c:v>660.22</c:v>
                </c:pt>
                <c:pt idx="108" formatCode="0.00">
                  <c:v>439.27</c:v>
                </c:pt>
                <c:pt idx="109" formatCode="0.00">
                  <c:v>571.12</c:v>
                </c:pt>
                <c:pt idx="110" formatCode="0.00">
                  <c:v>489</c:v>
                </c:pt>
                <c:pt idx="111" formatCode="0.00">
                  <c:v>413.72</c:v>
                </c:pt>
                <c:pt idx="112" formatCode="0.00">
                  <c:v>772.8</c:v>
                </c:pt>
                <c:pt idx="113" formatCode="0.00">
                  <c:v>457.37</c:v>
                </c:pt>
                <c:pt idx="114" formatCode="0.00">
                  <c:v>599.79999999999995</c:v>
                </c:pt>
                <c:pt idx="115" formatCode="0.00">
                  <c:v>691.26</c:v>
                </c:pt>
                <c:pt idx="116" formatCode="0.00">
                  <c:v>511.11</c:v>
                </c:pt>
                <c:pt idx="117" formatCode="0.00">
                  <c:v>625.58000000000004</c:v>
                </c:pt>
                <c:pt idx="118" formatCode="0.00">
                  <c:v>748.59</c:v>
                </c:pt>
                <c:pt idx="119" formatCode="0.00">
                  <c:v>703.42</c:v>
                </c:pt>
                <c:pt idx="120" formatCode="0.00">
                  <c:v>546.83000000000004</c:v>
                </c:pt>
                <c:pt idx="121" formatCode="0.00">
                  <c:v>653.97</c:v>
                </c:pt>
                <c:pt idx="122" formatCode="0.00">
                  <c:v>594.62</c:v>
                </c:pt>
                <c:pt idx="123" formatCode="0.00">
                  <c:v>484.1</c:v>
                </c:pt>
                <c:pt idx="124" formatCode="0.00">
                  <c:v>744.52</c:v>
                </c:pt>
                <c:pt idx="125" formatCode="0.00">
                  <c:v>805.08</c:v>
                </c:pt>
                <c:pt idx="126" formatCode="0.00">
                  <c:v>525.49</c:v>
                </c:pt>
                <c:pt idx="127" formatCode="0.00">
                  <c:v>698.05</c:v>
                </c:pt>
                <c:pt idx="128" formatCode="0.00">
                  <c:v>609.74</c:v>
                </c:pt>
                <c:pt idx="129" formatCode="0.00">
                  <c:v>542.04</c:v>
                </c:pt>
                <c:pt idx="130" formatCode="0.00">
                  <c:v>666.8</c:v>
                </c:pt>
                <c:pt idx="131" formatCode="0.00">
                  <c:v>655.98</c:v>
                </c:pt>
                <c:pt idx="132" formatCode="0.00">
                  <c:v>442.16</c:v>
                </c:pt>
                <c:pt idx="133" formatCode="0.00">
                  <c:v>388.17</c:v>
                </c:pt>
                <c:pt idx="134" formatCode="0.00">
                  <c:v>519.39</c:v>
                </c:pt>
                <c:pt idx="135" formatCode="0.00">
                  <c:v>613.97</c:v>
                </c:pt>
                <c:pt idx="136" formatCode="0.00">
                  <c:v>624.25</c:v>
                </c:pt>
                <c:pt idx="137" formatCode="0.00">
                  <c:v>540.15</c:v>
                </c:pt>
                <c:pt idx="138" formatCode="0.00">
                  <c:v>524.08000000000004</c:v>
                </c:pt>
                <c:pt idx="139" formatCode="0.00">
                  <c:v>363.82</c:v>
                </c:pt>
                <c:pt idx="140" formatCode="0.00">
                  <c:v>425.68</c:v>
                </c:pt>
                <c:pt idx="141" formatCode="0.00">
                  <c:v>477.43</c:v>
                </c:pt>
                <c:pt idx="142" formatCode="0.00">
                  <c:v>450.08</c:v>
                </c:pt>
                <c:pt idx="143" formatCode="0.00">
                  <c:v>758</c:v>
                </c:pt>
                <c:pt idx="144" formatCode="0.00">
                  <c:v>472.46</c:v>
                </c:pt>
                <c:pt idx="145" formatCode="0.00">
                  <c:v>367.23</c:v>
                </c:pt>
                <c:pt idx="146" formatCode="0.00">
                  <c:v>477.32</c:v>
                </c:pt>
                <c:pt idx="147" formatCode="0.00">
                  <c:v>542.34</c:v>
                </c:pt>
                <c:pt idx="148" formatCode="0.00">
                  <c:v>640.39</c:v>
                </c:pt>
                <c:pt idx="149" formatCode="0.00">
                  <c:v>531.20000000000005</c:v>
                </c:pt>
                <c:pt idx="150" formatCode="0.00">
                  <c:v>600.33000000000004</c:v>
                </c:pt>
                <c:pt idx="151" formatCode="0.00">
                  <c:v>401.67</c:v>
                </c:pt>
                <c:pt idx="152" formatCode="0.00">
                  <c:v>333.88</c:v>
                </c:pt>
                <c:pt idx="153" formatCode="0.00">
                  <c:v>491.36</c:v>
                </c:pt>
                <c:pt idx="154" formatCode="0.00">
                  <c:v>322.74</c:v>
                </c:pt>
                <c:pt idx="155" formatCode="0.00">
                  <c:v>853.22</c:v>
                </c:pt>
                <c:pt idx="156" formatCode="0.00">
                  <c:v>704.67</c:v>
                </c:pt>
                <c:pt idx="157" formatCode="0.00">
                  <c:v>470.82</c:v>
                </c:pt>
                <c:pt idx="158" formatCode="0.00">
                  <c:v>668.38</c:v>
                </c:pt>
                <c:pt idx="159" formatCode="0.00">
                  <c:v>625.88</c:v>
                </c:pt>
              </c:numCache>
            </c:numRef>
          </c:val>
          <c:extLst xmlns:c16r2="http://schemas.microsoft.com/office/drawing/2015/06/chart">
            <c:ext xmlns:c16="http://schemas.microsoft.com/office/drawing/2014/chart" uri="{C3380CC4-5D6E-409C-BE32-E72D297353CC}">
              <c16:uniqueId val="{00000000-3182-40FB-937A-EEA2A41F7710}"/>
            </c:ext>
          </c:extLst>
        </c:ser>
        <c:ser>
          <c:idx val="2"/>
          <c:order val="2"/>
          <c:tx>
            <c:strRef>
              <c:f>'Data base original'!$AC$3</c:f>
              <c:strCache>
                <c:ptCount val="1"/>
                <c:pt idx="0">
                  <c:v>import</c:v>
                </c:pt>
              </c:strCache>
            </c:strRef>
          </c:tx>
          <c:spPr>
            <a:ln w="19050">
              <a:noFill/>
              <a:prstDash val="sysDash"/>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original'!$AD$8:$AD$487</c:f>
              <c:numCache>
                <c:formatCode>0.0</c:formatCode>
                <c:ptCount val="480"/>
                <c:pt idx="0" formatCode="#,##0">
                  <c:v>0</c:v>
                </c:pt>
                <c:pt idx="96" formatCode="0.00">
                  <c:v>430.96</c:v>
                </c:pt>
                <c:pt idx="97" formatCode="0.00">
                  <c:v>351.35</c:v>
                </c:pt>
                <c:pt idx="98" formatCode="0.00">
                  <c:v>388.58</c:v>
                </c:pt>
                <c:pt idx="99" formatCode="0.00">
                  <c:v>365.86</c:v>
                </c:pt>
                <c:pt idx="100" formatCode="0.00">
                  <c:v>338.78</c:v>
                </c:pt>
                <c:pt idx="101" formatCode="0.00">
                  <c:v>322.35000000000002</c:v>
                </c:pt>
                <c:pt idx="102" formatCode="0.00">
                  <c:v>459.27</c:v>
                </c:pt>
                <c:pt idx="103" formatCode="0.00">
                  <c:v>433.85</c:v>
                </c:pt>
                <c:pt idx="104" formatCode="0.00">
                  <c:v>359.75</c:v>
                </c:pt>
                <c:pt idx="105" formatCode="0.00">
                  <c:v>330.1</c:v>
                </c:pt>
                <c:pt idx="106" formatCode="0.00">
                  <c:v>288.68</c:v>
                </c:pt>
                <c:pt idx="107" formatCode="0.00">
                  <c:v>340.28</c:v>
                </c:pt>
                <c:pt idx="108" formatCode="0.00">
                  <c:v>346.75</c:v>
                </c:pt>
                <c:pt idx="109" formatCode="0.00">
                  <c:v>295.14</c:v>
                </c:pt>
                <c:pt idx="110" formatCode="0.00">
                  <c:v>328.86</c:v>
                </c:pt>
                <c:pt idx="111" formatCode="0.00">
                  <c:v>284.01</c:v>
                </c:pt>
                <c:pt idx="112" formatCode="0.00">
                  <c:v>277.95999999999998</c:v>
                </c:pt>
                <c:pt idx="113" formatCode="0.00">
                  <c:v>329.48</c:v>
                </c:pt>
                <c:pt idx="114" formatCode="0.00">
                  <c:v>398.46</c:v>
                </c:pt>
                <c:pt idx="115" formatCode="0.00">
                  <c:v>422.81</c:v>
                </c:pt>
                <c:pt idx="116" formatCode="0.00">
                  <c:v>378.3</c:v>
                </c:pt>
                <c:pt idx="117" formatCode="0.00">
                  <c:v>316.7</c:v>
                </c:pt>
                <c:pt idx="118" formatCode="0.00">
                  <c:v>316.01</c:v>
                </c:pt>
                <c:pt idx="119" formatCode="0.00">
                  <c:v>342.48</c:v>
                </c:pt>
                <c:pt idx="120" formatCode="0.00">
                  <c:v>330.35</c:v>
                </c:pt>
                <c:pt idx="121" formatCode="0.00">
                  <c:v>295.10000000000002</c:v>
                </c:pt>
                <c:pt idx="122" formatCode="0.00">
                  <c:v>278.02</c:v>
                </c:pt>
                <c:pt idx="123" formatCode="0.00">
                  <c:v>283.06</c:v>
                </c:pt>
                <c:pt idx="124" formatCode="0.00">
                  <c:v>279.14999999999998</c:v>
                </c:pt>
                <c:pt idx="125" formatCode="0.00">
                  <c:v>292.85000000000002</c:v>
                </c:pt>
                <c:pt idx="126" formatCode="0.00">
                  <c:v>300.64999999999998</c:v>
                </c:pt>
                <c:pt idx="127" formatCode="0.00">
                  <c:v>320.38</c:v>
                </c:pt>
                <c:pt idx="128" formatCode="0.00">
                  <c:v>318.29000000000002</c:v>
                </c:pt>
                <c:pt idx="129" formatCode="0.00">
                  <c:v>294.83</c:v>
                </c:pt>
                <c:pt idx="130" formatCode="0.00">
                  <c:v>338.98</c:v>
                </c:pt>
                <c:pt idx="131" formatCode="0.00">
                  <c:v>337.65</c:v>
                </c:pt>
                <c:pt idx="132" formatCode="0.00">
                  <c:v>403.06</c:v>
                </c:pt>
                <c:pt idx="133" formatCode="0.00">
                  <c:v>267.66000000000003</c:v>
                </c:pt>
                <c:pt idx="134" formatCode="0.00">
                  <c:v>302.94</c:v>
                </c:pt>
                <c:pt idx="135" formatCode="0.00">
                  <c:v>317.67</c:v>
                </c:pt>
                <c:pt idx="136" formatCode="0.00">
                  <c:v>349.69</c:v>
                </c:pt>
                <c:pt idx="137" formatCode="0.00">
                  <c:v>321.43</c:v>
                </c:pt>
                <c:pt idx="138" formatCode="0.00">
                  <c:v>342.3</c:v>
                </c:pt>
                <c:pt idx="139" formatCode="0.00">
                  <c:v>343.78</c:v>
                </c:pt>
                <c:pt idx="140" formatCode="0.00">
                  <c:v>296.25</c:v>
                </c:pt>
                <c:pt idx="141" formatCode="0.00">
                  <c:v>298.01</c:v>
                </c:pt>
                <c:pt idx="142" formatCode="0.00">
                  <c:v>347.4</c:v>
                </c:pt>
                <c:pt idx="143" formatCode="0.00">
                  <c:v>339.73</c:v>
                </c:pt>
                <c:pt idx="144" formatCode="0.00">
                  <c:v>348.93</c:v>
                </c:pt>
                <c:pt idx="145" formatCode="0.00">
                  <c:v>269.52999999999997</c:v>
                </c:pt>
                <c:pt idx="146" formatCode="0.00">
                  <c:v>270.06</c:v>
                </c:pt>
                <c:pt idx="147" formatCode="0.00">
                  <c:v>364.01</c:v>
                </c:pt>
                <c:pt idx="148" formatCode="0.00">
                  <c:v>333.09</c:v>
                </c:pt>
                <c:pt idx="149" formatCode="0.00">
                  <c:v>399.23</c:v>
                </c:pt>
                <c:pt idx="150" formatCode="0.00">
                  <c:v>384.1</c:v>
                </c:pt>
                <c:pt idx="151" formatCode="0.00">
                  <c:v>521.71</c:v>
                </c:pt>
                <c:pt idx="152" formatCode="0.00">
                  <c:v>469.85</c:v>
                </c:pt>
                <c:pt idx="153" formatCode="0.00">
                  <c:v>395.19</c:v>
                </c:pt>
                <c:pt idx="154" formatCode="0.00">
                  <c:v>400.74</c:v>
                </c:pt>
                <c:pt idx="155" formatCode="0.00">
                  <c:v>388.46</c:v>
                </c:pt>
                <c:pt idx="156" formatCode="0.00">
                  <c:v>449.4</c:v>
                </c:pt>
                <c:pt idx="157" formatCode="0.00">
                  <c:v>322.02999999999997</c:v>
                </c:pt>
                <c:pt idx="158" formatCode="0.00">
                  <c:v>305.3</c:v>
                </c:pt>
                <c:pt idx="159" formatCode="0.00">
                  <c:v>355.5</c:v>
                </c:pt>
              </c:numCache>
            </c:numRef>
          </c:val>
          <c:extLst xmlns:c16r2="http://schemas.microsoft.com/office/drawing/2015/06/chart">
            <c:ext xmlns:c16="http://schemas.microsoft.com/office/drawing/2014/chart" uri="{C3380CC4-5D6E-409C-BE32-E72D297353CC}">
              <c16:uniqueId val="{00000001-3182-40FB-937A-EEA2A41F7710}"/>
            </c:ext>
          </c:extLst>
        </c:ser>
        <c:dLbls>
          <c:showLegendKey val="0"/>
          <c:showVal val="0"/>
          <c:showCatName val="0"/>
          <c:showSerName val="0"/>
          <c:showPercent val="0"/>
          <c:showBubbleSize val="0"/>
        </c:dLbls>
        <c:gapWidth val="150"/>
        <c:overlap val="100"/>
        <c:axId val="838487056"/>
        <c:axId val="838488232"/>
      </c:barChart>
      <c:lineChart>
        <c:grouping val="standard"/>
        <c:varyColors val="0"/>
        <c:ser>
          <c:idx val="0"/>
          <c:order val="0"/>
          <c:tx>
            <c:strRef>
              <c:f>'Data base original'!$Y$3</c:f>
              <c:strCache>
                <c:ptCount val="1"/>
                <c:pt idx="0">
                  <c:v>foreign trade</c:v>
                </c:pt>
              </c:strCache>
            </c:strRef>
          </c:tx>
          <c:spPr>
            <a:ln w="28575">
              <a:solidFill>
                <a:schemeClr val="tx1"/>
              </a:solidFill>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original'!$Z$8:$Z$487</c:f>
              <c:numCache>
                <c:formatCode>0.0</c:formatCode>
                <c:ptCount val="480"/>
                <c:pt idx="0">
                  <c:v>0</c:v>
                </c:pt>
                <c:pt idx="96">
                  <c:v>774.17</c:v>
                </c:pt>
                <c:pt idx="97">
                  <c:v>782.78</c:v>
                </c:pt>
                <c:pt idx="98">
                  <c:v>1043.6299999999999</c:v>
                </c:pt>
                <c:pt idx="99">
                  <c:v>881.93000000000006</c:v>
                </c:pt>
                <c:pt idx="100">
                  <c:v>941.88</c:v>
                </c:pt>
                <c:pt idx="101">
                  <c:v>903.65</c:v>
                </c:pt>
                <c:pt idx="102">
                  <c:v>1190.1100000000001</c:v>
                </c:pt>
                <c:pt idx="103">
                  <c:v>976.91</c:v>
                </c:pt>
                <c:pt idx="104">
                  <c:v>882.22</c:v>
                </c:pt>
                <c:pt idx="105">
                  <c:v>860.82</c:v>
                </c:pt>
                <c:pt idx="106">
                  <c:v>691.16000000000008</c:v>
                </c:pt>
                <c:pt idx="107">
                  <c:v>1000.5</c:v>
                </c:pt>
                <c:pt idx="108">
                  <c:v>786.02</c:v>
                </c:pt>
                <c:pt idx="109">
                  <c:v>866.26</c:v>
                </c:pt>
                <c:pt idx="110">
                  <c:v>817.86</c:v>
                </c:pt>
                <c:pt idx="111">
                  <c:v>697.73</c:v>
                </c:pt>
                <c:pt idx="112">
                  <c:v>1050.76</c:v>
                </c:pt>
                <c:pt idx="113">
                  <c:v>786.85</c:v>
                </c:pt>
                <c:pt idx="114">
                  <c:v>998.26</c:v>
                </c:pt>
                <c:pt idx="115">
                  <c:v>1114.07</c:v>
                </c:pt>
                <c:pt idx="116">
                  <c:v>889.41000000000008</c:v>
                </c:pt>
                <c:pt idx="117">
                  <c:v>942.28</c:v>
                </c:pt>
                <c:pt idx="118">
                  <c:v>1064.5999999999999</c:v>
                </c:pt>
                <c:pt idx="119">
                  <c:v>1045.9000000000001</c:v>
                </c:pt>
                <c:pt idx="120">
                  <c:v>877.18000000000006</c:v>
                </c:pt>
                <c:pt idx="121">
                  <c:v>949.07</c:v>
                </c:pt>
                <c:pt idx="122">
                  <c:v>872.64</c:v>
                </c:pt>
                <c:pt idx="123">
                  <c:v>767.16000000000008</c:v>
                </c:pt>
                <c:pt idx="124">
                  <c:v>1023.67</c:v>
                </c:pt>
                <c:pt idx="125">
                  <c:v>1097.93</c:v>
                </c:pt>
                <c:pt idx="126">
                  <c:v>826.14</c:v>
                </c:pt>
                <c:pt idx="127">
                  <c:v>1018.43</c:v>
                </c:pt>
                <c:pt idx="128">
                  <c:v>928.03</c:v>
                </c:pt>
                <c:pt idx="129">
                  <c:v>836.86999999999989</c:v>
                </c:pt>
                <c:pt idx="130">
                  <c:v>1005.78</c:v>
                </c:pt>
                <c:pt idx="131">
                  <c:v>993.63</c:v>
                </c:pt>
                <c:pt idx="132">
                  <c:v>845.22</c:v>
                </c:pt>
                <c:pt idx="133">
                  <c:v>655.83</c:v>
                </c:pt>
                <c:pt idx="134">
                  <c:v>822.32999999999993</c:v>
                </c:pt>
                <c:pt idx="135">
                  <c:v>931.6400000000001</c:v>
                </c:pt>
                <c:pt idx="136">
                  <c:v>973.94</c:v>
                </c:pt>
                <c:pt idx="137">
                  <c:v>861.57999999999993</c:v>
                </c:pt>
                <c:pt idx="138">
                  <c:v>866.38000000000011</c:v>
                </c:pt>
                <c:pt idx="139">
                  <c:v>707.59999999999991</c:v>
                </c:pt>
                <c:pt idx="140">
                  <c:v>721.93000000000006</c:v>
                </c:pt>
                <c:pt idx="141">
                  <c:v>775.44</c:v>
                </c:pt>
                <c:pt idx="142">
                  <c:v>797.48</c:v>
                </c:pt>
                <c:pt idx="143">
                  <c:v>1097.73</c:v>
                </c:pt>
                <c:pt idx="144">
                  <c:v>821.39</c:v>
                </c:pt>
                <c:pt idx="145">
                  <c:v>636.76</c:v>
                </c:pt>
                <c:pt idx="146">
                  <c:v>747.38</c:v>
                </c:pt>
                <c:pt idx="147">
                  <c:v>906.35</c:v>
                </c:pt>
                <c:pt idx="148">
                  <c:v>973.48</c:v>
                </c:pt>
                <c:pt idx="149">
                  <c:v>930.43000000000006</c:v>
                </c:pt>
                <c:pt idx="150">
                  <c:v>984.43000000000006</c:v>
                </c:pt>
                <c:pt idx="151">
                  <c:v>923.38000000000011</c:v>
                </c:pt>
                <c:pt idx="152">
                  <c:v>803.73</c:v>
                </c:pt>
                <c:pt idx="153">
                  <c:v>886.55</c:v>
                </c:pt>
                <c:pt idx="154">
                  <c:v>723.48</c:v>
                </c:pt>
                <c:pt idx="155">
                  <c:v>1241.68</c:v>
                </c:pt>
                <c:pt idx="156">
                  <c:v>1154.07</c:v>
                </c:pt>
                <c:pt idx="157">
                  <c:v>792.84999999999991</c:v>
                </c:pt>
                <c:pt idx="158">
                  <c:v>973.68000000000006</c:v>
                </c:pt>
                <c:pt idx="159">
                  <c:v>981.38</c:v>
                </c:pt>
              </c:numCache>
            </c:numRef>
          </c:val>
          <c:smooth val="0"/>
          <c:extLst xmlns:c16r2="http://schemas.microsoft.com/office/drawing/2015/06/chart">
            <c:ext xmlns:c16="http://schemas.microsoft.com/office/drawing/2014/chart" uri="{C3380CC4-5D6E-409C-BE32-E72D297353CC}">
              <c16:uniqueId val="{00000002-3182-40FB-937A-EEA2A41F7710}"/>
            </c:ext>
          </c:extLst>
        </c:ser>
        <c:dLbls>
          <c:showLegendKey val="0"/>
          <c:showVal val="0"/>
          <c:showCatName val="0"/>
          <c:showSerName val="0"/>
          <c:showPercent val="0"/>
          <c:showBubbleSize val="0"/>
        </c:dLbls>
        <c:marker val="1"/>
        <c:smooth val="0"/>
        <c:axId val="838487056"/>
        <c:axId val="838488232"/>
      </c:lineChart>
      <c:dateAx>
        <c:axId val="838487056"/>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88232"/>
        <c:crosses val="autoZero"/>
        <c:auto val="1"/>
        <c:lblOffset val="100"/>
        <c:baseTimeUnit val="months"/>
        <c:majorUnit val="4"/>
        <c:majorTimeUnit val="months"/>
        <c:minorUnit val="1"/>
        <c:minorTimeUnit val="months"/>
      </c:dateAx>
      <c:valAx>
        <c:axId val="838488232"/>
        <c:scaling>
          <c:orientation val="minMax"/>
        </c:scaling>
        <c:delete val="0"/>
        <c:axPos val="l"/>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87056"/>
        <c:crosses val="autoZero"/>
        <c:crossBetween val="between"/>
      </c:valAx>
      <c:spPr>
        <a:noFill/>
        <a:ln w="25400">
          <a:noFill/>
        </a:ln>
      </c:spPr>
    </c:plotArea>
    <c:legend>
      <c:legendPos val="t"/>
      <c:layout>
        <c:manualLayout>
          <c:xMode val="edge"/>
          <c:yMode val="edge"/>
          <c:x val="9.5690468597969258E-2"/>
          <c:y val="0"/>
          <c:w val="0.85187987015642386"/>
          <c:h val="0.17246830632657512"/>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44" l="0.70000000000000062" r="0.70000000000000062" t="0.750000000000009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027644908873096E-2"/>
          <c:y val="2.5135236473819544E-2"/>
          <c:w val="0.84626846877785056"/>
          <c:h val="0.89073744160358859"/>
        </c:manualLayout>
      </c:layout>
      <c:barChart>
        <c:barDir val="col"/>
        <c:grouping val="stacked"/>
        <c:varyColors val="0"/>
        <c:ser>
          <c:idx val="0"/>
          <c:order val="0"/>
          <c:tx>
            <c:strRef>
              <c:f>'Data base original'!$AE$3</c:f>
              <c:strCache>
                <c:ptCount val="1"/>
              </c:strCache>
            </c:strRef>
          </c:tx>
          <c:spPr>
            <a:solidFill>
              <a:schemeClr val="accent3">
                <a:lumMod val="75000"/>
              </a:schemeClr>
            </a:solidFill>
            <a:ln w="19050">
              <a:noFill/>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original'!$AF$8:$AF$487</c:f>
              <c:numCache>
                <c:formatCode>0.0</c:formatCode>
                <c:ptCount val="480"/>
                <c:pt idx="0">
                  <c:v>0</c:v>
                </c:pt>
                <c:pt idx="96">
                  <c:v>294.96716668400001</c:v>
                </c:pt>
                <c:pt idx="97">
                  <c:v>251.65021771100001</c:v>
                </c:pt>
                <c:pt idx="98">
                  <c:v>281.61983838499998</c:v>
                </c:pt>
                <c:pt idx="99">
                  <c:v>296.764480435</c:v>
                </c:pt>
                <c:pt idx="100">
                  <c:v>264.634040465</c:v>
                </c:pt>
                <c:pt idx="101">
                  <c:v>306.40156802299998</c:v>
                </c:pt>
                <c:pt idx="102">
                  <c:v>311.32380096499998</c:v>
                </c:pt>
                <c:pt idx="103">
                  <c:v>293.86595915999999</c:v>
                </c:pt>
                <c:pt idx="104">
                  <c:v>342.04907677599999</c:v>
                </c:pt>
                <c:pt idx="105">
                  <c:v>412.47673280999999</c:v>
                </c:pt>
                <c:pt idx="106">
                  <c:v>394.16711210300002</c:v>
                </c:pt>
                <c:pt idx="107">
                  <c:v>384.85091147499998</c:v>
                </c:pt>
                <c:pt idx="108">
                  <c:v>369.75340703299997</c:v>
                </c:pt>
                <c:pt idx="109">
                  <c:v>314.7116059</c:v>
                </c:pt>
                <c:pt idx="110">
                  <c:v>388.71791872799997</c:v>
                </c:pt>
                <c:pt idx="111">
                  <c:v>371.86208657399999</c:v>
                </c:pt>
                <c:pt idx="112">
                  <c:v>338.69929470199997</c:v>
                </c:pt>
                <c:pt idx="113">
                  <c:v>354.25698971499997</c:v>
                </c:pt>
                <c:pt idx="114" formatCode="0.00">
                  <c:v>379.66101987799999</c:v>
                </c:pt>
                <c:pt idx="115" formatCode="0.00">
                  <c:v>341.12581729300001</c:v>
                </c:pt>
                <c:pt idx="116" formatCode="0.00">
                  <c:v>359.82779175899998</c:v>
                </c:pt>
                <c:pt idx="117" formatCode="0.00">
                  <c:v>358.19803531500003</c:v>
                </c:pt>
                <c:pt idx="118" formatCode="0.00">
                  <c:v>381.450171453</c:v>
                </c:pt>
                <c:pt idx="119" formatCode="0.00">
                  <c:v>387.329152948</c:v>
                </c:pt>
                <c:pt idx="120" formatCode="0.00">
                  <c:v>326.45343753600002</c:v>
                </c:pt>
                <c:pt idx="121" formatCode="0.00">
                  <c:v>279.56239048100002</c:v>
                </c:pt>
                <c:pt idx="122" formatCode="0.00">
                  <c:v>364.03354854600002</c:v>
                </c:pt>
                <c:pt idx="123" formatCode="0.00">
                  <c:v>332.63050138400001</c:v>
                </c:pt>
                <c:pt idx="124" formatCode="0.00">
                  <c:v>342.95375438600001</c:v>
                </c:pt>
                <c:pt idx="125" formatCode="0.00">
                  <c:v>303.99873777699997</c:v>
                </c:pt>
                <c:pt idx="126" formatCode="0.00">
                  <c:v>309.58498542900003</c:v>
                </c:pt>
                <c:pt idx="127" formatCode="0.00">
                  <c:v>336.83429510600001</c:v>
                </c:pt>
                <c:pt idx="128" formatCode="0.00">
                  <c:v>321.32033868899998</c:v>
                </c:pt>
                <c:pt idx="129" formatCode="0.00">
                  <c:v>268.87443181999998</c:v>
                </c:pt>
                <c:pt idx="130" formatCode="0.00">
                  <c:v>367.31783575100002</c:v>
                </c:pt>
                <c:pt idx="131" formatCode="0.00">
                  <c:v>422.20430343999999</c:v>
                </c:pt>
                <c:pt idx="132" formatCode="0.00">
                  <c:v>312.71770049200001</c:v>
                </c:pt>
                <c:pt idx="133" formatCode="0.00">
                  <c:v>309.29669000199999</c:v>
                </c:pt>
                <c:pt idx="134" formatCode="0.00">
                  <c:v>405.02723324599998</c:v>
                </c:pt>
                <c:pt idx="135" formatCode="0.00">
                  <c:v>317.25710228899999</c:v>
                </c:pt>
                <c:pt idx="136" formatCode="0.00">
                  <c:v>426.745396126</c:v>
                </c:pt>
                <c:pt idx="137" formatCode="0.00">
                  <c:v>421.370626098</c:v>
                </c:pt>
                <c:pt idx="138" formatCode="0.00">
                  <c:v>443.36220580700001</c:v>
                </c:pt>
                <c:pt idx="139" formatCode="0.00">
                  <c:v>490.88402646600002</c:v>
                </c:pt>
                <c:pt idx="140" formatCode="0.00">
                  <c:v>482.66932094600003</c:v>
                </c:pt>
                <c:pt idx="141" formatCode="0.00">
                  <c:v>517.93399128099998</c:v>
                </c:pt>
                <c:pt idx="142" formatCode="0.00">
                  <c:v>533.19315330799998</c:v>
                </c:pt>
                <c:pt idx="143" formatCode="0.00">
                  <c:v>481.953720304</c:v>
                </c:pt>
                <c:pt idx="144" formatCode="0.00">
                  <c:v>430.706806384</c:v>
                </c:pt>
                <c:pt idx="145" formatCode="0.00">
                  <c:v>372.79057530400001</c:v>
                </c:pt>
                <c:pt idx="146" formatCode="0.00">
                  <c:v>393.27070189599999</c:v>
                </c:pt>
                <c:pt idx="147" formatCode="0.00">
                  <c:v>400.67730032399999</c:v>
                </c:pt>
                <c:pt idx="148" formatCode="0.00">
                  <c:v>363.57390800000002</c:v>
                </c:pt>
                <c:pt idx="149" formatCode="0.00">
                  <c:v>386.001651907</c:v>
                </c:pt>
                <c:pt idx="150" formatCode="0.00">
                  <c:v>350.81</c:v>
                </c:pt>
                <c:pt idx="151" formatCode="0.00">
                  <c:v>415.2</c:v>
                </c:pt>
                <c:pt idx="152" formatCode="0.00">
                  <c:v>331.73</c:v>
                </c:pt>
                <c:pt idx="153" formatCode="0.00">
                  <c:v>424.25</c:v>
                </c:pt>
                <c:pt idx="154" formatCode="0.00">
                  <c:v>434.63</c:v>
                </c:pt>
                <c:pt idx="155" formatCode="0.00">
                  <c:v>458.65</c:v>
                </c:pt>
                <c:pt idx="156" formatCode="0.00">
                  <c:v>433.28</c:v>
                </c:pt>
                <c:pt idx="157" formatCode="0.00">
                  <c:v>330.47</c:v>
                </c:pt>
                <c:pt idx="158" formatCode="0.00">
                  <c:v>391.54</c:v>
                </c:pt>
                <c:pt idx="159" formatCode="0.00">
                  <c:v>398.03</c:v>
                </c:pt>
              </c:numCache>
            </c:numRef>
          </c:val>
          <c:extLst xmlns:c16r2="http://schemas.microsoft.com/office/drawing/2015/06/chart">
            <c:ext xmlns:c16="http://schemas.microsoft.com/office/drawing/2014/chart" uri="{C3380CC4-5D6E-409C-BE32-E72D297353CC}">
              <c16:uniqueId val="{00000000-FE05-43AE-BCEE-CA5BFE1F3428}"/>
            </c:ext>
          </c:extLst>
        </c:ser>
        <c:dLbls>
          <c:showLegendKey val="0"/>
          <c:showVal val="0"/>
          <c:showCatName val="0"/>
          <c:showSerName val="0"/>
          <c:showPercent val="0"/>
          <c:showBubbleSize val="0"/>
        </c:dLbls>
        <c:gapWidth val="150"/>
        <c:overlap val="100"/>
        <c:axId val="838485880"/>
        <c:axId val="838488624"/>
      </c:barChart>
      <c:dateAx>
        <c:axId val="838485880"/>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88624"/>
        <c:crosses val="autoZero"/>
        <c:auto val="1"/>
        <c:lblOffset val="100"/>
        <c:baseTimeUnit val="months"/>
        <c:majorUnit val="4"/>
        <c:majorTimeUnit val="months"/>
        <c:minorUnit val="1"/>
        <c:minorTimeUnit val="months"/>
      </c:dateAx>
      <c:valAx>
        <c:axId val="838488624"/>
        <c:scaling>
          <c:orientation val="minMax"/>
        </c:scaling>
        <c:delete val="0"/>
        <c:axPos val="l"/>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85880"/>
        <c:crosses val="autoZero"/>
        <c:crossBetween val="between"/>
      </c:val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88" l="0.70000000000000062" r="0.70000000000000062" t="0.7500000000000098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7110750603411"/>
          <c:y val="2.6790231467980083E-2"/>
          <c:w val="0.83957089475965041"/>
          <c:h val="0.89073744160358859"/>
        </c:manualLayout>
      </c:layout>
      <c:barChart>
        <c:barDir val="col"/>
        <c:grouping val="stacked"/>
        <c:varyColors val="0"/>
        <c:ser>
          <c:idx val="0"/>
          <c:order val="1"/>
          <c:tx>
            <c:strRef>
              <c:f>'Data base original'!$BF$3</c:f>
              <c:strCache>
                <c:ptCount val="1"/>
              </c:strCache>
            </c:strRef>
          </c:tx>
          <c:spPr>
            <a:ln w="19050">
              <a:noFill/>
              <a:prstDash val="solid"/>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original'!$BF$8:$BF$487</c:f>
              <c:numCache>
                <c:formatCode>0.0</c:formatCode>
                <c:ptCount val="480"/>
                <c:pt idx="0">
                  <c:v>0</c:v>
                </c:pt>
                <c:pt idx="96">
                  <c:v>9300.39</c:v>
                </c:pt>
                <c:pt idx="97">
                  <c:v>7720.18</c:v>
                </c:pt>
                <c:pt idx="98">
                  <c:v>9448.66</c:v>
                </c:pt>
                <c:pt idx="99">
                  <c:v>8907.43</c:v>
                </c:pt>
                <c:pt idx="100">
                  <c:v>8423.9</c:v>
                </c:pt>
                <c:pt idx="101">
                  <c:v>8168.76</c:v>
                </c:pt>
                <c:pt idx="102">
                  <c:v>8824.2999999999993</c:v>
                </c:pt>
                <c:pt idx="103">
                  <c:v>7757.09</c:v>
                </c:pt>
                <c:pt idx="104">
                  <c:v>9017.58</c:v>
                </c:pt>
                <c:pt idx="105">
                  <c:v>9399.98</c:v>
                </c:pt>
                <c:pt idx="106">
                  <c:v>9032.11</c:v>
                </c:pt>
                <c:pt idx="107">
                  <c:v>9397.91</c:v>
                </c:pt>
                <c:pt idx="108">
                  <c:v>9179.32</c:v>
                </c:pt>
                <c:pt idx="109">
                  <c:v>6110.93</c:v>
                </c:pt>
                <c:pt idx="110">
                  <c:v>9471.19</c:v>
                </c:pt>
                <c:pt idx="111">
                  <c:v>10739.23</c:v>
                </c:pt>
                <c:pt idx="112">
                  <c:v>8807.17</c:v>
                </c:pt>
                <c:pt idx="113">
                  <c:v>10244.49</c:v>
                </c:pt>
                <c:pt idx="114">
                  <c:v>12744.23</c:v>
                </c:pt>
                <c:pt idx="115">
                  <c:v>10210.57</c:v>
                </c:pt>
                <c:pt idx="116">
                  <c:v>10811.49</c:v>
                </c:pt>
                <c:pt idx="117">
                  <c:v>10504.67</c:v>
                </c:pt>
                <c:pt idx="118">
                  <c:v>10157.049999999999</c:v>
                </c:pt>
                <c:pt idx="119">
                  <c:v>9501.43</c:v>
                </c:pt>
                <c:pt idx="120">
                  <c:v>10663.38</c:v>
                </c:pt>
                <c:pt idx="121">
                  <c:v>8127.54</c:v>
                </c:pt>
                <c:pt idx="122">
                  <c:v>9483.32</c:v>
                </c:pt>
                <c:pt idx="123">
                  <c:v>9700.89</c:v>
                </c:pt>
                <c:pt idx="124">
                  <c:v>10016.82</c:v>
                </c:pt>
                <c:pt idx="125">
                  <c:v>9297.15</c:v>
                </c:pt>
                <c:pt idx="126">
                  <c:v>10322.459999999999</c:v>
                </c:pt>
                <c:pt idx="127">
                  <c:v>11363.06</c:v>
                </c:pt>
                <c:pt idx="128">
                  <c:v>10733.99</c:v>
                </c:pt>
                <c:pt idx="129">
                  <c:v>9451.81</c:v>
                </c:pt>
                <c:pt idx="130">
                  <c:v>9779.82</c:v>
                </c:pt>
                <c:pt idx="131">
                  <c:v>9144.57</c:v>
                </c:pt>
                <c:pt idx="132">
                  <c:v>9577.7199999999993</c:v>
                </c:pt>
                <c:pt idx="133">
                  <c:v>9033.85</c:v>
                </c:pt>
                <c:pt idx="134">
                  <c:v>9909.43</c:v>
                </c:pt>
                <c:pt idx="135">
                  <c:v>7818.87</c:v>
                </c:pt>
                <c:pt idx="136">
                  <c:v>9702.39</c:v>
                </c:pt>
                <c:pt idx="137">
                  <c:v>8780.31</c:v>
                </c:pt>
                <c:pt idx="138">
                  <c:v>9125.0499999999993</c:v>
                </c:pt>
                <c:pt idx="139">
                  <c:v>9911.7000000000007</c:v>
                </c:pt>
                <c:pt idx="140">
                  <c:v>9260.57</c:v>
                </c:pt>
                <c:pt idx="141">
                  <c:v>10543.55</c:v>
                </c:pt>
                <c:pt idx="142">
                  <c:v>9817.93</c:v>
                </c:pt>
                <c:pt idx="143">
                  <c:v>9293.2900000000009</c:v>
                </c:pt>
                <c:pt idx="144">
                  <c:v>10364.74</c:v>
                </c:pt>
                <c:pt idx="145">
                  <c:v>8046.16</c:v>
                </c:pt>
                <c:pt idx="146">
                  <c:v>10392.68</c:v>
                </c:pt>
                <c:pt idx="147">
                  <c:v>10100.299999999999</c:v>
                </c:pt>
                <c:pt idx="148">
                  <c:v>10726.25</c:v>
                </c:pt>
                <c:pt idx="149">
                  <c:v>9018.6</c:v>
                </c:pt>
                <c:pt idx="150">
                  <c:v>9862.5499999999993</c:v>
                </c:pt>
                <c:pt idx="151">
                  <c:v>10265.24</c:v>
                </c:pt>
                <c:pt idx="152">
                  <c:v>9504.23</c:v>
                </c:pt>
                <c:pt idx="153">
                  <c:v>12141.62</c:v>
                </c:pt>
                <c:pt idx="154">
                  <c:v>10103.89</c:v>
                </c:pt>
                <c:pt idx="155">
                  <c:v>9802.7000000000007</c:v>
                </c:pt>
                <c:pt idx="156">
                  <c:v>10624.66</c:v>
                </c:pt>
                <c:pt idx="157">
                  <c:v>8776.01</c:v>
                </c:pt>
                <c:pt idx="158">
                  <c:v>10814.36</c:v>
                </c:pt>
                <c:pt idx="159">
                  <c:v>12428.2</c:v>
                </c:pt>
              </c:numCache>
            </c:numRef>
          </c:val>
          <c:extLst xmlns:c16r2="http://schemas.microsoft.com/office/drawing/2015/06/chart">
            <c:ext xmlns:c16="http://schemas.microsoft.com/office/drawing/2014/chart" uri="{C3380CC4-5D6E-409C-BE32-E72D297353CC}">
              <c16:uniqueId val="{00000000-617E-43BE-B8F1-534C923DD604}"/>
            </c:ext>
          </c:extLst>
        </c:ser>
        <c:dLbls>
          <c:showLegendKey val="0"/>
          <c:showVal val="0"/>
          <c:showCatName val="0"/>
          <c:showSerName val="0"/>
          <c:showPercent val="0"/>
          <c:showBubbleSize val="0"/>
        </c:dLbls>
        <c:gapWidth val="150"/>
        <c:overlap val="100"/>
        <c:axId val="838498424"/>
        <c:axId val="838491368"/>
      </c:barChart>
      <c:lineChart>
        <c:grouping val="standard"/>
        <c:varyColors val="0"/>
        <c:ser>
          <c:idx val="2"/>
          <c:order val="0"/>
          <c:tx>
            <c:strRef>
              <c:f>'Data base original'!$BE$3</c:f>
              <c:strCache>
                <c:ptCount val="1"/>
                <c:pt idx="0">
                  <c:v>30 a 89 días nominal</c:v>
                </c:pt>
              </c:strCache>
            </c:strRef>
          </c:tx>
          <c:spPr>
            <a:ln w="19050">
              <a:solidFill>
                <a:srgbClr val="C00000"/>
              </a:solidFill>
              <a:prstDash val="solid"/>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original'!$BE$8:$BE$487</c:f>
              <c:numCache>
                <c:formatCode>0.0</c:formatCode>
                <c:ptCount val="480"/>
                <c:pt idx="0">
                  <c:v>4.92</c:v>
                </c:pt>
                <c:pt idx="1">
                  <c:v>4.5599999999999996</c:v>
                </c:pt>
                <c:pt idx="2">
                  <c:v>4.68</c:v>
                </c:pt>
                <c:pt idx="3">
                  <c:v>4.8</c:v>
                </c:pt>
                <c:pt idx="4">
                  <c:v>4.92</c:v>
                </c:pt>
                <c:pt idx="5">
                  <c:v>5.04</c:v>
                </c:pt>
                <c:pt idx="6">
                  <c:v>5.04</c:v>
                </c:pt>
                <c:pt idx="7">
                  <c:v>5.16</c:v>
                </c:pt>
                <c:pt idx="8">
                  <c:v>5.16</c:v>
                </c:pt>
                <c:pt idx="9">
                  <c:v>5.16</c:v>
                </c:pt>
                <c:pt idx="10">
                  <c:v>5.16</c:v>
                </c:pt>
                <c:pt idx="11">
                  <c:v>5.28</c:v>
                </c:pt>
                <c:pt idx="12">
                  <c:v>5.04</c:v>
                </c:pt>
                <c:pt idx="13">
                  <c:v>5.04</c:v>
                </c:pt>
                <c:pt idx="14">
                  <c:v>5.04</c:v>
                </c:pt>
                <c:pt idx="15">
                  <c:v>5.04</c:v>
                </c:pt>
                <c:pt idx="16">
                  <c:v>5.04</c:v>
                </c:pt>
                <c:pt idx="17">
                  <c:v>5.4</c:v>
                </c:pt>
                <c:pt idx="18">
                  <c:v>5.4</c:v>
                </c:pt>
                <c:pt idx="19">
                  <c:v>5.52</c:v>
                </c:pt>
                <c:pt idx="20">
                  <c:v>5.88</c:v>
                </c:pt>
                <c:pt idx="21">
                  <c:v>5.88</c:v>
                </c:pt>
                <c:pt idx="22">
                  <c:v>5.88</c:v>
                </c:pt>
                <c:pt idx="23">
                  <c:v>6.48</c:v>
                </c:pt>
                <c:pt idx="24">
                  <c:v>6.36</c:v>
                </c:pt>
                <c:pt idx="25">
                  <c:v>6.24</c:v>
                </c:pt>
                <c:pt idx="26">
                  <c:v>6.48</c:v>
                </c:pt>
                <c:pt idx="27">
                  <c:v>6.48</c:v>
                </c:pt>
                <c:pt idx="28">
                  <c:v>6.6</c:v>
                </c:pt>
                <c:pt idx="29">
                  <c:v>6.72</c:v>
                </c:pt>
                <c:pt idx="30">
                  <c:v>6.84</c:v>
                </c:pt>
                <c:pt idx="31">
                  <c:v>7.44</c:v>
                </c:pt>
                <c:pt idx="32">
                  <c:v>8.4</c:v>
                </c:pt>
                <c:pt idx="33">
                  <c:v>9</c:v>
                </c:pt>
                <c:pt idx="34">
                  <c:v>8.0399999999999991</c:v>
                </c:pt>
                <c:pt idx="35">
                  <c:v>8.2799999999999994</c:v>
                </c:pt>
                <c:pt idx="36">
                  <c:v>7.08</c:v>
                </c:pt>
                <c:pt idx="37">
                  <c:v>5.16</c:v>
                </c:pt>
                <c:pt idx="38">
                  <c:v>2.88</c:v>
                </c:pt>
                <c:pt idx="39">
                  <c:v>2.2799999999999998</c:v>
                </c:pt>
                <c:pt idx="40">
                  <c:v>1.56</c:v>
                </c:pt>
                <c:pt idx="41">
                  <c:v>1.32</c:v>
                </c:pt>
                <c:pt idx="42">
                  <c:v>0.84</c:v>
                </c:pt>
                <c:pt idx="43">
                  <c:v>0.48</c:v>
                </c:pt>
                <c:pt idx="44">
                  <c:v>0.6</c:v>
                </c:pt>
                <c:pt idx="45">
                  <c:v>0.6</c:v>
                </c:pt>
                <c:pt idx="46">
                  <c:v>0.6</c:v>
                </c:pt>
                <c:pt idx="47">
                  <c:v>0.72</c:v>
                </c:pt>
                <c:pt idx="48">
                  <c:v>0.6</c:v>
                </c:pt>
                <c:pt idx="49">
                  <c:v>0.6</c:v>
                </c:pt>
                <c:pt idx="50">
                  <c:v>0.6</c:v>
                </c:pt>
                <c:pt idx="51">
                  <c:v>0.6</c:v>
                </c:pt>
                <c:pt idx="52">
                  <c:v>0.72</c:v>
                </c:pt>
                <c:pt idx="53">
                  <c:v>0.96</c:v>
                </c:pt>
                <c:pt idx="54">
                  <c:v>1.68</c:v>
                </c:pt>
                <c:pt idx="55">
                  <c:v>2.64</c:v>
                </c:pt>
                <c:pt idx="56">
                  <c:v>3</c:v>
                </c:pt>
                <c:pt idx="57">
                  <c:v>3.24</c:v>
                </c:pt>
                <c:pt idx="58">
                  <c:v>3.36</c:v>
                </c:pt>
                <c:pt idx="59">
                  <c:v>3.72</c:v>
                </c:pt>
                <c:pt idx="60">
                  <c:v>3.72</c:v>
                </c:pt>
                <c:pt idx="61">
                  <c:v>3.84</c:v>
                </c:pt>
                <c:pt idx="62">
                  <c:v>4.2</c:v>
                </c:pt>
                <c:pt idx="63">
                  <c:v>4.68</c:v>
                </c:pt>
                <c:pt idx="64">
                  <c:v>5.4</c:v>
                </c:pt>
                <c:pt idx="65">
                  <c:v>5.64</c:v>
                </c:pt>
                <c:pt idx="66">
                  <c:v>5.76</c:v>
                </c:pt>
                <c:pt idx="67">
                  <c:v>5.64</c:v>
                </c:pt>
                <c:pt idx="68">
                  <c:v>5.52</c:v>
                </c:pt>
                <c:pt idx="69">
                  <c:v>5.52</c:v>
                </c:pt>
                <c:pt idx="70">
                  <c:v>5.76</c:v>
                </c:pt>
                <c:pt idx="71">
                  <c:v>6.24</c:v>
                </c:pt>
                <c:pt idx="72">
                  <c:v>5.52</c:v>
                </c:pt>
                <c:pt idx="73">
                  <c:v>5.28</c:v>
                </c:pt>
                <c:pt idx="74">
                  <c:v>5.64</c:v>
                </c:pt>
                <c:pt idx="75">
                  <c:v>5.76</c:v>
                </c:pt>
                <c:pt idx="76">
                  <c:v>5.76</c:v>
                </c:pt>
                <c:pt idx="77">
                  <c:v>5.76</c:v>
                </c:pt>
                <c:pt idx="78">
                  <c:v>5.52</c:v>
                </c:pt>
                <c:pt idx="79">
                  <c:v>5.52</c:v>
                </c:pt>
                <c:pt idx="80">
                  <c:v>5.64</c:v>
                </c:pt>
                <c:pt idx="81">
                  <c:v>5.76</c:v>
                </c:pt>
                <c:pt idx="82">
                  <c:v>5.64</c:v>
                </c:pt>
                <c:pt idx="83">
                  <c:v>5.88</c:v>
                </c:pt>
                <c:pt idx="84">
                  <c:v>5.52</c:v>
                </c:pt>
                <c:pt idx="85">
                  <c:v>5.28</c:v>
                </c:pt>
                <c:pt idx="86">
                  <c:v>5.28</c:v>
                </c:pt>
                <c:pt idx="87">
                  <c:v>4.92</c:v>
                </c:pt>
                <c:pt idx="88">
                  <c:v>4.8</c:v>
                </c:pt>
                <c:pt idx="89">
                  <c:v>5.04</c:v>
                </c:pt>
                <c:pt idx="90">
                  <c:v>5.16</c:v>
                </c:pt>
                <c:pt idx="91">
                  <c:v>5.16</c:v>
                </c:pt>
                <c:pt idx="92">
                  <c:v>5.16</c:v>
                </c:pt>
                <c:pt idx="93">
                  <c:v>5.04</c:v>
                </c:pt>
                <c:pt idx="94">
                  <c:v>4.68</c:v>
                </c:pt>
                <c:pt idx="95">
                  <c:v>4.5599999999999996</c:v>
                </c:pt>
                <c:pt idx="96">
                  <c:v>4.4400000000000004</c:v>
                </c:pt>
                <c:pt idx="97">
                  <c:v>4.2</c:v>
                </c:pt>
                <c:pt idx="98">
                  <c:v>4.08</c:v>
                </c:pt>
                <c:pt idx="99">
                  <c:v>3.96</c:v>
                </c:pt>
                <c:pt idx="100">
                  <c:v>3.96</c:v>
                </c:pt>
                <c:pt idx="101">
                  <c:v>3.96</c:v>
                </c:pt>
                <c:pt idx="102">
                  <c:v>3.96</c:v>
                </c:pt>
                <c:pt idx="103">
                  <c:v>3.6</c:v>
                </c:pt>
                <c:pt idx="104">
                  <c:v>3.48</c:v>
                </c:pt>
                <c:pt idx="105">
                  <c:v>3.6</c:v>
                </c:pt>
                <c:pt idx="106">
                  <c:v>3.48</c:v>
                </c:pt>
                <c:pt idx="107">
                  <c:v>3.48</c:v>
                </c:pt>
                <c:pt idx="108">
                  <c:v>3.36</c:v>
                </c:pt>
                <c:pt idx="109">
                  <c:v>3.24</c:v>
                </c:pt>
                <c:pt idx="110">
                  <c:v>3.36</c:v>
                </c:pt>
                <c:pt idx="111">
                  <c:v>3.36</c:v>
                </c:pt>
                <c:pt idx="112">
                  <c:v>3.48</c:v>
                </c:pt>
                <c:pt idx="113">
                  <c:v>3.48</c:v>
                </c:pt>
                <c:pt idx="114">
                  <c:v>3.48</c:v>
                </c:pt>
                <c:pt idx="115">
                  <c:v>3.6</c:v>
                </c:pt>
                <c:pt idx="116">
                  <c:v>3.72</c:v>
                </c:pt>
                <c:pt idx="117">
                  <c:v>3.72</c:v>
                </c:pt>
                <c:pt idx="118">
                  <c:v>3.84</c:v>
                </c:pt>
                <c:pt idx="119">
                  <c:v>3.96</c:v>
                </c:pt>
                <c:pt idx="120">
                  <c:v>3.96</c:v>
                </c:pt>
                <c:pt idx="121">
                  <c:v>3.84</c:v>
                </c:pt>
                <c:pt idx="122">
                  <c:v>3.84</c:v>
                </c:pt>
                <c:pt idx="123">
                  <c:v>3.72</c:v>
                </c:pt>
                <c:pt idx="124">
                  <c:v>3.72</c:v>
                </c:pt>
                <c:pt idx="125">
                  <c:v>3.72</c:v>
                </c:pt>
                <c:pt idx="126">
                  <c:v>3.72</c:v>
                </c:pt>
                <c:pt idx="127">
                  <c:v>3.72</c:v>
                </c:pt>
                <c:pt idx="128">
                  <c:v>3.72</c:v>
                </c:pt>
                <c:pt idx="129">
                  <c:v>3.72</c:v>
                </c:pt>
                <c:pt idx="130">
                  <c:v>3.6</c:v>
                </c:pt>
                <c:pt idx="131">
                  <c:v>3.72</c:v>
                </c:pt>
                <c:pt idx="132">
                  <c:v>3.48</c:v>
                </c:pt>
                <c:pt idx="133">
                  <c:v>3.36</c:v>
                </c:pt>
                <c:pt idx="134">
                  <c:v>3.24</c:v>
                </c:pt>
                <c:pt idx="135">
                  <c:v>3</c:v>
                </c:pt>
                <c:pt idx="136">
                  <c:v>2.88</c:v>
                </c:pt>
                <c:pt idx="137">
                  <c:v>2.76</c:v>
                </c:pt>
                <c:pt idx="138">
                  <c:v>2.76</c:v>
                </c:pt>
                <c:pt idx="139">
                  <c:v>2.64</c:v>
                </c:pt>
                <c:pt idx="140">
                  <c:v>2.64</c:v>
                </c:pt>
                <c:pt idx="141">
                  <c:v>2.64</c:v>
                </c:pt>
                <c:pt idx="142">
                  <c:v>2.64</c:v>
                </c:pt>
                <c:pt idx="143">
                  <c:v>2.76</c:v>
                </c:pt>
                <c:pt idx="144">
                  <c:v>2.76</c:v>
                </c:pt>
                <c:pt idx="145">
                  <c:v>2.64</c:v>
                </c:pt>
                <c:pt idx="146">
                  <c:v>2.64</c:v>
                </c:pt>
                <c:pt idx="147">
                  <c:v>2.64</c:v>
                </c:pt>
                <c:pt idx="148">
                  <c:v>2.52</c:v>
                </c:pt>
                <c:pt idx="149">
                  <c:v>2.52</c:v>
                </c:pt>
                <c:pt idx="150">
                  <c:v>2.64</c:v>
                </c:pt>
                <c:pt idx="151">
                  <c:v>2.64</c:v>
                </c:pt>
                <c:pt idx="152">
                  <c:v>2.64</c:v>
                </c:pt>
                <c:pt idx="153">
                  <c:v>2.7600000000000002</c:v>
                </c:pt>
                <c:pt idx="154">
                  <c:v>2.7600000000000002</c:v>
                </c:pt>
                <c:pt idx="155">
                  <c:v>2.88</c:v>
                </c:pt>
                <c:pt idx="156">
                  <c:v>2.7600000000000002</c:v>
                </c:pt>
                <c:pt idx="157">
                  <c:v>2.88</c:v>
                </c:pt>
                <c:pt idx="158">
                  <c:v>2.88</c:v>
                </c:pt>
                <c:pt idx="159">
                  <c:v>2.88</c:v>
                </c:pt>
              </c:numCache>
            </c:numRef>
          </c:val>
          <c:smooth val="0"/>
          <c:extLst xmlns:c16r2="http://schemas.microsoft.com/office/drawing/2015/06/chart">
            <c:ext xmlns:c16="http://schemas.microsoft.com/office/drawing/2014/chart" uri="{C3380CC4-5D6E-409C-BE32-E72D297353CC}">
              <c16:uniqueId val="{00000001-617E-43BE-B8F1-534C923DD604}"/>
            </c:ext>
          </c:extLst>
        </c:ser>
        <c:dLbls>
          <c:showLegendKey val="0"/>
          <c:showVal val="0"/>
          <c:showCatName val="0"/>
          <c:showSerName val="0"/>
          <c:showPercent val="0"/>
          <c:showBubbleSize val="0"/>
        </c:dLbls>
        <c:marker val="1"/>
        <c:smooth val="0"/>
        <c:axId val="838489800"/>
        <c:axId val="838490192"/>
      </c:lineChart>
      <c:dateAx>
        <c:axId val="838489800"/>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90192"/>
        <c:crosses val="autoZero"/>
        <c:auto val="0"/>
        <c:lblOffset val="100"/>
        <c:baseTimeUnit val="months"/>
        <c:majorUnit val="4"/>
        <c:majorTimeUnit val="months"/>
      </c:dateAx>
      <c:valAx>
        <c:axId val="838490192"/>
        <c:scaling>
          <c:orientation val="minMax"/>
          <c:max val="5"/>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89800"/>
        <c:crosses val="autoZero"/>
        <c:crossBetween val="between"/>
        <c:majorUnit val="1"/>
      </c:valAx>
      <c:valAx>
        <c:axId val="838491368"/>
        <c:scaling>
          <c:orientation val="minMax"/>
          <c:max val="20000"/>
          <c:min val="0"/>
        </c:scaling>
        <c:delete val="0"/>
        <c:axPos val="r"/>
        <c:numFmt formatCode="0.0" sourceLinked="1"/>
        <c:majorTickMark val="out"/>
        <c:minorTickMark val="none"/>
        <c:tickLblPos val="nextTo"/>
        <c:txPr>
          <a:bodyPr/>
          <a:lstStyle/>
          <a:p>
            <a:pPr>
              <a:defRPr sz="800"/>
            </a:pPr>
            <a:endParaRPr lang="es-CL"/>
          </a:p>
        </c:txPr>
        <c:crossAx val="838498424"/>
        <c:crosses val="max"/>
        <c:crossBetween val="between"/>
        <c:majorUnit val="4000"/>
      </c:valAx>
      <c:dateAx>
        <c:axId val="838498424"/>
        <c:scaling>
          <c:orientation val="minMax"/>
        </c:scaling>
        <c:delete val="1"/>
        <c:axPos val="b"/>
        <c:numFmt formatCode="yy" sourceLinked="1"/>
        <c:majorTickMark val="out"/>
        <c:minorTickMark val="none"/>
        <c:tickLblPos val="nextTo"/>
        <c:crossAx val="838491368"/>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66" l="0.70000000000000062" r="0.70000000000000062" t="0.750000000000009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15245895798E-2"/>
          <c:y val="2.6584305964748613E-2"/>
          <c:w val="0.85407085796519289"/>
          <c:h val="0.89073744160358859"/>
        </c:manualLayout>
      </c:layout>
      <c:lineChart>
        <c:grouping val="standard"/>
        <c:varyColors val="0"/>
        <c:ser>
          <c:idx val="0"/>
          <c:order val="0"/>
          <c:tx>
            <c:strRef>
              <c:f>'Data base original'!$Q$3</c:f>
              <c:strCache>
                <c:ptCount val="1"/>
                <c:pt idx="0">
                  <c:v>commercial </c:v>
                </c:pt>
              </c:strCache>
            </c:strRef>
          </c:tx>
          <c:spPr>
            <a:ln w="28575">
              <a:solidFill>
                <a:schemeClr val="tx1"/>
              </a:solidFill>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original'!$Q$8:$Q$487</c:f>
              <c:numCache>
                <c:formatCode>0.0</c:formatCode>
                <c:ptCount val="480"/>
                <c:pt idx="0">
                  <c:v>10.2731725726366</c:v>
                </c:pt>
                <c:pt idx="1">
                  <c:v>10.6917516556947</c:v>
                </c:pt>
                <c:pt idx="2">
                  <c:v>10.242012151611499</c:v>
                </c:pt>
                <c:pt idx="3">
                  <c:v>10.6963342219099</c:v>
                </c:pt>
                <c:pt idx="4">
                  <c:v>10.699763036027299</c:v>
                </c:pt>
                <c:pt idx="5">
                  <c:v>10.0914888005923</c:v>
                </c:pt>
                <c:pt idx="6">
                  <c:v>9.9566969940811703</c:v>
                </c:pt>
                <c:pt idx="7">
                  <c:v>10.308394808512</c:v>
                </c:pt>
                <c:pt idx="8">
                  <c:v>10.345094933528101</c:v>
                </c:pt>
                <c:pt idx="9">
                  <c:v>10.3284256051627</c:v>
                </c:pt>
                <c:pt idx="10">
                  <c:v>10.169422469712799</c:v>
                </c:pt>
                <c:pt idx="11">
                  <c:v>10.2462156294828</c:v>
                </c:pt>
                <c:pt idx="12">
                  <c:v>10.0813509695242</c:v>
                </c:pt>
                <c:pt idx="13">
                  <c:v>9.9487011377282997</c:v>
                </c:pt>
                <c:pt idx="14">
                  <c:v>9.8189661910433408</c:v>
                </c:pt>
                <c:pt idx="15">
                  <c:v>9.9490411209631109</c:v>
                </c:pt>
                <c:pt idx="16">
                  <c:v>10.029254363779399</c:v>
                </c:pt>
                <c:pt idx="17">
                  <c:v>9.8249166514255304</c:v>
                </c:pt>
                <c:pt idx="18">
                  <c:v>9.98563879156446</c:v>
                </c:pt>
                <c:pt idx="19">
                  <c:v>9.9113971326751198</c:v>
                </c:pt>
                <c:pt idx="20">
                  <c:v>10.126112936643199</c:v>
                </c:pt>
                <c:pt idx="21">
                  <c:v>10.150835175765</c:v>
                </c:pt>
                <c:pt idx="22">
                  <c:v>10.1663921671149</c:v>
                </c:pt>
                <c:pt idx="23">
                  <c:v>10.207594462623099</c:v>
                </c:pt>
                <c:pt idx="24">
                  <c:v>10.546072555411</c:v>
                </c:pt>
                <c:pt idx="25">
                  <c:v>10.5242958634587</c:v>
                </c:pt>
                <c:pt idx="26">
                  <c:v>10.6081632164383</c:v>
                </c:pt>
                <c:pt idx="27">
                  <c:v>10.592877402859299</c:v>
                </c:pt>
                <c:pt idx="28">
                  <c:v>10.6795696146953</c:v>
                </c:pt>
                <c:pt idx="29">
                  <c:v>10.8763012727232</c:v>
                </c:pt>
                <c:pt idx="30">
                  <c:v>11.428753715123401</c:v>
                </c:pt>
                <c:pt idx="31">
                  <c:v>11.872771857100901</c:v>
                </c:pt>
                <c:pt idx="32">
                  <c:v>12.804720313383299</c:v>
                </c:pt>
                <c:pt idx="33">
                  <c:v>15.1485057621497</c:v>
                </c:pt>
                <c:pt idx="34">
                  <c:v>15.128786233759699</c:v>
                </c:pt>
                <c:pt idx="35">
                  <c:v>14.910910610780199</c:v>
                </c:pt>
                <c:pt idx="36">
                  <c:v>13.5112458646691</c:v>
                </c:pt>
                <c:pt idx="37">
                  <c:v>12.2157947060754</c:v>
                </c:pt>
                <c:pt idx="38">
                  <c:v>10.0588162851225</c:v>
                </c:pt>
                <c:pt idx="39">
                  <c:v>8.7663514466743102</c:v>
                </c:pt>
                <c:pt idx="40">
                  <c:v>8.0713683339428606</c:v>
                </c:pt>
                <c:pt idx="41">
                  <c:v>7.9845183487956701</c:v>
                </c:pt>
                <c:pt idx="42">
                  <c:v>7.2408472343698298</c:v>
                </c:pt>
                <c:pt idx="43">
                  <c:v>5.9873966986875997</c:v>
                </c:pt>
                <c:pt idx="44">
                  <c:v>5.7749809206789102</c:v>
                </c:pt>
                <c:pt idx="45">
                  <c:v>5.6134654537822497</c:v>
                </c:pt>
                <c:pt idx="46">
                  <c:v>5.2475719388473099</c:v>
                </c:pt>
                <c:pt idx="47">
                  <c:v>4.7397666361242097</c:v>
                </c:pt>
                <c:pt idx="48">
                  <c:v>7.0406248867057499</c:v>
                </c:pt>
                <c:pt idx="49">
                  <c:v>5.6279494904808596</c:v>
                </c:pt>
                <c:pt idx="50">
                  <c:v>5.4203586919209599</c:v>
                </c:pt>
                <c:pt idx="51">
                  <c:v>5.4443365264185601</c:v>
                </c:pt>
                <c:pt idx="52">
                  <c:v>5.1043360239322801</c:v>
                </c:pt>
                <c:pt idx="53">
                  <c:v>5.2645016387231296</c:v>
                </c:pt>
                <c:pt idx="54">
                  <c:v>5.8647111374861103</c:v>
                </c:pt>
                <c:pt idx="55">
                  <c:v>6.9137059213616698</c:v>
                </c:pt>
                <c:pt idx="56">
                  <c:v>6.8686859812019003</c:v>
                </c:pt>
                <c:pt idx="57">
                  <c:v>7.1399747697498004</c:v>
                </c:pt>
                <c:pt idx="58">
                  <c:v>7.1872391337535504</c:v>
                </c:pt>
                <c:pt idx="59">
                  <c:v>7.3797969271821202</c:v>
                </c:pt>
                <c:pt idx="60">
                  <c:v>7.5991038176093504</c:v>
                </c:pt>
                <c:pt idx="61">
                  <c:v>7.9065708323920303</c:v>
                </c:pt>
                <c:pt idx="62">
                  <c:v>8.2523413456186905</c:v>
                </c:pt>
                <c:pt idx="63">
                  <c:v>8.4234255582339106</c:v>
                </c:pt>
                <c:pt idx="64">
                  <c:v>8.6587811839057807</c:v>
                </c:pt>
                <c:pt idx="65">
                  <c:v>9.0991380381480607</c:v>
                </c:pt>
                <c:pt idx="66">
                  <c:v>9.4809083494664108</c:v>
                </c:pt>
                <c:pt idx="67">
                  <c:v>9.61</c:v>
                </c:pt>
                <c:pt idx="68">
                  <c:v>9.3000000000000007</c:v>
                </c:pt>
                <c:pt idx="69">
                  <c:v>9.59</c:v>
                </c:pt>
                <c:pt idx="70">
                  <c:v>9.5</c:v>
                </c:pt>
                <c:pt idx="71">
                  <c:v>9.2799999999999994</c:v>
                </c:pt>
                <c:pt idx="72">
                  <c:v>9.39</c:v>
                </c:pt>
                <c:pt idx="73">
                  <c:v>9.4600000000000009</c:v>
                </c:pt>
                <c:pt idx="74">
                  <c:v>9.33</c:v>
                </c:pt>
                <c:pt idx="75">
                  <c:v>9.84</c:v>
                </c:pt>
                <c:pt idx="76">
                  <c:v>9.9690185256623103</c:v>
                </c:pt>
                <c:pt idx="77">
                  <c:v>9.4490771800013693</c:v>
                </c:pt>
                <c:pt idx="78">
                  <c:v>9.4289346983885807</c:v>
                </c:pt>
                <c:pt idx="79">
                  <c:v>9.6431246179204493</c:v>
                </c:pt>
                <c:pt idx="80">
                  <c:v>9.5346932300959608</c:v>
                </c:pt>
                <c:pt idx="81">
                  <c:v>9.4280744323333803</c:v>
                </c:pt>
                <c:pt idx="82">
                  <c:v>9.1915253581540899</c:v>
                </c:pt>
                <c:pt idx="83">
                  <c:v>8.9380054820874104</c:v>
                </c:pt>
                <c:pt idx="84">
                  <c:v>9.3112663279834216</c:v>
                </c:pt>
                <c:pt idx="85">
                  <c:v>9.676705483834187</c:v>
                </c:pt>
                <c:pt idx="86">
                  <c:v>9.2852544936548362</c:v>
                </c:pt>
                <c:pt idx="87">
                  <c:v>9.2200000000000006</c:v>
                </c:pt>
                <c:pt idx="88">
                  <c:v>9.1300000000000008</c:v>
                </c:pt>
                <c:pt idx="89">
                  <c:v>9.0359999999999996</c:v>
                </c:pt>
                <c:pt idx="90">
                  <c:v>9.2200000000000006</c:v>
                </c:pt>
                <c:pt idx="91">
                  <c:v>8.8965493557184914</c:v>
                </c:pt>
                <c:pt idx="92">
                  <c:v>9.2435012481818664</c:v>
                </c:pt>
                <c:pt idx="93">
                  <c:v>8.8171856697406028</c:v>
                </c:pt>
                <c:pt idx="94">
                  <c:v>8.8913731545848123</c:v>
                </c:pt>
                <c:pt idx="95">
                  <c:v>8.3457161833633986</c:v>
                </c:pt>
                <c:pt idx="96">
                  <c:v>8.57</c:v>
                </c:pt>
                <c:pt idx="97">
                  <c:v>8.5299999999999994</c:v>
                </c:pt>
                <c:pt idx="98">
                  <c:v>8.4700000000000006</c:v>
                </c:pt>
                <c:pt idx="99">
                  <c:v>8.7200000000000006</c:v>
                </c:pt>
                <c:pt idx="100">
                  <c:v>8.5500000000000007</c:v>
                </c:pt>
                <c:pt idx="101">
                  <c:v>8.2200000000000006</c:v>
                </c:pt>
                <c:pt idx="102">
                  <c:v>8.0500000000000007</c:v>
                </c:pt>
                <c:pt idx="103">
                  <c:v>7.67</c:v>
                </c:pt>
                <c:pt idx="104">
                  <c:v>7.35</c:v>
                </c:pt>
                <c:pt idx="105">
                  <c:v>7.31</c:v>
                </c:pt>
                <c:pt idx="106">
                  <c:v>6.9</c:v>
                </c:pt>
                <c:pt idx="107">
                  <c:v>6.88</c:v>
                </c:pt>
                <c:pt idx="108">
                  <c:v>7.07</c:v>
                </c:pt>
                <c:pt idx="109">
                  <c:v>7.13</c:v>
                </c:pt>
                <c:pt idx="110">
                  <c:v>7.15</c:v>
                </c:pt>
                <c:pt idx="111">
                  <c:v>7.04</c:v>
                </c:pt>
                <c:pt idx="112">
                  <c:v>6.88</c:v>
                </c:pt>
                <c:pt idx="113">
                  <c:v>7.06</c:v>
                </c:pt>
                <c:pt idx="114">
                  <c:v>6.83</c:v>
                </c:pt>
                <c:pt idx="115">
                  <c:v>7.07</c:v>
                </c:pt>
                <c:pt idx="116">
                  <c:v>6.34</c:v>
                </c:pt>
                <c:pt idx="117">
                  <c:v>6.24</c:v>
                </c:pt>
                <c:pt idx="118">
                  <c:v>6.93</c:v>
                </c:pt>
                <c:pt idx="119">
                  <c:v>6.86</c:v>
                </c:pt>
                <c:pt idx="120">
                  <c:v>7.28</c:v>
                </c:pt>
                <c:pt idx="121">
                  <c:v>7.75</c:v>
                </c:pt>
                <c:pt idx="122">
                  <c:v>7.71</c:v>
                </c:pt>
                <c:pt idx="123">
                  <c:v>7.47</c:v>
                </c:pt>
                <c:pt idx="124">
                  <c:v>7.45</c:v>
                </c:pt>
                <c:pt idx="125">
                  <c:v>7.16</c:v>
                </c:pt>
                <c:pt idx="126">
                  <c:v>6.81</c:v>
                </c:pt>
                <c:pt idx="127">
                  <c:v>6.75</c:v>
                </c:pt>
                <c:pt idx="128">
                  <c:v>6.88</c:v>
                </c:pt>
                <c:pt idx="129">
                  <c:v>7.68</c:v>
                </c:pt>
                <c:pt idx="130">
                  <c:v>7.57</c:v>
                </c:pt>
                <c:pt idx="131">
                  <c:v>7.64</c:v>
                </c:pt>
                <c:pt idx="132">
                  <c:v>7.88</c:v>
                </c:pt>
                <c:pt idx="133">
                  <c:v>8.84</c:v>
                </c:pt>
                <c:pt idx="134">
                  <c:v>8.18</c:v>
                </c:pt>
                <c:pt idx="135">
                  <c:v>7.48</c:v>
                </c:pt>
                <c:pt idx="136">
                  <c:v>7.03</c:v>
                </c:pt>
                <c:pt idx="137">
                  <c:v>7.25</c:v>
                </c:pt>
                <c:pt idx="138">
                  <c:v>7.08</c:v>
                </c:pt>
                <c:pt idx="139">
                  <c:v>6.79</c:v>
                </c:pt>
                <c:pt idx="140">
                  <c:v>6.9</c:v>
                </c:pt>
                <c:pt idx="141">
                  <c:v>6.67</c:v>
                </c:pt>
                <c:pt idx="142">
                  <c:v>6.57</c:v>
                </c:pt>
                <c:pt idx="143">
                  <c:v>6.5</c:v>
                </c:pt>
                <c:pt idx="144">
                  <c:v>6.38</c:v>
                </c:pt>
                <c:pt idx="145">
                  <c:v>6.94</c:v>
                </c:pt>
                <c:pt idx="146">
                  <c:v>6.19</c:v>
                </c:pt>
                <c:pt idx="147">
                  <c:v>6.27</c:v>
                </c:pt>
                <c:pt idx="148">
                  <c:v>6.14</c:v>
                </c:pt>
                <c:pt idx="149">
                  <c:v>6.05</c:v>
                </c:pt>
                <c:pt idx="150">
                  <c:v>6.23</c:v>
                </c:pt>
                <c:pt idx="151">
                  <c:v>6.32</c:v>
                </c:pt>
                <c:pt idx="152">
                  <c:v>5.98</c:v>
                </c:pt>
                <c:pt idx="153">
                  <c:v>6.01</c:v>
                </c:pt>
                <c:pt idx="154">
                  <c:v>6.05</c:v>
                </c:pt>
                <c:pt idx="155">
                  <c:v>6.18</c:v>
                </c:pt>
                <c:pt idx="156">
                  <c:v>6.28</c:v>
                </c:pt>
                <c:pt idx="157">
                  <c:v>6.78</c:v>
                </c:pt>
                <c:pt idx="158">
                  <c:v>6.8</c:v>
                </c:pt>
                <c:pt idx="159">
                  <c:v>6.33</c:v>
                </c:pt>
              </c:numCache>
            </c:numRef>
          </c:val>
          <c:smooth val="0"/>
          <c:extLst xmlns:c16r2="http://schemas.microsoft.com/office/drawing/2015/06/chart">
            <c:ext xmlns:c16="http://schemas.microsoft.com/office/drawing/2014/chart" uri="{C3380CC4-5D6E-409C-BE32-E72D297353CC}">
              <c16:uniqueId val="{00000000-B090-43C6-891F-BCBCF039A67E}"/>
            </c:ext>
          </c:extLst>
        </c:ser>
        <c:ser>
          <c:idx val="3"/>
          <c:order val="1"/>
          <c:tx>
            <c:strRef>
              <c:f>'Data base original'!$W$3</c:f>
              <c:strCache>
                <c:ptCount val="1"/>
                <c:pt idx="0">
                  <c:v>overdreft credit</c:v>
                </c:pt>
              </c:strCache>
            </c:strRef>
          </c:tx>
          <c:spPr>
            <a:ln w="19050">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original'!$W$8:$W$487</c:f>
              <c:numCache>
                <c:formatCode>0.0</c:formatCode>
                <c:ptCount val="480"/>
                <c:pt idx="0" formatCode="#,##0">
                  <c:v>0</c:v>
                </c:pt>
                <c:pt idx="84" formatCode="0.00">
                  <c:v>13.885975581647898</c:v>
                </c:pt>
                <c:pt idx="85" formatCode="0.00">
                  <c:v>12.841079076939385</c:v>
                </c:pt>
                <c:pt idx="86" formatCode="0.00">
                  <c:v>10.993208854277523</c:v>
                </c:pt>
                <c:pt idx="87" formatCode="0.00">
                  <c:v>11.11862965641018</c:v>
                </c:pt>
                <c:pt idx="88" formatCode="0.00">
                  <c:v>10.892780111542804</c:v>
                </c:pt>
                <c:pt idx="89" formatCode="0.00">
                  <c:v>11.069089415975037</c:v>
                </c:pt>
                <c:pt idx="90" formatCode="0.00">
                  <c:v>11.11571503580709</c:v>
                </c:pt>
                <c:pt idx="91" formatCode="0.00">
                  <c:v>10.6665350824013</c:v>
                </c:pt>
                <c:pt idx="92" formatCode="0.00">
                  <c:v>11.022305956128957</c:v>
                </c:pt>
                <c:pt idx="93" formatCode="0.00">
                  <c:v>10.174885845762081</c:v>
                </c:pt>
                <c:pt idx="94" formatCode="0.00">
                  <c:v>11.091098509406459</c:v>
                </c:pt>
                <c:pt idx="95" formatCode="0.00">
                  <c:v>10.437750909014721</c:v>
                </c:pt>
                <c:pt idx="96" formatCode="0.00">
                  <c:v>10.82</c:v>
                </c:pt>
                <c:pt idx="97" formatCode="0.00">
                  <c:v>10.29</c:v>
                </c:pt>
                <c:pt idx="98" formatCode="0.00">
                  <c:v>11.38</c:v>
                </c:pt>
                <c:pt idx="99" formatCode="0.00">
                  <c:v>11.07</c:v>
                </c:pt>
                <c:pt idx="100" formatCode="0.00">
                  <c:v>11.07</c:v>
                </c:pt>
                <c:pt idx="101" formatCode="0.00">
                  <c:v>9.48</c:v>
                </c:pt>
                <c:pt idx="102" formatCode="0.00">
                  <c:v>10.1</c:v>
                </c:pt>
                <c:pt idx="103" formatCode="0.00">
                  <c:v>9.11</c:v>
                </c:pt>
                <c:pt idx="104" formatCode="0.00">
                  <c:v>8.83</c:v>
                </c:pt>
                <c:pt idx="105" formatCode="0.00">
                  <c:v>8.8699999999999992</c:v>
                </c:pt>
                <c:pt idx="106" formatCode="0.00">
                  <c:v>8.1999999999999993</c:v>
                </c:pt>
                <c:pt idx="107" formatCode="0.00">
                  <c:v>7.97</c:v>
                </c:pt>
                <c:pt idx="108" formatCode="0.00">
                  <c:v>8.32</c:v>
                </c:pt>
                <c:pt idx="109" formatCode="0.00">
                  <c:v>7.8</c:v>
                </c:pt>
                <c:pt idx="110" formatCode="0.00">
                  <c:v>8.17</c:v>
                </c:pt>
                <c:pt idx="111" formatCode="0.00">
                  <c:v>7.89</c:v>
                </c:pt>
                <c:pt idx="112" formatCode="0.00">
                  <c:v>8.08</c:v>
                </c:pt>
                <c:pt idx="113" formatCode="0.00">
                  <c:v>8.08</c:v>
                </c:pt>
                <c:pt idx="114" formatCode="0.00">
                  <c:v>7.56</c:v>
                </c:pt>
                <c:pt idx="115" formatCode="0.00">
                  <c:v>7.82</c:v>
                </c:pt>
                <c:pt idx="116" formatCode="0.00">
                  <c:v>6.78</c:v>
                </c:pt>
                <c:pt idx="117" formatCode="0.00">
                  <c:v>6.28</c:v>
                </c:pt>
                <c:pt idx="118" formatCode="0.00">
                  <c:v>7.61</c:v>
                </c:pt>
                <c:pt idx="119" formatCode="0.00">
                  <c:v>7.37</c:v>
                </c:pt>
                <c:pt idx="120" formatCode="0.00">
                  <c:v>7.74</c:v>
                </c:pt>
                <c:pt idx="121" formatCode="0.00">
                  <c:v>8.1300000000000008</c:v>
                </c:pt>
                <c:pt idx="122" formatCode="0.00">
                  <c:v>8.5</c:v>
                </c:pt>
                <c:pt idx="123" formatCode="0.00">
                  <c:v>8.39</c:v>
                </c:pt>
                <c:pt idx="124" formatCode="0.00">
                  <c:v>8.66</c:v>
                </c:pt>
                <c:pt idx="125" formatCode="0.00">
                  <c:v>7.93</c:v>
                </c:pt>
                <c:pt idx="126" formatCode="0.00">
                  <c:v>7.17</c:v>
                </c:pt>
                <c:pt idx="127" formatCode="0.00">
                  <c:v>6.96</c:v>
                </c:pt>
                <c:pt idx="128" formatCode="0.00">
                  <c:v>7.12</c:v>
                </c:pt>
                <c:pt idx="129" formatCode="0.00">
                  <c:v>9.27</c:v>
                </c:pt>
                <c:pt idx="130" formatCode="0.00">
                  <c:v>8.92</c:v>
                </c:pt>
                <c:pt idx="131" formatCode="0.00">
                  <c:v>9.66</c:v>
                </c:pt>
                <c:pt idx="132" formatCode="0.00">
                  <c:v>9.76</c:v>
                </c:pt>
                <c:pt idx="133" formatCode="0.00">
                  <c:v>10.93</c:v>
                </c:pt>
                <c:pt idx="134" formatCode="0.00">
                  <c:v>10.99</c:v>
                </c:pt>
                <c:pt idx="135" formatCode="0.00">
                  <c:v>9.7899999999999991</c:v>
                </c:pt>
                <c:pt idx="136" formatCode="0.00">
                  <c:v>8.49</c:v>
                </c:pt>
                <c:pt idx="137" formatCode="0.00">
                  <c:v>8.81</c:v>
                </c:pt>
                <c:pt idx="138" formatCode="0.00">
                  <c:v>8.75</c:v>
                </c:pt>
                <c:pt idx="139" formatCode="0.00">
                  <c:v>8.68</c:v>
                </c:pt>
                <c:pt idx="140" formatCode="0.00">
                  <c:v>8.5500000000000007</c:v>
                </c:pt>
                <c:pt idx="141" formatCode="0.00">
                  <c:v>8.01</c:v>
                </c:pt>
                <c:pt idx="142" formatCode="0.00">
                  <c:v>8.43</c:v>
                </c:pt>
                <c:pt idx="143" formatCode="0.00">
                  <c:v>7.81</c:v>
                </c:pt>
                <c:pt idx="144" formatCode="0.00">
                  <c:v>8.01</c:v>
                </c:pt>
                <c:pt idx="145" formatCode="0.00">
                  <c:v>7.9</c:v>
                </c:pt>
                <c:pt idx="146" formatCode="0.00">
                  <c:v>8.02</c:v>
                </c:pt>
                <c:pt idx="147" formatCode="0.00">
                  <c:v>7.86</c:v>
                </c:pt>
                <c:pt idx="148" formatCode="0.00">
                  <c:v>6.86</c:v>
                </c:pt>
                <c:pt idx="149" formatCode="0.00">
                  <c:v>6.7</c:v>
                </c:pt>
                <c:pt idx="150" formatCode="0.00">
                  <c:v>7.53</c:v>
                </c:pt>
                <c:pt idx="151" formatCode="0.00">
                  <c:v>7.19</c:v>
                </c:pt>
                <c:pt idx="152" formatCode="0.00">
                  <c:v>6.65</c:v>
                </c:pt>
                <c:pt idx="153" formatCode="0.00">
                  <c:v>6.55</c:v>
                </c:pt>
                <c:pt idx="154" formatCode="0.00">
                  <c:v>6.74</c:v>
                </c:pt>
                <c:pt idx="155" formatCode="0.00">
                  <c:v>6.74</c:v>
                </c:pt>
                <c:pt idx="156" formatCode="0.00">
                  <c:v>6.9</c:v>
                </c:pt>
                <c:pt idx="157" formatCode="0.00">
                  <c:v>7.27</c:v>
                </c:pt>
                <c:pt idx="158" formatCode="0.00">
                  <c:v>8.19</c:v>
                </c:pt>
                <c:pt idx="159" formatCode="0.00">
                  <c:v>6.86</c:v>
                </c:pt>
              </c:numCache>
            </c:numRef>
          </c:val>
          <c:smooth val="0"/>
          <c:extLst xmlns:c16r2="http://schemas.microsoft.com/office/drawing/2015/06/chart">
            <c:ext xmlns:c16="http://schemas.microsoft.com/office/drawing/2014/chart" uri="{C3380CC4-5D6E-409C-BE32-E72D297353CC}">
              <c16:uniqueId val="{00000001-B090-43C6-891F-BCBCF039A67E}"/>
            </c:ext>
          </c:extLst>
        </c:ser>
        <c:ser>
          <c:idx val="1"/>
          <c:order val="2"/>
          <c:tx>
            <c:strRef>
              <c:f>'Data base original'!$S$3</c:f>
              <c:strCache>
                <c:ptCount val="1"/>
                <c:pt idx="0">
                  <c:v>credit card and others</c:v>
                </c:pt>
              </c:strCache>
            </c:strRef>
          </c:tx>
          <c:spPr>
            <a:ln w="19050">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original'!$S$8:$S$487</c:f>
              <c:numCache>
                <c:formatCode>0.0</c:formatCode>
                <c:ptCount val="480"/>
                <c:pt idx="0">
                  <c:v>0</c:v>
                </c:pt>
                <c:pt idx="96">
                  <c:v>27.89</c:v>
                </c:pt>
                <c:pt idx="97">
                  <c:v>29.52</c:v>
                </c:pt>
                <c:pt idx="98">
                  <c:v>26.78</c:v>
                </c:pt>
                <c:pt idx="99">
                  <c:v>30.96</c:v>
                </c:pt>
                <c:pt idx="100">
                  <c:v>32.909999999999997</c:v>
                </c:pt>
                <c:pt idx="101">
                  <c:v>31.5</c:v>
                </c:pt>
                <c:pt idx="102">
                  <c:v>27.47</c:v>
                </c:pt>
                <c:pt idx="103">
                  <c:v>27.75</c:v>
                </c:pt>
                <c:pt idx="104">
                  <c:v>28.8</c:v>
                </c:pt>
                <c:pt idx="105">
                  <c:v>28.63</c:v>
                </c:pt>
                <c:pt idx="106">
                  <c:v>28.26</c:v>
                </c:pt>
                <c:pt idx="107">
                  <c:v>25.77</c:v>
                </c:pt>
                <c:pt idx="108">
                  <c:v>25.26</c:v>
                </c:pt>
                <c:pt idx="109">
                  <c:v>23.74</c:v>
                </c:pt>
                <c:pt idx="110">
                  <c:v>23.41</c:v>
                </c:pt>
                <c:pt idx="111">
                  <c:v>24.35</c:v>
                </c:pt>
                <c:pt idx="112">
                  <c:v>27.28</c:v>
                </c:pt>
                <c:pt idx="113">
                  <c:v>26.98</c:v>
                </c:pt>
                <c:pt idx="114">
                  <c:v>25.73</c:v>
                </c:pt>
                <c:pt idx="115">
                  <c:v>25.15</c:v>
                </c:pt>
                <c:pt idx="116">
                  <c:v>25.5</c:v>
                </c:pt>
                <c:pt idx="117">
                  <c:v>26.01</c:v>
                </c:pt>
                <c:pt idx="118">
                  <c:v>25.69</c:v>
                </c:pt>
                <c:pt idx="119">
                  <c:v>25.65</c:v>
                </c:pt>
                <c:pt idx="120">
                  <c:v>26.13</c:v>
                </c:pt>
                <c:pt idx="121">
                  <c:v>26.94</c:v>
                </c:pt>
                <c:pt idx="122">
                  <c:v>25.41</c:v>
                </c:pt>
                <c:pt idx="123">
                  <c:v>26.92</c:v>
                </c:pt>
                <c:pt idx="124">
                  <c:v>26.12</c:v>
                </c:pt>
                <c:pt idx="125">
                  <c:v>26.43</c:v>
                </c:pt>
                <c:pt idx="126">
                  <c:v>26.08</c:v>
                </c:pt>
                <c:pt idx="127">
                  <c:v>24.82</c:v>
                </c:pt>
                <c:pt idx="128">
                  <c:v>26.43</c:v>
                </c:pt>
                <c:pt idx="129">
                  <c:v>26.28</c:v>
                </c:pt>
                <c:pt idx="130">
                  <c:v>25.97</c:v>
                </c:pt>
                <c:pt idx="131">
                  <c:v>25.73</c:v>
                </c:pt>
                <c:pt idx="132">
                  <c:v>25.18</c:v>
                </c:pt>
                <c:pt idx="133">
                  <c:v>25.56</c:v>
                </c:pt>
                <c:pt idx="134">
                  <c:v>24.33</c:v>
                </c:pt>
                <c:pt idx="135">
                  <c:v>25.81</c:v>
                </c:pt>
                <c:pt idx="136">
                  <c:v>24.63</c:v>
                </c:pt>
                <c:pt idx="137">
                  <c:v>24.69</c:v>
                </c:pt>
                <c:pt idx="138">
                  <c:v>24.17</c:v>
                </c:pt>
                <c:pt idx="139">
                  <c:v>23.09</c:v>
                </c:pt>
                <c:pt idx="140">
                  <c:v>24.64</c:v>
                </c:pt>
                <c:pt idx="141">
                  <c:v>24.17</c:v>
                </c:pt>
                <c:pt idx="142">
                  <c:v>24.02</c:v>
                </c:pt>
                <c:pt idx="143">
                  <c:v>24.23</c:v>
                </c:pt>
                <c:pt idx="144">
                  <c:v>23.68</c:v>
                </c:pt>
                <c:pt idx="145">
                  <c:v>24.73</c:v>
                </c:pt>
                <c:pt idx="146">
                  <c:v>23.09</c:v>
                </c:pt>
                <c:pt idx="147">
                  <c:v>23.99</c:v>
                </c:pt>
                <c:pt idx="148">
                  <c:v>23.51</c:v>
                </c:pt>
                <c:pt idx="149">
                  <c:v>23.6</c:v>
                </c:pt>
                <c:pt idx="150">
                  <c:v>23.09</c:v>
                </c:pt>
                <c:pt idx="151">
                  <c:v>21.81</c:v>
                </c:pt>
                <c:pt idx="152">
                  <c:v>22.81</c:v>
                </c:pt>
                <c:pt idx="153">
                  <c:v>22.5</c:v>
                </c:pt>
                <c:pt idx="154">
                  <c:v>22.78</c:v>
                </c:pt>
                <c:pt idx="155">
                  <c:v>22.73</c:v>
                </c:pt>
                <c:pt idx="156">
                  <c:v>23.38</c:v>
                </c:pt>
                <c:pt idx="157">
                  <c:v>23.69</c:v>
                </c:pt>
                <c:pt idx="158">
                  <c:v>23.19</c:v>
                </c:pt>
                <c:pt idx="159">
                  <c:v>23.82</c:v>
                </c:pt>
              </c:numCache>
            </c:numRef>
          </c:val>
          <c:smooth val="0"/>
          <c:extLst xmlns:c16r2="http://schemas.microsoft.com/office/drawing/2015/06/chart">
            <c:ext xmlns:c16="http://schemas.microsoft.com/office/drawing/2014/chart" uri="{C3380CC4-5D6E-409C-BE32-E72D297353CC}">
              <c16:uniqueId val="{00000002-B090-43C6-891F-BCBCF039A67E}"/>
            </c:ext>
          </c:extLst>
        </c:ser>
        <c:ser>
          <c:idx val="2"/>
          <c:order val="3"/>
          <c:tx>
            <c:strRef>
              <c:f>'Data base original'!$U$3</c:f>
              <c:strCache>
                <c:ptCount val="1"/>
                <c:pt idx="0">
                  <c:v>installment credit</c:v>
                </c:pt>
              </c:strCache>
            </c:strRef>
          </c:tx>
          <c:spPr>
            <a:ln w="19050">
              <a:solidFill>
                <a:schemeClr val="accent3">
                  <a:lumMod val="75000"/>
                </a:schemeClr>
              </a:solidFill>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original'!$U$8:$U$487</c:f>
              <c:numCache>
                <c:formatCode>0.0</c:formatCode>
                <c:ptCount val="480"/>
                <c:pt idx="0" formatCode="#,##0">
                  <c:v>0</c:v>
                </c:pt>
                <c:pt idx="84" formatCode="0.00">
                  <c:v>7.9345490200935469</c:v>
                </c:pt>
                <c:pt idx="85" formatCode="0.00">
                  <c:v>8.7479265635799894</c:v>
                </c:pt>
                <c:pt idx="86" formatCode="0.00">
                  <c:v>6.8424892073433661</c:v>
                </c:pt>
                <c:pt idx="87" formatCode="0.00">
                  <c:v>7.1537193513329651</c:v>
                </c:pt>
                <c:pt idx="88" formatCode="0.00">
                  <c:v>7.0924092152010729</c:v>
                </c:pt>
                <c:pt idx="89" formatCode="0.00">
                  <c:v>7.004507965268493</c:v>
                </c:pt>
                <c:pt idx="90" formatCode="0.00">
                  <c:v>7.2360119466197137</c:v>
                </c:pt>
                <c:pt idx="91" formatCode="0.00">
                  <c:v>7.125036704190963</c:v>
                </c:pt>
                <c:pt idx="92" formatCode="0.00">
                  <c:v>6.8945340367623675</c:v>
                </c:pt>
                <c:pt idx="93" formatCode="0.00">
                  <c:v>7.1883724453017619</c:v>
                </c:pt>
                <c:pt idx="94" formatCode="0.00">
                  <c:v>6.6389807958743869</c:v>
                </c:pt>
                <c:pt idx="95" formatCode="0.00">
                  <c:v>6.4396360524949783</c:v>
                </c:pt>
                <c:pt idx="96" formatCode="0.00">
                  <c:v>6.42</c:v>
                </c:pt>
                <c:pt idx="97" formatCode="0.00">
                  <c:v>6.35</c:v>
                </c:pt>
                <c:pt idx="98" formatCode="0.00">
                  <c:v>6.26</c:v>
                </c:pt>
                <c:pt idx="99" formatCode="0.00">
                  <c:v>5.97</c:v>
                </c:pt>
                <c:pt idx="100" formatCode="0.00">
                  <c:v>5.8</c:v>
                </c:pt>
                <c:pt idx="101" formatCode="0.00">
                  <c:v>6.2</c:v>
                </c:pt>
                <c:pt idx="102" formatCode="0.00">
                  <c:v>5.65</c:v>
                </c:pt>
                <c:pt idx="103" formatCode="0.00">
                  <c:v>5.5</c:v>
                </c:pt>
                <c:pt idx="104" formatCode="0.00">
                  <c:v>5.26</c:v>
                </c:pt>
                <c:pt idx="105" formatCode="0.00">
                  <c:v>5.32</c:v>
                </c:pt>
                <c:pt idx="106" formatCode="0.00">
                  <c:v>5.22</c:v>
                </c:pt>
                <c:pt idx="107" formatCode="0.00">
                  <c:v>5.27</c:v>
                </c:pt>
                <c:pt idx="108" formatCode="0.00">
                  <c:v>5.28</c:v>
                </c:pt>
                <c:pt idx="109" formatCode="0.00">
                  <c:v>5.52</c:v>
                </c:pt>
                <c:pt idx="110" formatCode="0.00">
                  <c:v>5.45</c:v>
                </c:pt>
                <c:pt idx="111" formatCode="0.00">
                  <c:v>5.57</c:v>
                </c:pt>
                <c:pt idx="112" formatCode="0.00">
                  <c:v>5.28</c:v>
                </c:pt>
                <c:pt idx="113" formatCode="0.00">
                  <c:v>5.71</c:v>
                </c:pt>
                <c:pt idx="114" formatCode="0.00">
                  <c:v>5.53</c:v>
                </c:pt>
                <c:pt idx="115" formatCode="0.00">
                  <c:v>5.7</c:v>
                </c:pt>
                <c:pt idx="116" formatCode="0.00">
                  <c:v>5.52</c:v>
                </c:pt>
                <c:pt idx="117" formatCode="0.00">
                  <c:v>5.76</c:v>
                </c:pt>
                <c:pt idx="118" formatCode="0.00">
                  <c:v>5.61</c:v>
                </c:pt>
                <c:pt idx="119" formatCode="0.00">
                  <c:v>5.91</c:v>
                </c:pt>
                <c:pt idx="120" formatCode="0.00">
                  <c:v>6.13</c:v>
                </c:pt>
                <c:pt idx="121" formatCode="0.00">
                  <c:v>6.36</c:v>
                </c:pt>
                <c:pt idx="122" formatCode="0.00">
                  <c:v>6.1</c:v>
                </c:pt>
                <c:pt idx="123" formatCode="0.00">
                  <c:v>5.92</c:v>
                </c:pt>
                <c:pt idx="124" formatCode="0.00">
                  <c:v>5.77</c:v>
                </c:pt>
                <c:pt idx="125" formatCode="0.00">
                  <c:v>5.78</c:v>
                </c:pt>
                <c:pt idx="126" formatCode="0.00">
                  <c:v>5.68</c:v>
                </c:pt>
                <c:pt idx="127" formatCode="0.00">
                  <c:v>5.79</c:v>
                </c:pt>
                <c:pt idx="128" formatCode="0.00">
                  <c:v>5.86</c:v>
                </c:pt>
                <c:pt idx="129" formatCode="0.00">
                  <c:v>5.62</c:v>
                </c:pt>
                <c:pt idx="130" formatCode="0.00">
                  <c:v>5.61</c:v>
                </c:pt>
                <c:pt idx="131" formatCode="0.00">
                  <c:v>5.53</c:v>
                </c:pt>
                <c:pt idx="132" formatCode="0.00">
                  <c:v>5.51</c:v>
                </c:pt>
                <c:pt idx="133" formatCode="0.00">
                  <c:v>5.58</c:v>
                </c:pt>
                <c:pt idx="134" formatCode="0.00">
                  <c:v>5.32</c:v>
                </c:pt>
                <c:pt idx="135" formatCode="0.00">
                  <c:v>4.7699999999999996</c:v>
                </c:pt>
                <c:pt idx="136" formatCode="0.00">
                  <c:v>4.88</c:v>
                </c:pt>
                <c:pt idx="137" formatCode="0.00">
                  <c:v>4.8</c:v>
                </c:pt>
                <c:pt idx="138" formatCode="0.00">
                  <c:v>4.8099999999999996</c:v>
                </c:pt>
                <c:pt idx="139" formatCode="0.00">
                  <c:v>4.54</c:v>
                </c:pt>
                <c:pt idx="140" formatCode="0.00">
                  <c:v>4.5599999999999996</c:v>
                </c:pt>
                <c:pt idx="141" formatCode="0.00">
                  <c:v>4.5999999999999996</c:v>
                </c:pt>
                <c:pt idx="142" formatCode="0.00">
                  <c:v>4.54</c:v>
                </c:pt>
                <c:pt idx="143" formatCode="0.00">
                  <c:v>4.6100000000000003</c:v>
                </c:pt>
                <c:pt idx="144" formatCode="0.00">
                  <c:v>4.54</c:v>
                </c:pt>
                <c:pt idx="145" formatCode="0.00">
                  <c:v>4.6399999999999997</c:v>
                </c:pt>
                <c:pt idx="146" formatCode="0.00">
                  <c:v>4.25</c:v>
                </c:pt>
                <c:pt idx="147" formatCode="0.00">
                  <c:v>4.43</c:v>
                </c:pt>
                <c:pt idx="148" formatCode="0.00">
                  <c:v>4.62</c:v>
                </c:pt>
                <c:pt idx="149" formatCode="0.00">
                  <c:v>4.71</c:v>
                </c:pt>
                <c:pt idx="150" formatCode="0.00">
                  <c:v>4.33</c:v>
                </c:pt>
                <c:pt idx="151" formatCode="0.00">
                  <c:v>4.57</c:v>
                </c:pt>
                <c:pt idx="152" formatCode="0.00">
                  <c:v>4.4400000000000004</c:v>
                </c:pt>
                <c:pt idx="153" formatCode="0.00">
                  <c:v>4.6900000000000004</c:v>
                </c:pt>
                <c:pt idx="154" formatCode="0.00">
                  <c:v>4.74</c:v>
                </c:pt>
                <c:pt idx="155" formatCode="0.00">
                  <c:v>4.9000000000000004</c:v>
                </c:pt>
                <c:pt idx="156" formatCode="0.00">
                  <c:v>4.9000000000000004</c:v>
                </c:pt>
                <c:pt idx="157" formatCode="0.00">
                  <c:v>5.08</c:v>
                </c:pt>
                <c:pt idx="158" formatCode="0.00">
                  <c:v>4.79</c:v>
                </c:pt>
                <c:pt idx="159" formatCode="0.00">
                  <c:v>4.8099999999999996</c:v>
                </c:pt>
              </c:numCache>
            </c:numRef>
          </c:val>
          <c:smooth val="0"/>
          <c:extLst xmlns:c16r2="http://schemas.microsoft.com/office/drawing/2015/06/chart">
            <c:ext xmlns:c16="http://schemas.microsoft.com/office/drawing/2014/chart" uri="{C3380CC4-5D6E-409C-BE32-E72D297353CC}">
              <c16:uniqueId val="{00000003-B090-43C6-891F-BCBCF039A67E}"/>
            </c:ext>
          </c:extLst>
        </c:ser>
        <c:dLbls>
          <c:showLegendKey val="0"/>
          <c:showVal val="0"/>
          <c:showCatName val="0"/>
          <c:showSerName val="0"/>
          <c:showPercent val="0"/>
          <c:showBubbleSize val="0"/>
        </c:dLbls>
        <c:smooth val="0"/>
        <c:axId val="838467456"/>
        <c:axId val="838461576"/>
      </c:lineChart>
      <c:dateAx>
        <c:axId val="838467456"/>
        <c:scaling>
          <c:orientation val="minMax"/>
          <c:max val="43556"/>
          <c:min val="42826"/>
        </c:scaling>
        <c:delete val="0"/>
        <c:axPos val="b"/>
        <c:numFmt formatCode="[$-409]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61576"/>
        <c:crosses val="autoZero"/>
        <c:auto val="1"/>
        <c:lblOffset val="100"/>
        <c:baseTimeUnit val="months"/>
        <c:majorUnit val="4"/>
        <c:majorTimeUnit val="months"/>
        <c:minorUnit val="1"/>
        <c:minorTimeUnit val="months"/>
      </c:dateAx>
      <c:valAx>
        <c:axId val="838461576"/>
        <c:scaling>
          <c:orientation val="minMax"/>
          <c:max val="35"/>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67456"/>
        <c:crosses val="autoZero"/>
        <c:crossBetween val="midCat"/>
        <c:majorUnit val="7"/>
      </c:valAx>
      <c:spPr>
        <a:noFill/>
        <a:ln w="25400">
          <a:noFill/>
        </a:ln>
      </c:spPr>
    </c:plotArea>
    <c:legend>
      <c:legendPos val="t"/>
      <c:layout>
        <c:manualLayout>
          <c:xMode val="edge"/>
          <c:yMode val="edge"/>
          <c:x val="9.067464697754038E-2"/>
          <c:y val="0"/>
          <c:w val="0.71670191216080847"/>
          <c:h val="0.157765812910315"/>
        </c:manualLayout>
      </c:layout>
      <c:overlay val="0"/>
      <c:txPr>
        <a:bodyPr/>
        <a:lstStyle/>
        <a:p>
          <a:pPr>
            <a:defRPr sz="800">
              <a:solidFill>
                <a:sysClr val="windowText" lastClr="000000"/>
              </a:solidFill>
            </a:defRPr>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21" l="0.70000000000000062" r="0.70000000000000062" t="0.7500000000000092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7110750603411"/>
          <c:y val="2.6790231467980083E-2"/>
          <c:w val="0.83957089475965041"/>
          <c:h val="0.89073744160358859"/>
        </c:manualLayout>
      </c:layout>
      <c:barChart>
        <c:barDir val="col"/>
        <c:grouping val="stacked"/>
        <c:varyColors val="0"/>
        <c:ser>
          <c:idx val="0"/>
          <c:order val="1"/>
          <c:tx>
            <c:strRef>
              <c:f>'Data base original'!$BF$3</c:f>
              <c:strCache>
                <c:ptCount val="1"/>
              </c:strCache>
            </c:strRef>
          </c:tx>
          <c:spPr>
            <a:ln w="19050">
              <a:noFill/>
              <a:prstDash val="solid"/>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original'!$BH$8:$BH$487</c:f>
              <c:numCache>
                <c:formatCode>0.0</c:formatCode>
                <c:ptCount val="480"/>
                <c:pt idx="0">
                  <c:v>0</c:v>
                </c:pt>
                <c:pt idx="96">
                  <c:v>3429.64</c:v>
                </c:pt>
                <c:pt idx="97">
                  <c:v>2401.89</c:v>
                </c:pt>
                <c:pt idx="98">
                  <c:v>3099.97</c:v>
                </c:pt>
                <c:pt idx="99">
                  <c:v>3031.67</c:v>
                </c:pt>
                <c:pt idx="100">
                  <c:v>2657.56</c:v>
                </c:pt>
                <c:pt idx="101">
                  <c:v>2687.11</c:v>
                </c:pt>
                <c:pt idx="102">
                  <c:v>3262.48</c:v>
                </c:pt>
                <c:pt idx="103">
                  <c:v>3134.47</c:v>
                </c:pt>
                <c:pt idx="104">
                  <c:v>2822.52</c:v>
                </c:pt>
                <c:pt idx="105">
                  <c:v>3280.31</c:v>
                </c:pt>
                <c:pt idx="106">
                  <c:v>3814.51</c:v>
                </c:pt>
                <c:pt idx="107">
                  <c:v>3072.63</c:v>
                </c:pt>
                <c:pt idx="108">
                  <c:v>3838.85</c:v>
                </c:pt>
                <c:pt idx="109">
                  <c:v>2277.5500000000002</c:v>
                </c:pt>
                <c:pt idx="110">
                  <c:v>3913.4</c:v>
                </c:pt>
                <c:pt idx="111">
                  <c:v>4475.59</c:v>
                </c:pt>
                <c:pt idx="112">
                  <c:v>2848.75</c:v>
                </c:pt>
                <c:pt idx="113">
                  <c:v>3624.96</c:v>
                </c:pt>
                <c:pt idx="114">
                  <c:v>4976.34</c:v>
                </c:pt>
                <c:pt idx="115">
                  <c:v>5084.7</c:v>
                </c:pt>
                <c:pt idx="116">
                  <c:v>4502.2</c:v>
                </c:pt>
                <c:pt idx="117">
                  <c:v>3843.29</c:v>
                </c:pt>
                <c:pt idx="118">
                  <c:v>3187.35</c:v>
                </c:pt>
                <c:pt idx="119">
                  <c:v>3035.07</c:v>
                </c:pt>
                <c:pt idx="120">
                  <c:v>4040.11</c:v>
                </c:pt>
                <c:pt idx="121">
                  <c:v>4325.28</c:v>
                </c:pt>
                <c:pt idx="122">
                  <c:v>4143.38</c:v>
                </c:pt>
                <c:pt idx="123">
                  <c:v>2603.42</c:v>
                </c:pt>
                <c:pt idx="124">
                  <c:v>3741.32</c:v>
                </c:pt>
                <c:pt idx="125">
                  <c:v>3757.02</c:v>
                </c:pt>
                <c:pt idx="126">
                  <c:v>3162.21</c:v>
                </c:pt>
                <c:pt idx="127">
                  <c:v>3136.39</c:v>
                </c:pt>
                <c:pt idx="128">
                  <c:v>3404.27</c:v>
                </c:pt>
                <c:pt idx="129">
                  <c:v>4068.95</c:v>
                </c:pt>
                <c:pt idx="130">
                  <c:v>3577.35</c:v>
                </c:pt>
                <c:pt idx="131">
                  <c:v>3540.71</c:v>
                </c:pt>
                <c:pt idx="132">
                  <c:v>3225.79</c:v>
                </c:pt>
                <c:pt idx="133">
                  <c:v>2820.07</c:v>
                </c:pt>
                <c:pt idx="134">
                  <c:v>5173.1099999999997</c:v>
                </c:pt>
                <c:pt idx="135">
                  <c:v>2756.91</c:v>
                </c:pt>
                <c:pt idx="136">
                  <c:v>4313.68</c:v>
                </c:pt>
                <c:pt idx="137">
                  <c:v>3577.87</c:v>
                </c:pt>
                <c:pt idx="138">
                  <c:v>4571.93</c:v>
                </c:pt>
                <c:pt idx="139">
                  <c:v>4336.3</c:v>
                </c:pt>
                <c:pt idx="140">
                  <c:v>3480.84</c:v>
                </c:pt>
                <c:pt idx="141">
                  <c:v>5023.96</c:v>
                </c:pt>
                <c:pt idx="142">
                  <c:v>4240.04</c:v>
                </c:pt>
                <c:pt idx="143">
                  <c:v>3659.31</c:v>
                </c:pt>
                <c:pt idx="144">
                  <c:v>4277.32</c:v>
                </c:pt>
                <c:pt idx="145">
                  <c:v>3436.95</c:v>
                </c:pt>
                <c:pt idx="146">
                  <c:v>4731.3</c:v>
                </c:pt>
                <c:pt idx="147">
                  <c:v>3322.29</c:v>
                </c:pt>
                <c:pt idx="148">
                  <c:v>5661.47</c:v>
                </c:pt>
                <c:pt idx="149">
                  <c:v>4704.83</c:v>
                </c:pt>
                <c:pt idx="150">
                  <c:v>4331.1099999999997</c:v>
                </c:pt>
                <c:pt idx="151">
                  <c:v>5062.28</c:v>
                </c:pt>
                <c:pt idx="152">
                  <c:v>2998.92</c:v>
                </c:pt>
                <c:pt idx="153">
                  <c:v>3993.07</c:v>
                </c:pt>
                <c:pt idx="154">
                  <c:v>4570.8500000000004</c:v>
                </c:pt>
                <c:pt idx="155">
                  <c:v>4974.71</c:v>
                </c:pt>
                <c:pt idx="156">
                  <c:v>4212.75</c:v>
                </c:pt>
                <c:pt idx="157">
                  <c:v>3026.97</c:v>
                </c:pt>
                <c:pt idx="158">
                  <c:v>4921.38</c:v>
                </c:pt>
                <c:pt idx="159">
                  <c:v>4613.8999999999996</c:v>
                </c:pt>
              </c:numCache>
            </c:numRef>
          </c:val>
          <c:extLst xmlns:c16r2="http://schemas.microsoft.com/office/drawing/2015/06/chart">
            <c:ext xmlns:c16="http://schemas.microsoft.com/office/drawing/2014/chart" uri="{C3380CC4-5D6E-409C-BE32-E72D297353CC}">
              <c16:uniqueId val="{00000000-256E-4D59-A564-2C133EF2B5AD}"/>
            </c:ext>
          </c:extLst>
        </c:ser>
        <c:dLbls>
          <c:showLegendKey val="0"/>
          <c:showVal val="0"/>
          <c:showCatName val="0"/>
          <c:showSerName val="0"/>
          <c:showPercent val="0"/>
          <c:showBubbleSize val="0"/>
        </c:dLbls>
        <c:gapWidth val="150"/>
        <c:overlap val="100"/>
        <c:axId val="838501952"/>
        <c:axId val="838504304"/>
      </c:barChart>
      <c:lineChart>
        <c:grouping val="standard"/>
        <c:varyColors val="0"/>
        <c:ser>
          <c:idx val="2"/>
          <c:order val="0"/>
          <c:tx>
            <c:strRef>
              <c:f>'Data base original'!$BE$3</c:f>
              <c:strCache>
                <c:ptCount val="1"/>
                <c:pt idx="0">
                  <c:v>30 a 89 días nominal</c:v>
                </c:pt>
              </c:strCache>
            </c:strRef>
          </c:tx>
          <c:spPr>
            <a:ln w="19050">
              <a:solidFill>
                <a:srgbClr val="C00000"/>
              </a:solidFill>
              <a:prstDash val="solid"/>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original'!$BG$8:$BG$487</c:f>
              <c:numCache>
                <c:formatCode>0.0</c:formatCode>
                <c:ptCount val="480"/>
                <c:pt idx="0">
                  <c:v>5.52</c:v>
                </c:pt>
                <c:pt idx="1">
                  <c:v>5.16</c:v>
                </c:pt>
                <c:pt idx="2">
                  <c:v>5.28</c:v>
                </c:pt>
                <c:pt idx="3">
                  <c:v>5.52</c:v>
                </c:pt>
                <c:pt idx="4">
                  <c:v>5.52</c:v>
                </c:pt>
                <c:pt idx="5">
                  <c:v>5.4</c:v>
                </c:pt>
                <c:pt idx="6">
                  <c:v>5.52</c:v>
                </c:pt>
                <c:pt idx="7">
                  <c:v>5.52</c:v>
                </c:pt>
                <c:pt idx="8">
                  <c:v>5.52</c:v>
                </c:pt>
                <c:pt idx="9">
                  <c:v>5.52</c:v>
                </c:pt>
                <c:pt idx="10">
                  <c:v>5.52</c:v>
                </c:pt>
                <c:pt idx="11">
                  <c:v>5.64</c:v>
                </c:pt>
                <c:pt idx="12">
                  <c:v>5.4</c:v>
                </c:pt>
                <c:pt idx="13">
                  <c:v>5.4</c:v>
                </c:pt>
                <c:pt idx="14">
                  <c:v>5.28</c:v>
                </c:pt>
                <c:pt idx="15">
                  <c:v>5.4</c:v>
                </c:pt>
                <c:pt idx="16">
                  <c:v>5.64</c:v>
                </c:pt>
                <c:pt idx="17">
                  <c:v>5.52</c:v>
                </c:pt>
                <c:pt idx="18">
                  <c:v>5.76</c:v>
                </c:pt>
                <c:pt idx="19">
                  <c:v>6.12</c:v>
                </c:pt>
                <c:pt idx="20">
                  <c:v>6.36</c:v>
                </c:pt>
                <c:pt idx="21">
                  <c:v>6.36</c:v>
                </c:pt>
                <c:pt idx="22">
                  <c:v>6.36</c:v>
                </c:pt>
                <c:pt idx="23">
                  <c:v>6.96</c:v>
                </c:pt>
                <c:pt idx="24">
                  <c:v>6.6</c:v>
                </c:pt>
                <c:pt idx="25">
                  <c:v>6.6</c:v>
                </c:pt>
                <c:pt idx="26">
                  <c:v>6.96</c:v>
                </c:pt>
                <c:pt idx="27">
                  <c:v>6.96</c:v>
                </c:pt>
                <c:pt idx="28">
                  <c:v>6.96</c:v>
                </c:pt>
                <c:pt idx="29">
                  <c:v>7.32</c:v>
                </c:pt>
                <c:pt idx="30">
                  <c:v>7.56</c:v>
                </c:pt>
                <c:pt idx="31">
                  <c:v>8.0399999999999991</c:v>
                </c:pt>
                <c:pt idx="32">
                  <c:v>9.48</c:v>
                </c:pt>
                <c:pt idx="33">
                  <c:v>9.9600000000000009</c:v>
                </c:pt>
                <c:pt idx="34">
                  <c:v>8.8800000000000008</c:v>
                </c:pt>
                <c:pt idx="35">
                  <c:v>8.76</c:v>
                </c:pt>
                <c:pt idx="36">
                  <c:v>6.72</c:v>
                </c:pt>
                <c:pt idx="37">
                  <c:v>4.92</c:v>
                </c:pt>
                <c:pt idx="38">
                  <c:v>3.12</c:v>
                </c:pt>
                <c:pt idx="39">
                  <c:v>2.52</c:v>
                </c:pt>
                <c:pt idx="40">
                  <c:v>1.8</c:v>
                </c:pt>
                <c:pt idx="41">
                  <c:v>1.68</c:v>
                </c:pt>
                <c:pt idx="42">
                  <c:v>1.44</c:v>
                </c:pt>
                <c:pt idx="43">
                  <c:v>0.72</c:v>
                </c:pt>
                <c:pt idx="44">
                  <c:v>1.08</c:v>
                </c:pt>
                <c:pt idx="45">
                  <c:v>1.2</c:v>
                </c:pt>
                <c:pt idx="46">
                  <c:v>1.44</c:v>
                </c:pt>
                <c:pt idx="47">
                  <c:v>1.44</c:v>
                </c:pt>
                <c:pt idx="48">
                  <c:v>1.2</c:v>
                </c:pt>
                <c:pt idx="49">
                  <c:v>1.56</c:v>
                </c:pt>
                <c:pt idx="50">
                  <c:v>1.32</c:v>
                </c:pt>
                <c:pt idx="51">
                  <c:v>1.2</c:v>
                </c:pt>
                <c:pt idx="52">
                  <c:v>1.8</c:v>
                </c:pt>
                <c:pt idx="53">
                  <c:v>2.16</c:v>
                </c:pt>
                <c:pt idx="54">
                  <c:v>2.64</c:v>
                </c:pt>
                <c:pt idx="55">
                  <c:v>3.72</c:v>
                </c:pt>
                <c:pt idx="56">
                  <c:v>4.08</c:v>
                </c:pt>
                <c:pt idx="57">
                  <c:v>4.32</c:v>
                </c:pt>
                <c:pt idx="58">
                  <c:v>4.2</c:v>
                </c:pt>
                <c:pt idx="59">
                  <c:v>4.5599999999999996</c:v>
                </c:pt>
                <c:pt idx="60">
                  <c:v>4.4400000000000004</c:v>
                </c:pt>
                <c:pt idx="61">
                  <c:v>4.8</c:v>
                </c:pt>
                <c:pt idx="62">
                  <c:v>5.16</c:v>
                </c:pt>
                <c:pt idx="63">
                  <c:v>5.52</c:v>
                </c:pt>
                <c:pt idx="64">
                  <c:v>6</c:v>
                </c:pt>
                <c:pt idx="65">
                  <c:v>6</c:v>
                </c:pt>
                <c:pt idx="66">
                  <c:v>6.12</c:v>
                </c:pt>
                <c:pt idx="67">
                  <c:v>5.88</c:v>
                </c:pt>
                <c:pt idx="68">
                  <c:v>5.64</c:v>
                </c:pt>
                <c:pt idx="69">
                  <c:v>5.76</c:v>
                </c:pt>
                <c:pt idx="70">
                  <c:v>5.88</c:v>
                </c:pt>
                <c:pt idx="71">
                  <c:v>6.12</c:v>
                </c:pt>
                <c:pt idx="72">
                  <c:v>5.52</c:v>
                </c:pt>
                <c:pt idx="73">
                  <c:v>5.52</c:v>
                </c:pt>
                <c:pt idx="74">
                  <c:v>6</c:v>
                </c:pt>
                <c:pt idx="75">
                  <c:v>6.12</c:v>
                </c:pt>
                <c:pt idx="76">
                  <c:v>6</c:v>
                </c:pt>
                <c:pt idx="77">
                  <c:v>6.12</c:v>
                </c:pt>
                <c:pt idx="78">
                  <c:v>5.76</c:v>
                </c:pt>
                <c:pt idx="79">
                  <c:v>5.52</c:v>
                </c:pt>
                <c:pt idx="80">
                  <c:v>5.88</c:v>
                </c:pt>
                <c:pt idx="81">
                  <c:v>6.12</c:v>
                </c:pt>
                <c:pt idx="82">
                  <c:v>6.12</c:v>
                </c:pt>
                <c:pt idx="83">
                  <c:v>6.12</c:v>
                </c:pt>
                <c:pt idx="84">
                  <c:v>5.52</c:v>
                </c:pt>
                <c:pt idx="85">
                  <c:v>5.4</c:v>
                </c:pt>
                <c:pt idx="86">
                  <c:v>5.4</c:v>
                </c:pt>
                <c:pt idx="87">
                  <c:v>5.04</c:v>
                </c:pt>
                <c:pt idx="88">
                  <c:v>5.04</c:v>
                </c:pt>
                <c:pt idx="89">
                  <c:v>5.16</c:v>
                </c:pt>
                <c:pt idx="90">
                  <c:v>5.28</c:v>
                </c:pt>
                <c:pt idx="91">
                  <c:v>5.28</c:v>
                </c:pt>
                <c:pt idx="92">
                  <c:v>5.4</c:v>
                </c:pt>
                <c:pt idx="93">
                  <c:v>5.28</c:v>
                </c:pt>
                <c:pt idx="94">
                  <c:v>4.8</c:v>
                </c:pt>
                <c:pt idx="95">
                  <c:v>4.8</c:v>
                </c:pt>
                <c:pt idx="96">
                  <c:v>4.5599999999999996</c:v>
                </c:pt>
                <c:pt idx="97">
                  <c:v>4.4400000000000004</c:v>
                </c:pt>
                <c:pt idx="98">
                  <c:v>4.08</c:v>
                </c:pt>
                <c:pt idx="99">
                  <c:v>3.96</c:v>
                </c:pt>
                <c:pt idx="100">
                  <c:v>4.08</c:v>
                </c:pt>
                <c:pt idx="101">
                  <c:v>4.2</c:v>
                </c:pt>
                <c:pt idx="102">
                  <c:v>3.96</c:v>
                </c:pt>
                <c:pt idx="103">
                  <c:v>3.6</c:v>
                </c:pt>
                <c:pt idx="104">
                  <c:v>3.36</c:v>
                </c:pt>
                <c:pt idx="105">
                  <c:v>3.48</c:v>
                </c:pt>
                <c:pt idx="106">
                  <c:v>3.6</c:v>
                </c:pt>
                <c:pt idx="107">
                  <c:v>3.6</c:v>
                </c:pt>
                <c:pt idx="108">
                  <c:v>3.24</c:v>
                </c:pt>
                <c:pt idx="109">
                  <c:v>3.24</c:v>
                </c:pt>
                <c:pt idx="110">
                  <c:v>3.48</c:v>
                </c:pt>
                <c:pt idx="111">
                  <c:v>3.6</c:v>
                </c:pt>
                <c:pt idx="112">
                  <c:v>3.72</c:v>
                </c:pt>
                <c:pt idx="113">
                  <c:v>3.72</c:v>
                </c:pt>
                <c:pt idx="114">
                  <c:v>3.72</c:v>
                </c:pt>
                <c:pt idx="115">
                  <c:v>3.72</c:v>
                </c:pt>
                <c:pt idx="116">
                  <c:v>3.96</c:v>
                </c:pt>
                <c:pt idx="117">
                  <c:v>4.08</c:v>
                </c:pt>
                <c:pt idx="118">
                  <c:v>4.32</c:v>
                </c:pt>
                <c:pt idx="119">
                  <c:v>4.4400000000000004</c:v>
                </c:pt>
                <c:pt idx="120">
                  <c:v>4.4400000000000004</c:v>
                </c:pt>
                <c:pt idx="121">
                  <c:v>4.32</c:v>
                </c:pt>
                <c:pt idx="122">
                  <c:v>4.2</c:v>
                </c:pt>
                <c:pt idx="123">
                  <c:v>3.96</c:v>
                </c:pt>
                <c:pt idx="124">
                  <c:v>3.96</c:v>
                </c:pt>
                <c:pt idx="125">
                  <c:v>3.96</c:v>
                </c:pt>
                <c:pt idx="126">
                  <c:v>3.96</c:v>
                </c:pt>
                <c:pt idx="127">
                  <c:v>3.84</c:v>
                </c:pt>
                <c:pt idx="128">
                  <c:v>3.96</c:v>
                </c:pt>
                <c:pt idx="129">
                  <c:v>3.96</c:v>
                </c:pt>
                <c:pt idx="130">
                  <c:v>3.96</c:v>
                </c:pt>
                <c:pt idx="131">
                  <c:v>3.96</c:v>
                </c:pt>
                <c:pt idx="132">
                  <c:v>3.6</c:v>
                </c:pt>
                <c:pt idx="133">
                  <c:v>3.36</c:v>
                </c:pt>
                <c:pt idx="134">
                  <c:v>3.24</c:v>
                </c:pt>
                <c:pt idx="135">
                  <c:v>3</c:v>
                </c:pt>
                <c:pt idx="136">
                  <c:v>2.88</c:v>
                </c:pt>
                <c:pt idx="137">
                  <c:v>2.88</c:v>
                </c:pt>
                <c:pt idx="138">
                  <c:v>2.88</c:v>
                </c:pt>
                <c:pt idx="139">
                  <c:v>2.88</c:v>
                </c:pt>
                <c:pt idx="140">
                  <c:v>2.76</c:v>
                </c:pt>
                <c:pt idx="141">
                  <c:v>2.88</c:v>
                </c:pt>
                <c:pt idx="142">
                  <c:v>2.88</c:v>
                </c:pt>
                <c:pt idx="143">
                  <c:v>3.12</c:v>
                </c:pt>
                <c:pt idx="144">
                  <c:v>2.76</c:v>
                </c:pt>
                <c:pt idx="145">
                  <c:v>2.76</c:v>
                </c:pt>
                <c:pt idx="146">
                  <c:v>2.76</c:v>
                </c:pt>
                <c:pt idx="147">
                  <c:v>2.88</c:v>
                </c:pt>
                <c:pt idx="148">
                  <c:v>2.76</c:v>
                </c:pt>
                <c:pt idx="149">
                  <c:v>2.76</c:v>
                </c:pt>
                <c:pt idx="150">
                  <c:v>2.88</c:v>
                </c:pt>
                <c:pt idx="151">
                  <c:v>2.88</c:v>
                </c:pt>
                <c:pt idx="152">
                  <c:v>3</c:v>
                </c:pt>
                <c:pt idx="153">
                  <c:v>3.24</c:v>
                </c:pt>
                <c:pt idx="154">
                  <c:v>3.4799999999999995</c:v>
                </c:pt>
                <c:pt idx="155">
                  <c:v>3.4799999999999995</c:v>
                </c:pt>
                <c:pt idx="156">
                  <c:v>3.24</c:v>
                </c:pt>
                <c:pt idx="157">
                  <c:v>3.24</c:v>
                </c:pt>
                <c:pt idx="158">
                  <c:v>3.24</c:v>
                </c:pt>
                <c:pt idx="159">
                  <c:v>3.24</c:v>
                </c:pt>
              </c:numCache>
            </c:numRef>
          </c:val>
          <c:smooth val="0"/>
          <c:extLst xmlns:c16r2="http://schemas.microsoft.com/office/drawing/2015/06/chart">
            <c:ext xmlns:c16="http://schemas.microsoft.com/office/drawing/2014/chart" uri="{C3380CC4-5D6E-409C-BE32-E72D297353CC}">
              <c16:uniqueId val="{00000001-256E-4D59-A564-2C133EF2B5AD}"/>
            </c:ext>
          </c:extLst>
        </c:ser>
        <c:dLbls>
          <c:showLegendKey val="0"/>
          <c:showVal val="0"/>
          <c:showCatName val="0"/>
          <c:showSerName val="0"/>
          <c:showPercent val="0"/>
          <c:showBubbleSize val="0"/>
        </c:dLbls>
        <c:marker val="1"/>
        <c:smooth val="0"/>
        <c:axId val="838500384"/>
        <c:axId val="838493720"/>
      </c:lineChart>
      <c:dateAx>
        <c:axId val="838500384"/>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93720"/>
        <c:crosses val="autoZero"/>
        <c:auto val="0"/>
        <c:lblOffset val="100"/>
        <c:baseTimeUnit val="months"/>
        <c:majorUnit val="4"/>
        <c:majorTimeUnit val="months"/>
      </c:dateAx>
      <c:valAx>
        <c:axId val="838493720"/>
        <c:scaling>
          <c:orientation val="minMax"/>
          <c:max val="5"/>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500384"/>
        <c:crosses val="autoZero"/>
        <c:crossBetween val="between"/>
        <c:majorUnit val="1"/>
      </c:valAx>
      <c:valAx>
        <c:axId val="838504304"/>
        <c:scaling>
          <c:orientation val="minMax"/>
          <c:max val="10000"/>
          <c:min val="0"/>
        </c:scaling>
        <c:delete val="0"/>
        <c:axPos val="r"/>
        <c:numFmt formatCode="0.0" sourceLinked="1"/>
        <c:majorTickMark val="out"/>
        <c:minorTickMark val="none"/>
        <c:tickLblPos val="nextTo"/>
        <c:txPr>
          <a:bodyPr/>
          <a:lstStyle/>
          <a:p>
            <a:pPr>
              <a:defRPr sz="800"/>
            </a:pPr>
            <a:endParaRPr lang="es-CL"/>
          </a:p>
        </c:txPr>
        <c:crossAx val="838501952"/>
        <c:crosses val="max"/>
        <c:crossBetween val="between"/>
        <c:majorUnit val="2000"/>
      </c:valAx>
      <c:dateAx>
        <c:axId val="838501952"/>
        <c:scaling>
          <c:orientation val="minMax"/>
        </c:scaling>
        <c:delete val="1"/>
        <c:axPos val="b"/>
        <c:numFmt formatCode="yy" sourceLinked="1"/>
        <c:majorTickMark val="out"/>
        <c:minorTickMark val="none"/>
        <c:tickLblPos val="nextTo"/>
        <c:crossAx val="838504304"/>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66" l="0.70000000000000062" r="0.70000000000000062" t="0.75000000000000966"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7110750603411"/>
          <c:y val="2.6790231467980083E-2"/>
          <c:w val="0.83957089475965041"/>
          <c:h val="0.89073744160358859"/>
        </c:manualLayout>
      </c:layout>
      <c:barChart>
        <c:barDir val="col"/>
        <c:grouping val="stacked"/>
        <c:varyColors val="0"/>
        <c:ser>
          <c:idx val="0"/>
          <c:order val="1"/>
          <c:tx>
            <c:strRef>
              <c:f>'Data base original'!$BJ$3</c:f>
              <c:strCache>
                <c:ptCount val="1"/>
              </c:strCache>
            </c:strRef>
          </c:tx>
          <c:spPr>
            <a:ln w="19050">
              <a:noFill/>
              <a:prstDash val="solid"/>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original'!$BJ$8:$BJ$487</c:f>
              <c:numCache>
                <c:formatCode>0.0</c:formatCode>
                <c:ptCount val="480"/>
                <c:pt idx="0">
                  <c:v>0</c:v>
                </c:pt>
                <c:pt idx="96">
                  <c:v>993.41</c:v>
                </c:pt>
                <c:pt idx="97">
                  <c:v>536.78</c:v>
                </c:pt>
                <c:pt idx="98">
                  <c:v>808.07</c:v>
                </c:pt>
                <c:pt idx="99">
                  <c:v>923.71</c:v>
                </c:pt>
                <c:pt idx="100">
                  <c:v>632.86</c:v>
                </c:pt>
                <c:pt idx="101">
                  <c:v>812.44</c:v>
                </c:pt>
                <c:pt idx="102">
                  <c:v>963.04</c:v>
                </c:pt>
                <c:pt idx="103">
                  <c:v>779.25</c:v>
                </c:pt>
                <c:pt idx="104">
                  <c:v>821.76</c:v>
                </c:pt>
                <c:pt idx="105">
                  <c:v>581.77</c:v>
                </c:pt>
                <c:pt idx="106">
                  <c:v>643.58000000000004</c:v>
                </c:pt>
                <c:pt idx="107">
                  <c:v>561.80999999999995</c:v>
                </c:pt>
                <c:pt idx="108">
                  <c:v>464.93</c:v>
                </c:pt>
                <c:pt idx="109">
                  <c:v>311.89999999999998</c:v>
                </c:pt>
                <c:pt idx="110">
                  <c:v>890.31</c:v>
                </c:pt>
                <c:pt idx="111">
                  <c:v>751.95</c:v>
                </c:pt>
                <c:pt idx="112">
                  <c:v>1310.9</c:v>
                </c:pt>
                <c:pt idx="113">
                  <c:v>1191.78</c:v>
                </c:pt>
                <c:pt idx="114">
                  <c:v>1197.78</c:v>
                </c:pt>
                <c:pt idx="115">
                  <c:v>1704.95</c:v>
                </c:pt>
                <c:pt idx="116">
                  <c:v>1276.9000000000001</c:v>
                </c:pt>
                <c:pt idx="117">
                  <c:v>842.11</c:v>
                </c:pt>
                <c:pt idx="118">
                  <c:v>829.86</c:v>
                </c:pt>
                <c:pt idx="119">
                  <c:v>781.77</c:v>
                </c:pt>
                <c:pt idx="120">
                  <c:v>684.33</c:v>
                </c:pt>
                <c:pt idx="121">
                  <c:v>658.72</c:v>
                </c:pt>
                <c:pt idx="122">
                  <c:v>755.11</c:v>
                </c:pt>
                <c:pt idx="123">
                  <c:v>821.61</c:v>
                </c:pt>
                <c:pt idx="124">
                  <c:v>699.12</c:v>
                </c:pt>
                <c:pt idx="125">
                  <c:v>736.51</c:v>
                </c:pt>
                <c:pt idx="126">
                  <c:v>1616.13</c:v>
                </c:pt>
                <c:pt idx="127">
                  <c:v>1181.8699999999999</c:v>
                </c:pt>
                <c:pt idx="128">
                  <c:v>1360.51</c:v>
                </c:pt>
                <c:pt idx="129">
                  <c:v>897.13</c:v>
                </c:pt>
                <c:pt idx="130">
                  <c:v>1007.4</c:v>
                </c:pt>
                <c:pt idx="131">
                  <c:v>691.29</c:v>
                </c:pt>
                <c:pt idx="132">
                  <c:v>823.24</c:v>
                </c:pt>
                <c:pt idx="133">
                  <c:v>922.05</c:v>
                </c:pt>
                <c:pt idx="134">
                  <c:v>1052.49</c:v>
                </c:pt>
                <c:pt idx="135">
                  <c:v>1272.01</c:v>
                </c:pt>
                <c:pt idx="136">
                  <c:v>1018.69</c:v>
                </c:pt>
                <c:pt idx="137">
                  <c:v>1492.05</c:v>
                </c:pt>
                <c:pt idx="138">
                  <c:v>1124.1300000000001</c:v>
                </c:pt>
                <c:pt idx="139">
                  <c:v>674.08</c:v>
                </c:pt>
                <c:pt idx="140">
                  <c:v>1077.22</c:v>
                </c:pt>
                <c:pt idx="141">
                  <c:v>694.1</c:v>
                </c:pt>
                <c:pt idx="142">
                  <c:v>641.89</c:v>
                </c:pt>
                <c:pt idx="143">
                  <c:v>540</c:v>
                </c:pt>
                <c:pt idx="144">
                  <c:v>985.92</c:v>
                </c:pt>
                <c:pt idx="145">
                  <c:v>1189.2</c:v>
                </c:pt>
                <c:pt idx="146">
                  <c:v>909.28</c:v>
                </c:pt>
                <c:pt idx="147">
                  <c:v>1351.8</c:v>
                </c:pt>
                <c:pt idx="148">
                  <c:v>1318.48</c:v>
                </c:pt>
                <c:pt idx="149">
                  <c:v>1030.82</c:v>
                </c:pt>
                <c:pt idx="150">
                  <c:v>867.57</c:v>
                </c:pt>
                <c:pt idx="151">
                  <c:v>1216.82</c:v>
                </c:pt>
                <c:pt idx="152">
                  <c:v>688.93</c:v>
                </c:pt>
                <c:pt idx="153">
                  <c:v>908.71</c:v>
                </c:pt>
                <c:pt idx="154">
                  <c:v>1375.6</c:v>
                </c:pt>
                <c:pt idx="155">
                  <c:v>357.77</c:v>
                </c:pt>
                <c:pt idx="156">
                  <c:v>1128.18</c:v>
                </c:pt>
                <c:pt idx="157">
                  <c:v>647.80999999999995</c:v>
                </c:pt>
                <c:pt idx="158">
                  <c:v>1555.03</c:v>
                </c:pt>
                <c:pt idx="159">
                  <c:v>1070.0899999999999</c:v>
                </c:pt>
              </c:numCache>
            </c:numRef>
          </c:val>
          <c:extLst xmlns:c16r2="http://schemas.microsoft.com/office/drawing/2015/06/chart">
            <c:ext xmlns:c16="http://schemas.microsoft.com/office/drawing/2014/chart" uri="{C3380CC4-5D6E-409C-BE32-E72D297353CC}">
              <c16:uniqueId val="{00000000-585E-402A-AFF8-53089A97C18B}"/>
            </c:ext>
          </c:extLst>
        </c:ser>
        <c:dLbls>
          <c:showLegendKey val="0"/>
          <c:showVal val="0"/>
          <c:showCatName val="0"/>
          <c:showSerName val="0"/>
          <c:showPercent val="0"/>
          <c:showBubbleSize val="0"/>
        </c:dLbls>
        <c:gapWidth val="150"/>
        <c:overlap val="100"/>
        <c:axId val="838493328"/>
        <c:axId val="838498032"/>
      </c:barChart>
      <c:lineChart>
        <c:grouping val="standard"/>
        <c:varyColors val="0"/>
        <c:ser>
          <c:idx val="2"/>
          <c:order val="0"/>
          <c:tx>
            <c:strRef>
              <c:f>'Data base original'!$BI$3</c:f>
              <c:strCache>
                <c:ptCount val="1"/>
                <c:pt idx="0">
                  <c:v>1 a 3 años nominal</c:v>
                </c:pt>
              </c:strCache>
            </c:strRef>
          </c:tx>
          <c:spPr>
            <a:ln w="19050">
              <a:solidFill>
                <a:srgbClr val="C00000"/>
              </a:solidFill>
              <a:prstDash val="solid"/>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original'!$BI$8:$BI$487</c:f>
              <c:numCache>
                <c:formatCode>0.0</c:formatCode>
                <c:ptCount val="480"/>
                <c:pt idx="0">
                  <c:v>6.24</c:v>
                </c:pt>
                <c:pt idx="1">
                  <c:v>6.36</c:v>
                </c:pt>
                <c:pt idx="2">
                  <c:v>6</c:v>
                </c:pt>
                <c:pt idx="3">
                  <c:v>6.12</c:v>
                </c:pt>
                <c:pt idx="4">
                  <c:v>6.12</c:v>
                </c:pt>
                <c:pt idx="5">
                  <c:v>6.12</c:v>
                </c:pt>
                <c:pt idx="6">
                  <c:v>6.12</c:v>
                </c:pt>
                <c:pt idx="7">
                  <c:v>6.12</c:v>
                </c:pt>
                <c:pt idx="8">
                  <c:v>6</c:v>
                </c:pt>
                <c:pt idx="9">
                  <c:v>5.88</c:v>
                </c:pt>
                <c:pt idx="10">
                  <c:v>5.76</c:v>
                </c:pt>
                <c:pt idx="11">
                  <c:v>5.88</c:v>
                </c:pt>
                <c:pt idx="12">
                  <c:v>5.64</c:v>
                </c:pt>
                <c:pt idx="13">
                  <c:v>5.64</c:v>
                </c:pt>
                <c:pt idx="14">
                  <c:v>5.52</c:v>
                </c:pt>
                <c:pt idx="15">
                  <c:v>5.64</c:v>
                </c:pt>
                <c:pt idx="16">
                  <c:v>5.76</c:v>
                </c:pt>
                <c:pt idx="17">
                  <c:v>6.36</c:v>
                </c:pt>
                <c:pt idx="18">
                  <c:v>6.36</c:v>
                </c:pt>
                <c:pt idx="19">
                  <c:v>6.6</c:v>
                </c:pt>
                <c:pt idx="20">
                  <c:v>6.72</c:v>
                </c:pt>
                <c:pt idx="21">
                  <c:v>6.84</c:v>
                </c:pt>
                <c:pt idx="22">
                  <c:v>6.84</c:v>
                </c:pt>
                <c:pt idx="23">
                  <c:v>7.08</c:v>
                </c:pt>
                <c:pt idx="24">
                  <c:v>7.32</c:v>
                </c:pt>
                <c:pt idx="25">
                  <c:v>7.08</c:v>
                </c:pt>
                <c:pt idx="26">
                  <c:v>7.32</c:v>
                </c:pt>
                <c:pt idx="27">
                  <c:v>7.32</c:v>
                </c:pt>
                <c:pt idx="28">
                  <c:v>7.32</c:v>
                </c:pt>
                <c:pt idx="29">
                  <c:v>7.68</c:v>
                </c:pt>
                <c:pt idx="30">
                  <c:v>8.64</c:v>
                </c:pt>
                <c:pt idx="31">
                  <c:v>8.64</c:v>
                </c:pt>
                <c:pt idx="32">
                  <c:v>9.6</c:v>
                </c:pt>
                <c:pt idx="33">
                  <c:v>9.84</c:v>
                </c:pt>
                <c:pt idx="34">
                  <c:v>9.24</c:v>
                </c:pt>
                <c:pt idx="35">
                  <c:v>8.52</c:v>
                </c:pt>
                <c:pt idx="36">
                  <c:v>6.6</c:v>
                </c:pt>
                <c:pt idx="37">
                  <c:v>4.68</c:v>
                </c:pt>
                <c:pt idx="38">
                  <c:v>3.24</c:v>
                </c:pt>
                <c:pt idx="39">
                  <c:v>2.88</c:v>
                </c:pt>
                <c:pt idx="40">
                  <c:v>2.52</c:v>
                </c:pt>
                <c:pt idx="41">
                  <c:v>2.76</c:v>
                </c:pt>
                <c:pt idx="42">
                  <c:v>1.8</c:v>
                </c:pt>
                <c:pt idx="43">
                  <c:v>1.44</c:v>
                </c:pt>
                <c:pt idx="44">
                  <c:v>2.16</c:v>
                </c:pt>
                <c:pt idx="45">
                  <c:v>2.52</c:v>
                </c:pt>
                <c:pt idx="46">
                  <c:v>2.88</c:v>
                </c:pt>
                <c:pt idx="47">
                  <c:v>2.52</c:v>
                </c:pt>
                <c:pt idx="48">
                  <c:v>2.2799999999999998</c:v>
                </c:pt>
                <c:pt idx="49">
                  <c:v>2.88</c:v>
                </c:pt>
                <c:pt idx="50">
                  <c:v>2.52</c:v>
                </c:pt>
                <c:pt idx="51">
                  <c:v>2.88</c:v>
                </c:pt>
                <c:pt idx="52">
                  <c:v>3.84</c:v>
                </c:pt>
                <c:pt idx="53">
                  <c:v>3.96</c:v>
                </c:pt>
                <c:pt idx="54">
                  <c:v>4.5599999999999996</c:v>
                </c:pt>
                <c:pt idx="55">
                  <c:v>5.4</c:v>
                </c:pt>
                <c:pt idx="56">
                  <c:v>5.52</c:v>
                </c:pt>
                <c:pt idx="57">
                  <c:v>5.4</c:v>
                </c:pt>
                <c:pt idx="58">
                  <c:v>5.28</c:v>
                </c:pt>
                <c:pt idx="59">
                  <c:v>5.52</c:v>
                </c:pt>
                <c:pt idx="60">
                  <c:v>5.64</c:v>
                </c:pt>
                <c:pt idx="61">
                  <c:v>5.4</c:v>
                </c:pt>
                <c:pt idx="62">
                  <c:v>6.72</c:v>
                </c:pt>
                <c:pt idx="63">
                  <c:v>6.36</c:v>
                </c:pt>
                <c:pt idx="64">
                  <c:v>6.48</c:v>
                </c:pt>
                <c:pt idx="65">
                  <c:v>5.76</c:v>
                </c:pt>
                <c:pt idx="66">
                  <c:v>6.6</c:v>
                </c:pt>
                <c:pt idx="67">
                  <c:v>6.24</c:v>
                </c:pt>
                <c:pt idx="68">
                  <c:v>5.76</c:v>
                </c:pt>
                <c:pt idx="69">
                  <c:v>5.76</c:v>
                </c:pt>
                <c:pt idx="70">
                  <c:v>6</c:v>
                </c:pt>
                <c:pt idx="71">
                  <c:v>6.36</c:v>
                </c:pt>
                <c:pt idx="72">
                  <c:v>6</c:v>
                </c:pt>
                <c:pt idx="73">
                  <c:v>6</c:v>
                </c:pt>
                <c:pt idx="74">
                  <c:v>6.36</c:v>
                </c:pt>
                <c:pt idx="75">
                  <c:v>6.6</c:v>
                </c:pt>
                <c:pt idx="76">
                  <c:v>6.6</c:v>
                </c:pt>
                <c:pt idx="77">
                  <c:v>6.6</c:v>
                </c:pt>
                <c:pt idx="78">
                  <c:v>6.36</c:v>
                </c:pt>
                <c:pt idx="79">
                  <c:v>6.36</c:v>
                </c:pt>
                <c:pt idx="80">
                  <c:v>6.48</c:v>
                </c:pt>
                <c:pt idx="81">
                  <c:v>6.6</c:v>
                </c:pt>
                <c:pt idx="82">
                  <c:v>6.6</c:v>
                </c:pt>
                <c:pt idx="83">
                  <c:v>6.72</c:v>
                </c:pt>
                <c:pt idx="84">
                  <c:v>6.6</c:v>
                </c:pt>
                <c:pt idx="85">
                  <c:v>5.64</c:v>
                </c:pt>
                <c:pt idx="86">
                  <c:v>6</c:v>
                </c:pt>
                <c:pt idx="87">
                  <c:v>5.76</c:v>
                </c:pt>
                <c:pt idx="88">
                  <c:v>5.52</c:v>
                </c:pt>
                <c:pt idx="89">
                  <c:v>5.4</c:v>
                </c:pt>
                <c:pt idx="90">
                  <c:v>5.52</c:v>
                </c:pt>
                <c:pt idx="91">
                  <c:v>5.4</c:v>
                </c:pt>
                <c:pt idx="92">
                  <c:v>5.52</c:v>
                </c:pt>
                <c:pt idx="93">
                  <c:v>5.4</c:v>
                </c:pt>
                <c:pt idx="94">
                  <c:v>4.92</c:v>
                </c:pt>
                <c:pt idx="95">
                  <c:v>5.16</c:v>
                </c:pt>
                <c:pt idx="96">
                  <c:v>4.8</c:v>
                </c:pt>
                <c:pt idx="97">
                  <c:v>4.68</c:v>
                </c:pt>
                <c:pt idx="98">
                  <c:v>4.32</c:v>
                </c:pt>
                <c:pt idx="99">
                  <c:v>4.4400000000000004</c:v>
                </c:pt>
                <c:pt idx="100">
                  <c:v>4.32</c:v>
                </c:pt>
                <c:pt idx="101">
                  <c:v>4.4400000000000004</c:v>
                </c:pt>
                <c:pt idx="102">
                  <c:v>4.32</c:v>
                </c:pt>
                <c:pt idx="103">
                  <c:v>3.72</c:v>
                </c:pt>
                <c:pt idx="104">
                  <c:v>3.6</c:v>
                </c:pt>
                <c:pt idx="105">
                  <c:v>3.84</c:v>
                </c:pt>
                <c:pt idx="106">
                  <c:v>3.84</c:v>
                </c:pt>
                <c:pt idx="107">
                  <c:v>3.84</c:v>
                </c:pt>
                <c:pt idx="108">
                  <c:v>3.48</c:v>
                </c:pt>
                <c:pt idx="109">
                  <c:v>3.6</c:v>
                </c:pt>
                <c:pt idx="110">
                  <c:v>3.72</c:v>
                </c:pt>
                <c:pt idx="111">
                  <c:v>3.84</c:v>
                </c:pt>
                <c:pt idx="112">
                  <c:v>3.96</c:v>
                </c:pt>
                <c:pt idx="113">
                  <c:v>3.96</c:v>
                </c:pt>
                <c:pt idx="114">
                  <c:v>3.84</c:v>
                </c:pt>
                <c:pt idx="115">
                  <c:v>3.96</c:v>
                </c:pt>
                <c:pt idx="116">
                  <c:v>4.32</c:v>
                </c:pt>
                <c:pt idx="117">
                  <c:v>4.68</c:v>
                </c:pt>
                <c:pt idx="118">
                  <c:v>4.92</c:v>
                </c:pt>
                <c:pt idx="119">
                  <c:v>5.04</c:v>
                </c:pt>
                <c:pt idx="120">
                  <c:v>4.92</c:v>
                </c:pt>
                <c:pt idx="121">
                  <c:v>4.68</c:v>
                </c:pt>
                <c:pt idx="122">
                  <c:v>4.5599999999999996</c:v>
                </c:pt>
                <c:pt idx="123">
                  <c:v>4.32</c:v>
                </c:pt>
                <c:pt idx="124">
                  <c:v>4.32</c:v>
                </c:pt>
                <c:pt idx="125">
                  <c:v>4.2</c:v>
                </c:pt>
                <c:pt idx="126">
                  <c:v>4.2</c:v>
                </c:pt>
                <c:pt idx="127">
                  <c:v>4.08</c:v>
                </c:pt>
                <c:pt idx="128">
                  <c:v>4.08</c:v>
                </c:pt>
                <c:pt idx="129">
                  <c:v>4.08</c:v>
                </c:pt>
                <c:pt idx="130">
                  <c:v>4.08</c:v>
                </c:pt>
                <c:pt idx="131">
                  <c:v>4.2</c:v>
                </c:pt>
                <c:pt idx="132">
                  <c:v>3.72</c:v>
                </c:pt>
                <c:pt idx="133">
                  <c:v>3.6</c:v>
                </c:pt>
                <c:pt idx="134">
                  <c:v>3.48</c:v>
                </c:pt>
                <c:pt idx="135">
                  <c:v>3.24</c:v>
                </c:pt>
                <c:pt idx="136">
                  <c:v>3.24</c:v>
                </c:pt>
                <c:pt idx="137">
                  <c:v>3.12</c:v>
                </c:pt>
                <c:pt idx="138">
                  <c:v>3.36</c:v>
                </c:pt>
                <c:pt idx="139">
                  <c:v>3.12</c:v>
                </c:pt>
                <c:pt idx="140">
                  <c:v>3.24</c:v>
                </c:pt>
                <c:pt idx="141">
                  <c:v>3.24</c:v>
                </c:pt>
                <c:pt idx="142">
                  <c:v>3.24</c:v>
                </c:pt>
                <c:pt idx="143">
                  <c:v>3.36</c:v>
                </c:pt>
                <c:pt idx="144">
                  <c:v>3.24</c:v>
                </c:pt>
                <c:pt idx="145">
                  <c:v>3.12</c:v>
                </c:pt>
                <c:pt idx="146">
                  <c:v>3.24</c:v>
                </c:pt>
                <c:pt idx="147">
                  <c:v>3.24</c:v>
                </c:pt>
                <c:pt idx="148">
                  <c:v>3.24</c:v>
                </c:pt>
                <c:pt idx="149">
                  <c:v>3.36</c:v>
                </c:pt>
                <c:pt idx="150">
                  <c:v>3.36</c:v>
                </c:pt>
                <c:pt idx="151">
                  <c:v>3.3600000000000003</c:v>
                </c:pt>
                <c:pt idx="152">
                  <c:v>3.4799999999999995</c:v>
                </c:pt>
                <c:pt idx="153">
                  <c:v>3.96</c:v>
                </c:pt>
                <c:pt idx="154">
                  <c:v>3.96</c:v>
                </c:pt>
                <c:pt idx="155">
                  <c:v>3.96</c:v>
                </c:pt>
                <c:pt idx="156">
                  <c:v>3.7199999999999998</c:v>
                </c:pt>
                <c:pt idx="157">
                  <c:v>3.5999999999999996</c:v>
                </c:pt>
                <c:pt idx="158">
                  <c:v>3.4799999999999995</c:v>
                </c:pt>
                <c:pt idx="159">
                  <c:v>3.4799999999999995</c:v>
                </c:pt>
              </c:numCache>
            </c:numRef>
          </c:val>
          <c:smooth val="0"/>
          <c:extLst xmlns:c16r2="http://schemas.microsoft.com/office/drawing/2015/06/chart">
            <c:ext xmlns:c16="http://schemas.microsoft.com/office/drawing/2014/chart" uri="{C3380CC4-5D6E-409C-BE32-E72D297353CC}">
              <c16:uniqueId val="{00000001-585E-402A-AFF8-53089A97C18B}"/>
            </c:ext>
          </c:extLst>
        </c:ser>
        <c:dLbls>
          <c:showLegendKey val="0"/>
          <c:showVal val="0"/>
          <c:showCatName val="0"/>
          <c:showSerName val="0"/>
          <c:showPercent val="0"/>
          <c:showBubbleSize val="0"/>
        </c:dLbls>
        <c:marker val="1"/>
        <c:smooth val="0"/>
        <c:axId val="838501168"/>
        <c:axId val="838496856"/>
      </c:lineChart>
      <c:dateAx>
        <c:axId val="838501168"/>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96856"/>
        <c:crosses val="autoZero"/>
        <c:auto val="0"/>
        <c:lblOffset val="100"/>
        <c:baseTimeUnit val="months"/>
        <c:majorUnit val="4"/>
        <c:majorTimeUnit val="months"/>
      </c:dateAx>
      <c:valAx>
        <c:axId val="838496856"/>
        <c:scaling>
          <c:orientation val="minMax"/>
          <c:max val="5"/>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501168"/>
        <c:crosses val="autoZero"/>
        <c:crossBetween val="between"/>
        <c:majorUnit val="1"/>
      </c:valAx>
      <c:valAx>
        <c:axId val="838498032"/>
        <c:scaling>
          <c:orientation val="minMax"/>
          <c:max val="2500"/>
          <c:min val="0"/>
        </c:scaling>
        <c:delete val="0"/>
        <c:axPos val="r"/>
        <c:numFmt formatCode="0.0" sourceLinked="1"/>
        <c:majorTickMark val="out"/>
        <c:minorTickMark val="none"/>
        <c:tickLblPos val="nextTo"/>
        <c:txPr>
          <a:bodyPr/>
          <a:lstStyle/>
          <a:p>
            <a:pPr>
              <a:defRPr sz="800"/>
            </a:pPr>
            <a:endParaRPr lang="es-CL"/>
          </a:p>
        </c:txPr>
        <c:crossAx val="838493328"/>
        <c:crosses val="max"/>
        <c:crossBetween val="between"/>
        <c:majorUnit val="500"/>
      </c:valAx>
      <c:dateAx>
        <c:axId val="838493328"/>
        <c:scaling>
          <c:orientation val="minMax"/>
        </c:scaling>
        <c:delete val="1"/>
        <c:axPos val="b"/>
        <c:numFmt formatCode="yy" sourceLinked="1"/>
        <c:majorTickMark val="out"/>
        <c:minorTickMark val="none"/>
        <c:tickLblPos val="nextTo"/>
        <c:crossAx val="838498032"/>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66" l="0.70000000000000062" r="0.70000000000000062" t="0.750000000000009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7110750603411"/>
          <c:y val="2.6790231467980083E-2"/>
          <c:w val="0.83957089475965041"/>
          <c:h val="0.89073744160358859"/>
        </c:manualLayout>
      </c:layout>
      <c:barChart>
        <c:barDir val="col"/>
        <c:grouping val="stacked"/>
        <c:varyColors val="0"/>
        <c:ser>
          <c:idx val="0"/>
          <c:order val="1"/>
          <c:tx>
            <c:strRef>
              <c:f>'Data base original'!$BL$3</c:f>
              <c:strCache>
                <c:ptCount val="1"/>
              </c:strCache>
            </c:strRef>
          </c:tx>
          <c:spPr>
            <a:ln w="19050">
              <a:noFill/>
              <a:prstDash val="solid"/>
            </a:ln>
          </c:spPr>
          <c:invertIfNegative val="0"/>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original'!$BL$8:$BL$487</c:f>
              <c:numCache>
                <c:formatCode>0.0</c:formatCode>
                <c:ptCount val="480"/>
                <c:pt idx="0">
                  <c:v>0</c:v>
                </c:pt>
                <c:pt idx="97">
                  <c:v>0.01</c:v>
                </c:pt>
                <c:pt idx="98">
                  <c:v>0.01</c:v>
                </c:pt>
                <c:pt idx="99">
                  <c:v>0.01</c:v>
                </c:pt>
                <c:pt idx="100">
                  <c:v>0.01</c:v>
                </c:pt>
                <c:pt idx="101">
                  <c:v>0.06</c:v>
                </c:pt>
                <c:pt idx="102">
                  <c:v>0.12</c:v>
                </c:pt>
                <c:pt idx="103">
                  <c:v>10.01</c:v>
                </c:pt>
                <c:pt idx="104">
                  <c:v>0.14000000000000001</c:v>
                </c:pt>
                <c:pt idx="105">
                  <c:v>0.09</c:v>
                </c:pt>
                <c:pt idx="106">
                  <c:v>0.66</c:v>
                </c:pt>
                <c:pt idx="107">
                  <c:v>0.01</c:v>
                </c:pt>
                <c:pt idx="108">
                  <c:v>0.18</c:v>
                </c:pt>
                <c:pt idx="109">
                  <c:v>10.62</c:v>
                </c:pt>
                <c:pt idx="110">
                  <c:v>2.04</c:v>
                </c:pt>
                <c:pt idx="111">
                  <c:v>2.14</c:v>
                </c:pt>
                <c:pt idx="112">
                  <c:v>0.02</c:v>
                </c:pt>
                <c:pt idx="114">
                  <c:v>0.01</c:v>
                </c:pt>
                <c:pt idx="115">
                  <c:v>0.01</c:v>
                </c:pt>
                <c:pt idx="116">
                  <c:v>0.01</c:v>
                </c:pt>
                <c:pt idx="117">
                  <c:v>0.01</c:v>
                </c:pt>
                <c:pt idx="118">
                  <c:v>0.13</c:v>
                </c:pt>
                <c:pt idx="119">
                  <c:v>0.02</c:v>
                </c:pt>
                <c:pt idx="120">
                  <c:v>11.99</c:v>
                </c:pt>
                <c:pt idx="121">
                  <c:v>0.03</c:v>
                </c:pt>
                <c:pt idx="122">
                  <c:v>0.09</c:v>
                </c:pt>
                <c:pt idx="123">
                  <c:v>0.06</c:v>
                </c:pt>
                <c:pt idx="124">
                  <c:v>0.06</c:v>
                </c:pt>
                <c:pt idx="125">
                  <c:v>0.01</c:v>
                </c:pt>
                <c:pt idx="126">
                  <c:v>0.09</c:v>
                </c:pt>
                <c:pt idx="128">
                  <c:v>0.16</c:v>
                </c:pt>
                <c:pt idx="129">
                  <c:v>0.05</c:v>
                </c:pt>
                <c:pt idx="130">
                  <c:v>0.01</c:v>
                </c:pt>
                <c:pt idx="131">
                  <c:v>129.59</c:v>
                </c:pt>
                <c:pt idx="132">
                  <c:v>191.94</c:v>
                </c:pt>
                <c:pt idx="133">
                  <c:v>0.04</c:v>
                </c:pt>
                <c:pt idx="134">
                  <c:v>0.05</c:v>
                </c:pt>
                <c:pt idx="135">
                  <c:v>0.01</c:v>
                </c:pt>
                <c:pt idx="136">
                  <c:v>0.03</c:v>
                </c:pt>
                <c:pt idx="137">
                  <c:v>50</c:v>
                </c:pt>
                <c:pt idx="138">
                  <c:v>141.59</c:v>
                </c:pt>
                <c:pt idx="139">
                  <c:v>100.16</c:v>
                </c:pt>
                <c:pt idx="140">
                  <c:v>30.95</c:v>
                </c:pt>
                <c:pt idx="141">
                  <c:v>102.15</c:v>
                </c:pt>
                <c:pt idx="144">
                  <c:v>0.01</c:v>
                </c:pt>
                <c:pt idx="145">
                  <c:v>143.03</c:v>
                </c:pt>
                <c:pt idx="146">
                  <c:v>0.01</c:v>
                </c:pt>
                <c:pt idx="147">
                  <c:v>225.53</c:v>
                </c:pt>
                <c:pt idx="148">
                  <c:v>0.01</c:v>
                </c:pt>
                <c:pt idx="149">
                  <c:v>50</c:v>
                </c:pt>
                <c:pt idx="150">
                  <c:v>111.51</c:v>
                </c:pt>
                <c:pt idx="151">
                  <c:v>75</c:v>
                </c:pt>
                <c:pt idx="153">
                  <c:v>0.01</c:v>
                </c:pt>
                <c:pt idx="154">
                  <c:v>77</c:v>
                </c:pt>
                <c:pt idx="156">
                  <c:v>159.15</c:v>
                </c:pt>
                <c:pt idx="157">
                  <c:v>135.78</c:v>
                </c:pt>
                <c:pt idx="158">
                  <c:v>27.45</c:v>
                </c:pt>
                <c:pt idx="159">
                  <c:v>0.01</c:v>
                </c:pt>
              </c:numCache>
            </c:numRef>
          </c:val>
          <c:extLst xmlns:c16r2="http://schemas.microsoft.com/office/drawing/2015/06/chart">
            <c:ext xmlns:c16="http://schemas.microsoft.com/office/drawing/2014/chart" uri="{C3380CC4-5D6E-409C-BE32-E72D297353CC}">
              <c16:uniqueId val="{00000000-C244-4E1A-96C3-8CE161A830C6}"/>
            </c:ext>
          </c:extLst>
        </c:ser>
        <c:dLbls>
          <c:showLegendKey val="0"/>
          <c:showVal val="0"/>
          <c:showCatName val="0"/>
          <c:showSerName val="0"/>
          <c:showPercent val="0"/>
          <c:showBubbleSize val="0"/>
        </c:dLbls>
        <c:gapWidth val="150"/>
        <c:overlap val="100"/>
        <c:axId val="838498816"/>
        <c:axId val="838503912"/>
      </c:barChart>
      <c:lineChart>
        <c:grouping val="standard"/>
        <c:varyColors val="0"/>
        <c:ser>
          <c:idx val="2"/>
          <c:order val="0"/>
          <c:tx>
            <c:strRef>
              <c:f>'Data base original'!$BK$3</c:f>
              <c:strCache>
                <c:ptCount val="1"/>
                <c:pt idx="0">
                  <c:v>más de 3 años nominal</c:v>
                </c:pt>
              </c:strCache>
            </c:strRef>
          </c:tx>
          <c:spPr>
            <a:ln w="19050">
              <a:solidFill>
                <a:srgbClr val="C00000"/>
              </a:solidFill>
              <a:prstDash val="solid"/>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original'!$BK$8:$BK$487</c:f>
              <c:numCache>
                <c:formatCode>0.0</c:formatCode>
                <c:ptCount val="480"/>
                <c:pt idx="0">
                  <c:v>6.36</c:v>
                </c:pt>
                <c:pt idx="1">
                  <c:v>7.2</c:v>
                </c:pt>
                <c:pt idx="2">
                  <c:v>7.2</c:v>
                </c:pt>
                <c:pt idx="3">
                  <c:v>6.96</c:v>
                </c:pt>
                <c:pt idx="5">
                  <c:v>7.56</c:v>
                </c:pt>
                <c:pt idx="6">
                  <c:v>7.68</c:v>
                </c:pt>
                <c:pt idx="7">
                  <c:v>7.8</c:v>
                </c:pt>
                <c:pt idx="8">
                  <c:v>6.12</c:v>
                </c:pt>
                <c:pt idx="9">
                  <c:v>6.48</c:v>
                </c:pt>
                <c:pt idx="10">
                  <c:v>7.08</c:v>
                </c:pt>
                <c:pt idx="11">
                  <c:v>6.12</c:v>
                </c:pt>
                <c:pt idx="12">
                  <c:v>6.12</c:v>
                </c:pt>
                <c:pt idx="13">
                  <c:v>6.6</c:v>
                </c:pt>
                <c:pt idx="14">
                  <c:v>6.6</c:v>
                </c:pt>
                <c:pt idx="15">
                  <c:v>6</c:v>
                </c:pt>
                <c:pt idx="16">
                  <c:v>6.72</c:v>
                </c:pt>
                <c:pt idx="17">
                  <c:v>7.56</c:v>
                </c:pt>
                <c:pt idx="18">
                  <c:v>7.08</c:v>
                </c:pt>
                <c:pt idx="19">
                  <c:v>7.8</c:v>
                </c:pt>
                <c:pt idx="20">
                  <c:v>7.68</c:v>
                </c:pt>
                <c:pt idx="21">
                  <c:v>7.44</c:v>
                </c:pt>
                <c:pt idx="22">
                  <c:v>10.199999999999999</c:v>
                </c:pt>
                <c:pt idx="23">
                  <c:v>7.32</c:v>
                </c:pt>
                <c:pt idx="24">
                  <c:v>7.92</c:v>
                </c:pt>
                <c:pt idx="25">
                  <c:v>7.68</c:v>
                </c:pt>
                <c:pt idx="26">
                  <c:v>7.44</c:v>
                </c:pt>
                <c:pt idx="27">
                  <c:v>7.44</c:v>
                </c:pt>
                <c:pt idx="28">
                  <c:v>7.8</c:v>
                </c:pt>
                <c:pt idx="29">
                  <c:v>8.52</c:v>
                </c:pt>
                <c:pt idx="30">
                  <c:v>8.76</c:v>
                </c:pt>
                <c:pt idx="31">
                  <c:v>9.24</c:v>
                </c:pt>
                <c:pt idx="32">
                  <c:v>9.36</c:v>
                </c:pt>
                <c:pt idx="34">
                  <c:v>8.8800000000000008</c:v>
                </c:pt>
                <c:pt idx="35">
                  <c:v>7.2</c:v>
                </c:pt>
                <c:pt idx="37">
                  <c:v>5.76</c:v>
                </c:pt>
                <c:pt idx="43">
                  <c:v>4.68</c:v>
                </c:pt>
                <c:pt idx="44">
                  <c:v>4.4400000000000004</c:v>
                </c:pt>
                <c:pt idx="45">
                  <c:v>5.04</c:v>
                </c:pt>
                <c:pt idx="46">
                  <c:v>4.8</c:v>
                </c:pt>
                <c:pt idx="47">
                  <c:v>4.68</c:v>
                </c:pt>
                <c:pt idx="48">
                  <c:v>5.04</c:v>
                </c:pt>
                <c:pt idx="49">
                  <c:v>4.8</c:v>
                </c:pt>
                <c:pt idx="50">
                  <c:v>5.64</c:v>
                </c:pt>
                <c:pt idx="51">
                  <c:v>6.24</c:v>
                </c:pt>
                <c:pt idx="52">
                  <c:v>6</c:v>
                </c:pt>
                <c:pt idx="53">
                  <c:v>5.28</c:v>
                </c:pt>
                <c:pt idx="54">
                  <c:v>5.4</c:v>
                </c:pt>
                <c:pt idx="55">
                  <c:v>6.24</c:v>
                </c:pt>
                <c:pt idx="56">
                  <c:v>6.36</c:v>
                </c:pt>
                <c:pt idx="57">
                  <c:v>4.68</c:v>
                </c:pt>
                <c:pt idx="58">
                  <c:v>6.48</c:v>
                </c:pt>
                <c:pt idx="59">
                  <c:v>6.6</c:v>
                </c:pt>
                <c:pt idx="60">
                  <c:v>4.5599999999999996</c:v>
                </c:pt>
                <c:pt idx="61">
                  <c:v>4.5599999999999996</c:v>
                </c:pt>
                <c:pt idx="62">
                  <c:v>4.68</c:v>
                </c:pt>
                <c:pt idx="63">
                  <c:v>5.4</c:v>
                </c:pt>
                <c:pt idx="64">
                  <c:v>4.8</c:v>
                </c:pt>
                <c:pt idx="65">
                  <c:v>4.08</c:v>
                </c:pt>
                <c:pt idx="67">
                  <c:v>5.16</c:v>
                </c:pt>
                <c:pt idx="68">
                  <c:v>7.2</c:v>
                </c:pt>
                <c:pt idx="69">
                  <c:v>7.2</c:v>
                </c:pt>
                <c:pt idx="71">
                  <c:v>7.2</c:v>
                </c:pt>
                <c:pt idx="72">
                  <c:v>7.2</c:v>
                </c:pt>
                <c:pt idx="74">
                  <c:v>5.4</c:v>
                </c:pt>
                <c:pt idx="75">
                  <c:v>10.08</c:v>
                </c:pt>
                <c:pt idx="76">
                  <c:v>6.6</c:v>
                </c:pt>
                <c:pt idx="77">
                  <c:v>6.24</c:v>
                </c:pt>
                <c:pt idx="78">
                  <c:v>6</c:v>
                </c:pt>
                <c:pt idx="79">
                  <c:v>6.24</c:v>
                </c:pt>
                <c:pt idx="80">
                  <c:v>6.24</c:v>
                </c:pt>
                <c:pt idx="81">
                  <c:v>6.72</c:v>
                </c:pt>
                <c:pt idx="82">
                  <c:v>5.88</c:v>
                </c:pt>
                <c:pt idx="83">
                  <c:v>6</c:v>
                </c:pt>
                <c:pt idx="84">
                  <c:v>6.84</c:v>
                </c:pt>
                <c:pt idx="85">
                  <c:v>5.76</c:v>
                </c:pt>
                <c:pt idx="86">
                  <c:v>5.52</c:v>
                </c:pt>
                <c:pt idx="87">
                  <c:v>5.28</c:v>
                </c:pt>
                <c:pt idx="88">
                  <c:v>5.4</c:v>
                </c:pt>
                <c:pt idx="89">
                  <c:v>5.64</c:v>
                </c:pt>
                <c:pt idx="90">
                  <c:v>5.76</c:v>
                </c:pt>
                <c:pt idx="91">
                  <c:v>5.52</c:v>
                </c:pt>
                <c:pt idx="92">
                  <c:v>5.76</c:v>
                </c:pt>
                <c:pt idx="93">
                  <c:v>5.88</c:v>
                </c:pt>
                <c:pt idx="94">
                  <c:v>5.88</c:v>
                </c:pt>
                <c:pt idx="95">
                  <c:v>5.88</c:v>
                </c:pt>
                <c:pt idx="97">
                  <c:v>3.84</c:v>
                </c:pt>
                <c:pt idx="98">
                  <c:v>3.72</c:v>
                </c:pt>
                <c:pt idx="99">
                  <c:v>3.48</c:v>
                </c:pt>
                <c:pt idx="100">
                  <c:v>3.96</c:v>
                </c:pt>
                <c:pt idx="101">
                  <c:v>4.68</c:v>
                </c:pt>
                <c:pt idx="102">
                  <c:v>3.12</c:v>
                </c:pt>
                <c:pt idx="103">
                  <c:v>4.08</c:v>
                </c:pt>
                <c:pt idx="104">
                  <c:v>4.8</c:v>
                </c:pt>
                <c:pt idx="105">
                  <c:v>5.16</c:v>
                </c:pt>
                <c:pt idx="106">
                  <c:v>4.68</c:v>
                </c:pt>
                <c:pt idx="107">
                  <c:v>3.12</c:v>
                </c:pt>
                <c:pt idx="108">
                  <c:v>5.4</c:v>
                </c:pt>
                <c:pt idx="109">
                  <c:v>5.16</c:v>
                </c:pt>
                <c:pt idx="110">
                  <c:v>5.16</c:v>
                </c:pt>
                <c:pt idx="111">
                  <c:v>4.68</c:v>
                </c:pt>
                <c:pt idx="112">
                  <c:v>3.48</c:v>
                </c:pt>
                <c:pt idx="114">
                  <c:v>2.88</c:v>
                </c:pt>
                <c:pt idx="115">
                  <c:v>2.88</c:v>
                </c:pt>
                <c:pt idx="116">
                  <c:v>3.84</c:v>
                </c:pt>
                <c:pt idx="117">
                  <c:v>3.6</c:v>
                </c:pt>
                <c:pt idx="118">
                  <c:v>2.4</c:v>
                </c:pt>
                <c:pt idx="119">
                  <c:v>3.89</c:v>
                </c:pt>
                <c:pt idx="120">
                  <c:v>6.28</c:v>
                </c:pt>
                <c:pt idx="121">
                  <c:v>4.74</c:v>
                </c:pt>
                <c:pt idx="122">
                  <c:v>5.0999999999999996</c:v>
                </c:pt>
                <c:pt idx="123">
                  <c:v>4.33</c:v>
                </c:pt>
                <c:pt idx="124">
                  <c:v>3.06</c:v>
                </c:pt>
                <c:pt idx="125">
                  <c:v>3</c:v>
                </c:pt>
                <c:pt idx="126">
                  <c:v>4.1900000000000004</c:v>
                </c:pt>
                <c:pt idx="128">
                  <c:v>3.97</c:v>
                </c:pt>
                <c:pt idx="129">
                  <c:v>4.7</c:v>
                </c:pt>
                <c:pt idx="130">
                  <c:v>3.96</c:v>
                </c:pt>
                <c:pt idx="131">
                  <c:v>4.99</c:v>
                </c:pt>
                <c:pt idx="132">
                  <c:v>2.64</c:v>
                </c:pt>
                <c:pt idx="133">
                  <c:v>4.08</c:v>
                </c:pt>
                <c:pt idx="134">
                  <c:v>3.84</c:v>
                </c:pt>
                <c:pt idx="135">
                  <c:v>3.6</c:v>
                </c:pt>
                <c:pt idx="136">
                  <c:v>2.64</c:v>
                </c:pt>
                <c:pt idx="137">
                  <c:v>4.2</c:v>
                </c:pt>
                <c:pt idx="138">
                  <c:v>4.2</c:v>
                </c:pt>
                <c:pt idx="139">
                  <c:v>4.4400000000000004</c:v>
                </c:pt>
                <c:pt idx="140">
                  <c:v>4.32</c:v>
                </c:pt>
                <c:pt idx="141">
                  <c:v>4.68</c:v>
                </c:pt>
                <c:pt idx="144">
                  <c:v>4.32</c:v>
                </c:pt>
                <c:pt idx="145">
                  <c:v>2.2799999999999998</c:v>
                </c:pt>
                <c:pt idx="146">
                  <c:v>2.64</c:v>
                </c:pt>
                <c:pt idx="147">
                  <c:v>4.2</c:v>
                </c:pt>
                <c:pt idx="148">
                  <c:v>3.24</c:v>
                </c:pt>
                <c:pt idx="149">
                  <c:v>4.4400000000000004</c:v>
                </c:pt>
                <c:pt idx="150">
                  <c:v>2.52</c:v>
                </c:pt>
                <c:pt idx="151">
                  <c:v>4.32</c:v>
                </c:pt>
                <c:pt idx="153">
                  <c:v>4.32</c:v>
                </c:pt>
                <c:pt idx="154">
                  <c:v>3.3600000000000003</c:v>
                </c:pt>
                <c:pt idx="156">
                  <c:v>2.16</c:v>
                </c:pt>
                <c:pt idx="157">
                  <c:v>4.1999999999999993</c:v>
                </c:pt>
                <c:pt idx="158">
                  <c:v>4.32</c:v>
                </c:pt>
                <c:pt idx="159">
                  <c:v>3.5999999999999996</c:v>
                </c:pt>
              </c:numCache>
            </c:numRef>
          </c:val>
          <c:smooth val="0"/>
          <c:extLst xmlns:c16r2="http://schemas.microsoft.com/office/drawing/2015/06/chart">
            <c:ext xmlns:c16="http://schemas.microsoft.com/office/drawing/2014/chart" uri="{C3380CC4-5D6E-409C-BE32-E72D297353CC}">
              <c16:uniqueId val="{00000001-C244-4E1A-96C3-8CE161A830C6}"/>
            </c:ext>
          </c:extLst>
        </c:ser>
        <c:dLbls>
          <c:showLegendKey val="0"/>
          <c:showVal val="0"/>
          <c:showCatName val="0"/>
          <c:showSerName val="0"/>
          <c:showPercent val="0"/>
          <c:showBubbleSize val="0"/>
        </c:dLbls>
        <c:marker val="1"/>
        <c:smooth val="0"/>
        <c:axId val="838495288"/>
        <c:axId val="838497640"/>
      </c:lineChart>
      <c:dateAx>
        <c:axId val="838495288"/>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97640"/>
        <c:crosses val="autoZero"/>
        <c:auto val="0"/>
        <c:lblOffset val="100"/>
        <c:baseTimeUnit val="months"/>
        <c:majorUnit val="4"/>
        <c:majorTimeUnit val="months"/>
      </c:dateAx>
      <c:valAx>
        <c:axId val="838497640"/>
        <c:scaling>
          <c:orientation val="minMax"/>
          <c:max val="5"/>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95288"/>
        <c:crosses val="autoZero"/>
        <c:crossBetween val="between"/>
        <c:majorUnit val="1"/>
      </c:valAx>
      <c:valAx>
        <c:axId val="838503912"/>
        <c:scaling>
          <c:orientation val="minMax"/>
          <c:max val="500"/>
          <c:min val="0"/>
        </c:scaling>
        <c:delete val="0"/>
        <c:axPos val="r"/>
        <c:numFmt formatCode="0.0" sourceLinked="1"/>
        <c:majorTickMark val="out"/>
        <c:minorTickMark val="none"/>
        <c:tickLblPos val="nextTo"/>
        <c:txPr>
          <a:bodyPr/>
          <a:lstStyle/>
          <a:p>
            <a:pPr>
              <a:defRPr sz="800"/>
            </a:pPr>
            <a:endParaRPr lang="es-CL"/>
          </a:p>
        </c:txPr>
        <c:crossAx val="838498816"/>
        <c:crosses val="max"/>
        <c:crossBetween val="between"/>
        <c:majorUnit val="100"/>
      </c:valAx>
      <c:dateAx>
        <c:axId val="838498816"/>
        <c:scaling>
          <c:orientation val="minMax"/>
        </c:scaling>
        <c:delete val="1"/>
        <c:axPos val="b"/>
        <c:numFmt formatCode="yy" sourceLinked="1"/>
        <c:majorTickMark val="out"/>
        <c:minorTickMark val="none"/>
        <c:tickLblPos val="nextTo"/>
        <c:crossAx val="838503912"/>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66" l="0.70000000000000062" r="0.70000000000000062" t="0.75000000000000966"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5407085796519289"/>
          <c:h val="0.89073744160358859"/>
        </c:manualLayout>
      </c:layout>
      <c:barChart>
        <c:barDir val="col"/>
        <c:grouping val="stacked"/>
        <c:varyColors val="0"/>
        <c:ser>
          <c:idx val="1"/>
          <c:order val="0"/>
          <c:tx>
            <c:strRef>
              <c:f>'Data base graphs 1'!$H$3</c:f>
              <c:strCache>
                <c:ptCount val="1"/>
                <c:pt idx="0">
                  <c:v>revolving credit</c:v>
                </c:pt>
              </c:strCache>
            </c:strRef>
          </c:tx>
          <c:spPr>
            <a:ln w="19050">
              <a:prstDash val="sysDash"/>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1'!$H$8:$H$492</c:f>
              <c:numCache>
                <c:formatCode>0.0</c:formatCode>
                <c:ptCount val="485"/>
                <c:pt idx="95">
                  <c:v>9.2191573341686901</c:v>
                </c:pt>
                <c:pt idx="96">
                  <c:v>9.6881758957654718</c:v>
                </c:pt>
                <c:pt idx="97">
                  <c:v>8.1341634212242635</c:v>
                </c:pt>
                <c:pt idx="98">
                  <c:v>11.117743889560082</c:v>
                </c:pt>
                <c:pt idx="99">
                  <c:v>12.194485074130709</c:v>
                </c:pt>
                <c:pt idx="100">
                  <c:v>12.460167590436523</c:v>
                </c:pt>
                <c:pt idx="101">
                  <c:v>10.997508942018074</c:v>
                </c:pt>
                <c:pt idx="102">
                  <c:v>11.492355439068589</c:v>
                </c:pt>
                <c:pt idx="103">
                  <c:v>11.990747906991563</c:v>
                </c:pt>
                <c:pt idx="104">
                  <c:v>11.359546363216976</c:v>
                </c:pt>
                <c:pt idx="105">
                  <c:v>11.193467569221353</c:v>
                </c:pt>
                <c:pt idx="106">
                  <c:v>10.079869176362914</c:v>
                </c:pt>
                <c:pt idx="107">
                  <c:v>10.898067720637227</c:v>
                </c:pt>
                <c:pt idx="108">
                  <c:v>12.459132375170958</c:v>
                </c:pt>
                <c:pt idx="109">
                  <c:v>10.247025177979937</c:v>
                </c:pt>
                <c:pt idx="110">
                  <c:v>10.574117041334301</c:v>
                </c:pt>
                <c:pt idx="111">
                  <c:v>11.400741774143279</c:v>
                </c:pt>
                <c:pt idx="112">
                  <c:v>11.906611772205695</c:v>
                </c:pt>
                <c:pt idx="113">
                  <c:v>10.68797402630867</c:v>
                </c:pt>
                <c:pt idx="114">
                  <c:v>12.081118992288044</c:v>
                </c:pt>
                <c:pt idx="115">
                  <c:v>11.641118229470004</c:v>
                </c:pt>
                <c:pt idx="116">
                  <c:v>11.801500352988121</c:v>
                </c:pt>
                <c:pt idx="117">
                  <c:v>11.249295774647887</c:v>
                </c:pt>
                <c:pt idx="118">
                  <c:v>11.559097400742642</c:v>
                </c:pt>
                <c:pt idx="119">
                  <c:v>12.270253623841361</c:v>
                </c:pt>
                <c:pt idx="120">
                  <c:v>12.987294337178275</c:v>
                </c:pt>
                <c:pt idx="121">
                  <c:v>11.657191315639009</c:v>
                </c:pt>
                <c:pt idx="122">
                  <c:v>12.567245569475757</c:v>
                </c:pt>
                <c:pt idx="123">
                  <c:v>11.923997444218385</c:v>
                </c:pt>
                <c:pt idx="124">
                  <c:v>12.337760869946914</c:v>
                </c:pt>
                <c:pt idx="125">
                  <c:v>12.265229654249179</c:v>
                </c:pt>
                <c:pt idx="126">
                  <c:v>11.54202720510324</c:v>
                </c:pt>
                <c:pt idx="127">
                  <c:v>12.331333613990374</c:v>
                </c:pt>
                <c:pt idx="128">
                  <c:v>12.279540295184983</c:v>
                </c:pt>
                <c:pt idx="129">
                  <c:v>11.394149579646136</c:v>
                </c:pt>
                <c:pt idx="130">
                  <c:v>11.595589565951402</c:v>
                </c:pt>
                <c:pt idx="131">
                  <c:v>12.455422476723344</c:v>
                </c:pt>
                <c:pt idx="132">
                  <c:v>13.171846612885401</c:v>
                </c:pt>
                <c:pt idx="133">
                  <c:v>11.186461115381492</c:v>
                </c:pt>
                <c:pt idx="134">
                  <c:v>13.059544231483333</c:v>
                </c:pt>
                <c:pt idx="135">
                  <c:v>11.617662821833163</c:v>
                </c:pt>
                <c:pt idx="136">
                  <c:v>12.208039231792869</c:v>
                </c:pt>
                <c:pt idx="137">
                  <c:v>11.908732195204196</c:v>
                </c:pt>
                <c:pt idx="138">
                  <c:v>11.214192914788164</c:v>
                </c:pt>
                <c:pt idx="139">
                  <c:v>12.195213173960685</c:v>
                </c:pt>
                <c:pt idx="140">
                  <c:v>11.582431174247359</c:v>
                </c:pt>
                <c:pt idx="141">
                  <c:v>11.048990236851324</c:v>
                </c:pt>
                <c:pt idx="142">
                  <c:v>11.654092431895254</c:v>
                </c:pt>
                <c:pt idx="143">
                  <c:v>11.538682009760993</c:v>
                </c:pt>
                <c:pt idx="144">
                  <c:v>12.761383804938449</c:v>
                </c:pt>
                <c:pt idx="145">
                  <c:v>11.249018130925595</c:v>
                </c:pt>
                <c:pt idx="146">
                  <c:v>11.30545947403103</c:v>
                </c:pt>
                <c:pt idx="147">
                  <c:v>11.350877961767678</c:v>
                </c:pt>
                <c:pt idx="148">
                  <c:v>11.822239593511824</c:v>
                </c:pt>
                <c:pt idx="149">
                  <c:v>11.058598295245561</c:v>
                </c:pt>
                <c:pt idx="150">
                  <c:v>10.609951842225959</c:v>
                </c:pt>
                <c:pt idx="151">
                  <c:v>12.210511899171044</c:v>
                </c:pt>
                <c:pt idx="152">
                  <c:v>10.271303238332987</c:v>
                </c:pt>
                <c:pt idx="153">
                  <c:v>10.458905493983822</c:v>
                </c:pt>
                <c:pt idx="154">
                  <c:v>11.234341878594995</c:v>
                </c:pt>
                <c:pt idx="155">
                  <c:v>10.964336892372424</c:v>
                </c:pt>
                <c:pt idx="156">
                  <c:v>12.581871419275998</c:v>
                </c:pt>
                <c:pt idx="157">
                  <c:v>11.536394651354637</c:v>
                </c:pt>
                <c:pt idx="158">
                  <c:v>11.323857140810567</c:v>
                </c:pt>
              </c:numCache>
            </c:numRef>
          </c:val>
          <c:extLst xmlns:c16r2="http://schemas.microsoft.com/office/drawing/2015/06/chart">
            <c:ext xmlns:c16="http://schemas.microsoft.com/office/drawing/2014/chart" uri="{C3380CC4-5D6E-409C-BE32-E72D297353CC}">
              <c16:uniqueId val="{00000000-D25C-4AC1-BFBB-2CD762974F9F}"/>
            </c:ext>
          </c:extLst>
        </c:ser>
        <c:ser>
          <c:idx val="4"/>
          <c:order val="1"/>
          <c:tx>
            <c:strRef>
              <c:f>'Data base graphs 1'!$I$3</c:f>
              <c:strCache>
                <c:ptCount val="1"/>
                <c:pt idx="0">
                  <c:v>credit card installment credit</c:v>
                </c:pt>
              </c:strCache>
            </c:strRef>
          </c:tx>
          <c:spPr>
            <a:ln w="19050">
              <a:noFill/>
              <a:prstDash val="solid"/>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1'!$I$8:$I$492</c:f>
              <c:numCache>
                <c:formatCode>0.0</c:formatCode>
                <c:ptCount val="485"/>
                <c:pt idx="95">
                  <c:v>1.5372315764742734</c:v>
                </c:pt>
                <c:pt idx="96">
                  <c:v>1.479766481625912</c:v>
                </c:pt>
                <c:pt idx="97">
                  <c:v>1.5802981459051526</c:v>
                </c:pt>
                <c:pt idx="98">
                  <c:v>1.5606283213504217</c:v>
                </c:pt>
                <c:pt idx="99">
                  <c:v>2.4127808157702284</c:v>
                </c:pt>
                <c:pt idx="100">
                  <c:v>1.7640557869535276</c:v>
                </c:pt>
                <c:pt idx="101">
                  <c:v>1.4546040411646586</c:v>
                </c:pt>
                <c:pt idx="102">
                  <c:v>1.2003932212880797</c:v>
                </c:pt>
                <c:pt idx="103">
                  <c:v>1.1053832734572278</c:v>
                </c:pt>
                <c:pt idx="104">
                  <c:v>1.1209883130862679</c:v>
                </c:pt>
                <c:pt idx="105">
                  <c:v>1.2174506654428634</c:v>
                </c:pt>
                <c:pt idx="106">
                  <c:v>1.2733703237615832</c:v>
                </c:pt>
                <c:pt idx="107">
                  <c:v>1.2287852080683264</c:v>
                </c:pt>
                <c:pt idx="108">
                  <c:v>1.1847685773928065</c:v>
                </c:pt>
                <c:pt idx="109">
                  <c:v>1.299838107688869</c:v>
                </c:pt>
                <c:pt idx="110">
                  <c:v>1.2411150108774474</c:v>
                </c:pt>
                <c:pt idx="111">
                  <c:v>1.0729493610768932</c:v>
                </c:pt>
                <c:pt idx="112">
                  <c:v>0.95328304292392696</c:v>
                </c:pt>
                <c:pt idx="113">
                  <c:v>0.96998608552250143</c:v>
                </c:pt>
                <c:pt idx="114">
                  <c:v>0.95229210783391671</c:v>
                </c:pt>
                <c:pt idx="115">
                  <c:v>0.9358854890013889</c:v>
                </c:pt>
                <c:pt idx="116">
                  <c:v>1.0343052272936553</c:v>
                </c:pt>
                <c:pt idx="117">
                  <c:v>1.2685259834871296</c:v>
                </c:pt>
                <c:pt idx="118">
                  <c:v>1.3129569702773995</c:v>
                </c:pt>
                <c:pt idx="119">
                  <c:v>1.1968708512798332</c:v>
                </c:pt>
                <c:pt idx="120">
                  <c:v>1.1711932395571483</c:v>
                </c:pt>
                <c:pt idx="121">
                  <c:v>1.1514333042999665</c:v>
                </c:pt>
                <c:pt idx="122">
                  <c:v>1.0970383836077737</c:v>
                </c:pt>
                <c:pt idx="123">
                  <c:v>1.1208951961394247</c:v>
                </c:pt>
                <c:pt idx="124">
                  <c:v>1.1543158473847159</c:v>
                </c:pt>
                <c:pt idx="125">
                  <c:v>1.1301412546738681</c:v>
                </c:pt>
                <c:pt idx="126">
                  <c:v>1.1972694854266059</c:v>
                </c:pt>
                <c:pt idx="127">
                  <c:v>1.1060432477329358</c:v>
                </c:pt>
                <c:pt idx="128">
                  <c:v>1.1192553709522208</c:v>
                </c:pt>
                <c:pt idx="129">
                  <c:v>1.2196487663127307</c:v>
                </c:pt>
                <c:pt idx="130">
                  <c:v>1.000750539150844</c:v>
                </c:pt>
                <c:pt idx="131">
                  <c:v>1.0295269812475412</c:v>
                </c:pt>
                <c:pt idx="132">
                  <c:v>0.97384561248407786</c:v>
                </c:pt>
                <c:pt idx="133">
                  <c:v>0.90665395100571478</c:v>
                </c:pt>
                <c:pt idx="134">
                  <c:v>0.8803068925133537</c:v>
                </c:pt>
                <c:pt idx="135">
                  <c:v>1.045763954685891</c:v>
                </c:pt>
                <c:pt idx="136">
                  <c:v>0.93390790057336259</c:v>
                </c:pt>
                <c:pt idx="137">
                  <c:v>1.0063014972616373</c:v>
                </c:pt>
                <c:pt idx="138">
                  <c:v>0.91358931824426781</c:v>
                </c:pt>
                <c:pt idx="139">
                  <c:v>0.82351751011919394</c:v>
                </c:pt>
                <c:pt idx="140">
                  <c:v>0.92864016681871497</c:v>
                </c:pt>
                <c:pt idx="141">
                  <c:v>0.94182574333624403</c:v>
                </c:pt>
                <c:pt idx="142">
                  <c:v>0.86519962707592701</c:v>
                </c:pt>
                <c:pt idx="143">
                  <c:v>0.97282428674584043</c:v>
                </c:pt>
                <c:pt idx="144">
                  <c:v>0.92628781639184754</c:v>
                </c:pt>
                <c:pt idx="145">
                  <c:v>0.90652173913043499</c:v>
                </c:pt>
                <c:pt idx="146">
                  <c:v>1.0358437668483795</c:v>
                </c:pt>
                <c:pt idx="147">
                  <c:v>1.0005555440991483</c:v>
                </c:pt>
                <c:pt idx="148">
                  <c:v>0.90996075614406657</c:v>
                </c:pt>
                <c:pt idx="149">
                  <c:v>0.98249988005949052</c:v>
                </c:pt>
                <c:pt idx="150">
                  <c:v>0.87273352698364171</c:v>
                </c:pt>
                <c:pt idx="151">
                  <c:v>0.86836600736121283</c:v>
                </c:pt>
                <c:pt idx="152">
                  <c:v>1.0240062408986894</c:v>
                </c:pt>
                <c:pt idx="153">
                  <c:v>0.87555797987912864</c:v>
                </c:pt>
                <c:pt idx="154">
                  <c:v>0.89997396517659878</c:v>
                </c:pt>
                <c:pt idx="155">
                  <c:v>1.1797168283283377</c:v>
                </c:pt>
                <c:pt idx="156">
                  <c:v>1.1211500637454834</c:v>
                </c:pt>
                <c:pt idx="157">
                  <c:v>1.0006467218806947</c:v>
                </c:pt>
                <c:pt idx="158">
                  <c:v>1.2223457444522441</c:v>
                </c:pt>
              </c:numCache>
            </c:numRef>
          </c:val>
          <c:extLst xmlns:c16r2="http://schemas.microsoft.com/office/drawing/2015/06/chart">
            <c:ext xmlns:c16="http://schemas.microsoft.com/office/drawing/2014/chart" uri="{C3380CC4-5D6E-409C-BE32-E72D297353CC}">
              <c16:uniqueId val="{00000001-D25C-4AC1-BFBB-2CD762974F9F}"/>
            </c:ext>
          </c:extLst>
        </c:ser>
        <c:ser>
          <c:idx val="3"/>
          <c:order val="2"/>
          <c:tx>
            <c:strRef>
              <c:f>'Data base graphs 1'!$K$3</c:f>
              <c:strCache>
                <c:ptCount val="1"/>
                <c:pt idx="0">
                  <c:v>overdraft</c:v>
                </c:pt>
              </c:strCache>
            </c:strRef>
          </c:tx>
          <c:spPr>
            <a:ln w="19050">
              <a:prstDash val="sysDash"/>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1'!$K$8:$K$492</c:f>
              <c:numCache>
                <c:formatCode>0.0</c:formatCode>
                <c:ptCount val="485"/>
                <c:pt idx="95">
                  <c:v>10.805070287414834</c:v>
                </c:pt>
                <c:pt idx="96">
                  <c:v>11.084792402624215</c:v>
                </c:pt>
                <c:pt idx="97">
                  <c:v>9.9768089071089161</c:v>
                </c:pt>
                <c:pt idx="98">
                  <c:v>9.2799249765551739</c:v>
                </c:pt>
                <c:pt idx="99">
                  <c:v>8.7247471910112377</c:v>
                </c:pt>
                <c:pt idx="100">
                  <c:v>8.4250475550162349</c:v>
                </c:pt>
                <c:pt idx="101">
                  <c:v>8.4113623242971887</c:v>
                </c:pt>
                <c:pt idx="102">
                  <c:v>7.9401952107264782</c:v>
                </c:pt>
                <c:pt idx="103">
                  <c:v>8.0494834192309845</c:v>
                </c:pt>
                <c:pt idx="104">
                  <c:v>7.6314731662309709</c:v>
                </c:pt>
                <c:pt idx="105">
                  <c:v>7.4966088419764416</c:v>
                </c:pt>
                <c:pt idx="106">
                  <c:v>8.8055583221733951</c:v>
                </c:pt>
                <c:pt idx="107">
                  <c:v>8.3375380852868126</c:v>
                </c:pt>
                <c:pt idx="108">
                  <c:v>8.2825999152210237</c:v>
                </c:pt>
                <c:pt idx="109">
                  <c:v>8.0065387559354875</c:v>
                </c:pt>
                <c:pt idx="110">
                  <c:v>8.0889815808556911</c:v>
                </c:pt>
                <c:pt idx="111">
                  <c:v>7.6990957865210241</c:v>
                </c:pt>
                <c:pt idx="112">
                  <c:v>7.1460064279643003</c:v>
                </c:pt>
                <c:pt idx="113">
                  <c:v>7.4531236713606539</c:v>
                </c:pt>
                <c:pt idx="114">
                  <c:v>6.9125409413320869</c:v>
                </c:pt>
                <c:pt idx="115">
                  <c:v>6.9431020115586213</c:v>
                </c:pt>
                <c:pt idx="116">
                  <c:v>6.7232929187513415</c:v>
                </c:pt>
                <c:pt idx="117">
                  <c:v>6.5502393672379098</c:v>
                </c:pt>
                <c:pt idx="118">
                  <c:v>6.5375321336760921</c:v>
                </c:pt>
                <c:pt idx="119">
                  <c:v>6.5829349961253572</c:v>
                </c:pt>
                <c:pt idx="120">
                  <c:v>6.4592804549749507</c:v>
                </c:pt>
                <c:pt idx="121">
                  <c:v>6.3123457179346056</c:v>
                </c:pt>
                <c:pt idx="122">
                  <c:v>6.249059273422561</c:v>
                </c:pt>
                <c:pt idx="123">
                  <c:v>6.3230817345686283</c:v>
                </c:pt>
                <c:pt idx="124">
                  <c:v>6.1574126336612798</c:v>
                </c:pt>
                <c:pt idx="125">
                  <c:v>6.2338202234224251</c:v>
                </c:pt>
                <c:pt idx="126">
                  <c:v>6.3639584016867383</c:v>
                </c:pt>
                <c:pt idx="127">
                  <c:v>6.3227707676728597</c:v>
                </c:pt>
                <c:pt idx="128">
                  <c:v>6.4228568364424756</c:v>
                </c:pt>
                <c:pt idx="129">
                  <c:v>6.4413491858769527</c:v>
                </c:pt>
                <c:pt idx="130">
                  <c:v>6.4476199128094009</c:v>
                </c:pt>
                <c:pt idx="131">
                  <c:v>6.4011168422433009</c:v>
                </c:pt>
                <c:pt idx="132">
                  <c:v>6.1931958750894252</c:v>
                </c:pt>
                <c:pt idx="133">
                  <c:v>6.6234983504652583</c:v>
                </c:pt>
                <c:pt idx="134">
                  <c:v>5.9813739324173776</c:v>
                </c:pt>
                <c:pt idx="135">
                  <c:v>6.0727754891864061</c:v>
                </c:pt>
                <c:pt idx="136">
                  <c:v>5.9505832197013255</c:v>
                </c:pt>
                <c:pt idx="137">
                  <c:v>6.0048390974008674</c:v>
                </c:pt>
                <c:pt idx="138">
                  <c:v>5.9489089262270891</c:v>
                </c:pt>
                <c:pt idx="139">
                  <c:v>6.0751302636581164</c:v>
                </c:pt>
                <c:pt idx="140">
                  <c:v>6.0189797992962344</c:v>
                </c:pt>
                <c:pt idx="141">
                  <c:v>5.8281701126289462</c:v>
                </c:pt>
                <c:pt idx="142">
                  <c:v>5.7448662493468712</c:v>
                </c:pt>
                <c:pt idx="143">
                  <c:v>5.9146016992118486</c:v>
                </c:pt>
                <c:pt idx="144">
                  <c:v>5.7197375447052901</c:v>
                </c:pt>
                <c:pt idx="145">
                  <c:v>5.3060976474990404</c:v>
                </c:pt>
                <c:pt idx="146">
                  <c:v>5.5691359651750227</c:v>
                </c:pt>
                <c:pt idx="147">
                  <c:v>5.4471341224506631</c:v>
                </c:pt>
                <c:pt idx="148">
                  <c:v>5.379818200064439</c:v>
                </c:pt>
                <c:pt idx="149">
                  <c:v>5.6841324569680109</c:v>
                </c:pt>
                <c:pt idx="150">
                  <c:v>5.4172293036232997</c:v>
                </c:pt>
                <c:pt idx="151">
                  <c:v>5.2397229715708651</c:v>
                </c:pt>
                <c:pt idx="152">
                  <c:v>5.4063425559947307</c:v>
                </c:pt>
                <c:pt idx="153">
                  <c:v>6.1129625335500011</c:v>
                </c:pt>
                <c:pt idx="154">
                  <c:v>5.341440139371465</c:v>
                </c:pt>
                <c:pt idx="155">
                  <c:v>6.1235455103978556</c:v>
                </c:pt>
                <c:pt idx="156">
                  <c:v>5.520030047663635</c:v>
                </c:pt>
                <c:pt idx="157">
                  <c:v>5.1456344408764014</c:v>
                </c:pt>
                <c:pt idx="158">
                  <c:v>5.3830889789837109</c:v>
                </c:pt>
              </c:numCache>
            </c:numRef>
          </c:val>
          <c:extLst xmlns:c16r2="http://schemas.microsoft.com/office/drawing/2015/06/chart">
            <c:ext xmlns:c16="http://schemas.microsoft.com/office/drawing/2014/chart" uri="{C3380CC4-5D6E-409C-BE32-E72D297353CC}">
              <c16:uniqueId val="{00000002-D25C-4AC1-BFBB-2CD762974F9F}"/>
            </c:ext>
          </c:extLst>
        </c:ser>
        <c:ser>
          <c:idx val="2"/>
          <c:order val="3"/>
          <c:tx>
            <c:strRef>
              <c:f>'Data base graphs 1'!$J$3</c:f>
              <c:strCache>
                <c:ptCount val="1"/>
                <c:pt idx="0">
                  <c:v>installment credit</c:v>
                </c:pt>
              </c:strCache>
            </c:strRef>
          </c:tx>
          <c:spPr>
            <a:ln w="19050">
              <a:prstDash val="sysDash"/>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1'!$J$8:$J$492</c:f>
              <c:numCache>
                <c:formatCode>0.0</c:formatCode>
                <c:ptCount val="485"/>
                <c:pt idx="95">
                  <c:v>4.8504174171822383</c:v>
                </c:pt>
                <c:pt idx="96">
                  <c:v>4.6175003440840481</c:v>
                </c:pt>
                <c:pt idx="97">
                  <c:v>4.8425769123264697</c:v>
                </c:pt>
                <c:pt idx="98">
                  <c:v>4.1700658144859455</c:v>
                </c:pt>
                <c:pt idx="99">
                  <c:v>4.0933891529818505</c:v>
                </c:pt>
                <c:pt idx="100">
                  <c:v>3.930874438358861</c:v>
                </c:pt>
                <c:pt idx="101">
                  <c:v>4.0925828313253012</c:v>
                </c:pt>
                <c:pt idx="102">
                  <c:v>4.104476469719005</c:v>
                </c:pt>
                <c:pt idx="103">
                  <c:v>3.8175562583142826</c:v>
                </c:pt>
                <c:pt idx="104">
                  <c:v>4.028258957404276</c:v>
                </c:pt>
                <c:pt idx="105">
                  <c:v>4.0265424506654428</c:v>
                </c:pt>
                <c:pt idx="106">
                  <c:v>3.5436840582245939</c:v>
                </c:pt>
                <c:pt idx="107">
                  <c:v>3.6299525258949665</c:v>
                </c:pt>
                <c:pt idx="108">
                  <c:v>3.3084547032335978</c:v>
                </c:pt>
                <c:pt idx="109">
                  <c:v>3.7468282654492007</c:v>
                </c:pt>
                <c:pt idx="110">
                  <c:v>3.7157868020304572</c:v>
                </c:pt>
                <c:pt idx="111">
                  <c:v>3.6061985188263406</c:v>
                </c:pt>
                <c:pt idx="112">
                  <c:v>3.4702358691032722</c:v>
                </c:pt>
                <c:pt idx="113">
                  <c:v>3.8022276047773036</c:v>
                </c:pt>
                <c:pt idx="114">
                  <c:v>3.5760382017972323</c:v>
                </c:pt>
                <c:pt idx="115">
                  <c:v>3.7065655660588681</c:v>
                </c:pt>
                <c:pt idx="116">
                  <c:v>3.5799379968691487</c:v>
                </c:pt>
                <c:pt idx="117">
                  <c:v>3.6468285575522099</c:v>
                </c:pt>
                <c:pt idx="118">
                  <c:v>3.4159579615908058</c:v>
                </c:pt>
                <c:pt idx="119">
                  <c:v>3.3449152084196863</c:v>
                </c:pt>
                <c:pt idx="120">
                  <c:v>3.2542113113809106</c:v>
                </c:pt>
                <c:pt idx="121">
                  <c:v>3.5670883451515176</c:v>
                </c:pt>
                <c:pt idx="122">
                  <c:v>3.3924693929967749</c:v>
                </c:pt>
                <c:pt idx="123">
                  <c:v>3.5015006809812856</c:v>
                </c:pt>
                <c:pt idx="124">
                  <c:v>3.475415571722043</c:v>
                </c:pt>
                <c:pt idx="125">
                  <c:v>3.5629736186123808</c:v>
                </c:pt>
                <c:pt idx="126">
                  <c:v>3.6751097509157122</c:v>
                </c:pt>
                <c:pt idx="127">
                  <c:v>3.3969182719111601</c:v>
                </c:pt>
                <c:pt idx="128">
                  <c:v>3.375760165099535</c:v>
                </c:pt>
                <c:pt idx="129">
                  <c:v>3.586055833100827</c:v>
                </c:pt>
                <c:pt idx="130">
                  <c:v>3.3340379953367956</c:v>
                </c:pt>
                <c:pt idx="131">
                  <c:v>3.1517695174192419</c:v>
                </c:pt>
                <c:pt idx="132">
                  <c:v>2.9966323699623683</c:v>
                </c:pt>
                <c:pt idx="133">
                  <c:v>3.3035327734623037</c:v>
                </c:pt>
                <c:pt idx="134">
                  <c:v>2.9125286640578136</c:v>
                </c:pt>
                <c:pt idx="135">
                  <c:v>3.1392094747682799</c:v>
                </c:pt>
                <c:pt idx="136">
                  <c:v>3.106964628957269</c:v>
                </c:pt>
                <c:pt idx="137">
                  <c:v>3.0868890351282707</c:v>
                </c:pt>
                <c:pt idx="138">
                  <c:v>3.3719263492128104</c:v>
                </c:pt>
                <c:pt idx="139">
                  <c:v>2.9710020797459578</c:v>
                </c:pt>
                <c:pt idx="140">
                  <c:v>3.1172268995177892</c:v>
                </c:pt>
                <c:pt idx="141">
                  <c:v>3.3327612591945779</c:v>
                </c:pt>
                <c:pt idx="142">
                  <c:v>3.0803923898900694</c:v>
                </c:pt>
                <c:pt idx="143">
                  <c:v>3.2486931227498763</c:v>
                </c:pt>
                <c:pt idx="144">
                  <c:v>3.038211898931495</c:v>
                </c:pt>
                <c:pt idx="145">
                  <c:v>3.4474647805190957</c:v>
                </c:pt>
                <c:pt idx="146">
                  <c:v>3.2908949859222423</c:v>
                </c:pt>
                <c:pt idx="147">
                  <c:v>3.1812513661765611</c:v>
                </c:pt>
                <c:pt idx="148">
                  <c:v>3.1756540202504637</c:v>
                </c:pt>
                <c:pt idx="149">
                  <c:v>3.2571937652257814</c:v>
                </c:pt>
                <c:pt idx="150">
                  <c:v>3.5891634497783222</c:v>
                </c:pt>
                <c:pt idx="151">
                  <c:v>3.0012293443715117</c:v>
                </c:pt>
                <c:pt idx="152">
                  <c:v>3.4330690428310571</c:v>
                </c:pt>
                <c:pt idx="153">
                  <c:v>3.2613508097646475</c:v>
                </c:pt>
                <c:pt idx="154">
                  <c:v>3.1067635064770749</c:v>
                </c:pt>
                <c:pt idx="155">
                  <c:v>3.2776903170554612</c:v>
                </c:pt>
                <c:pt idx="156">
                  <c:v>2.9142892510831437</c:v>
                </c:pt>
                <c:pt idx="157">
                  <c:v>3.2643202102918072</c:v>
                </c:pt>
                <c:pt idx="158">
                  <c:v>3.1089470366603154</c:v>
                </c:pt>
              </c:numCache>
            </c:numRef>
          </c:val>
          <c:extLst xmlns:c16r2="http://schemas.microsoft.com/office/drawing/2015/06/chart">
            <c:ext xmlns:c16="http://schemas.microsoft.com/office/drawing/2014/chart" uri="{C3380CC4-5D6E-409C-BE32-E72D297353CC}">
              <c16:uniqueId val="{00000003-D25C-4AC1-BFBB-2CD762974F9F}"/>
            </c:ext>
          </c:extLst>
        </c:ser>
        <c:dLbls>
          <c:showLegendKey val="0"/>
          <c:showVal val="0"/>
          <c:showCatName val="0"/>
          <c:showSerName val="0"/>
          <c:showPercent val="0"/>
          <c:showBubbleSize val="0"/>
        </c:dLbls>
        <c:gapWidth val="150"/>
        <c:overlap val="100"/>
        <c:axId val="838502344"/>
        <c:axId val="838494112"/>
      </c:barChart>
      <c:lineChart>
        <c:grouping val="standard"/>
        <c:varyColors val="0"/>
        <c:ser>
          <c:idx val="0"/>
          <c:order val="4"/>
          <c:tx>
            <c:strRef>
              <c:f>'Data base graphs 1'!$G$3</c:f>
              <c:strCache>
                <c:ptCount val="1"/>
                <c:pt idx="0">
                  <c:v>consumer average</c:v>
                </c:pt>
              </c:strCache>
            </c:strRef>
          </c:tx>
          <c:spPr>
            <a:ln w="28575">
              <a:solidFill>
                <a:schemeClr val="tx1"/>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1'!$G$8:$G$492</c:f>
              <c:numCache>
                <c:formatCode>0.0</c:formatCode>
                <c:ptCount val="485"/>
                <c:pt idx="0">
                  <c:v>28.080010671663999</c:v>
                </c:pt>
                <c:pt idx="1">
                  <c:v>25.220629902156901</c:v>
                </c:pt>
                <c:pt idx="2">
                  <c:v>26.812381250088201</c:v>
                </c:pt>
                <c:pt idx="3">
                  <c:v>27.4996852524513</c:v>
                </c:pt>
                <c:pt idx="4">
                  <c:v>27.540614539592301</c:v>
                </c:pt>
                <c:pt idx="5">
                  <c:v>27.283235773047799</c:v>
                </c:pt>
                <c:pt idx="6">
                  <c:v>26.639610178285299</c:v>
                </c:pt>
                <c:pt idx="7">
                  <c:v>26.537279800045599</c:v>
                </c:pt>
                <c:pt idx="8">
                  <c:v>26.874266437626801</c:v>
                </c:pt>
                <c:pt idx="9">
                  <c:v>26.970837734170999</c:v>
                </c:pt>
                <c:pt idx="10">
                  <c:v>27.0849800029482</c:v>
                </c:pt>
                <c:pt idx="11">
                  <c:v>27.904564651345101</c:v>
                </c:pt>
                <c:pt idx="12">
                  <c:v>28.682036168198401</c:v>
                </c:pt>
                <c:pt idx="13">
                  <c:v>26.988437835351601</c:v>
                </c:pt>
                <c:pt idx="14">
                  <c:v>27.737390581552599</c:v>
                </c:pt>
                <c:pt idx="15">
                  <c:v>27.886722153152501</c:v>
                </c:pt>
                <c:pt idx="16">
                  <c:v>27.9430478561565</c:v>
                </c:pt>
                <c:pt idx="17">
                  <c:v>28.854555981382799</c:v>
                </c:pt>
                <c:pt idx="18">
                  <c:v>27.592636850561401</c:v>
                </c:pt>
                <c:pt idx="19">
                  <c:v>28.888644870074799</c:v>
                </c:pt>
                <c:pt idx="20">
                  <c:v>29.010985038932098</c:v>
                </c:pt>
                <c:pt idx="21">
                  <c:v>28.918278266454799</c:v>
                </c:pt>
                <c:pt idx="22">
                  <c:v>29.956424397723399</c:v>
                </c:pt>
                <c:pt idx="23">
                  <c:v>32.062977085834703</c:v>
                </c:pt>
                <c:pt idx="24">
                  <c:v>31.960689431939102</c:v>
                </c:pt>
                <c:pt idx="25">
                  <c:v>29.8751708037857</c:v>
                </c:pt>
                <c:pt idx="26">
                  <c:v>30.126329719934201</c:v>
                </c:pt>
                <c:pt idx="27">
                  <c:v>30.9324869049988</c:v>
                </c:pt>
                <c:pt idx="28">
                  <c:v>30.744248148501701</c:v>
                </c:pt>
                <c:pt idx="29">
                  <c:v>31.240313742673901</c:v>
                </c:pt>
                <c:pt idx="30">
                  <c:v>32.014571090938801</c:v>
                </c:pt>
                <c:pt idx="31">
                  <c:v>34.024364909569798</c:v>
                </c:pt>
                <c:pt idx="32">
                  <c:v>35.760897802525299</c:v>
                </c:pt>
                <c:pt idx="33">
                  <c:v>36.071842036112699</c:v>
                </c:pt>
                <c:pt idx="34">
                  <c:v>36.851581681413002</c:v>
                </c:pt>
                <c:pt idx="35">
                  <c:v>36.334171451960003</c:v>
                </c:pt>
                <c:pt idx="36">
                  <c:v>36.189776794957403</c:v>
                </c:pt>
                <c:pt idx="37">
                  <c:v>32.2310900560189</c:v>
                </c:pt>
                <c:pt idx="38">
                  <c:v>29.9749702923983</c:v>
                </c:pt>
                <c:pt idx="39">
                  <c:v>29.566587019095401</c:v>
                </c:pt>
                <c:pt idx="40">
                  <c:v>28.9061914956599</c:v>
                </c:pt>
                <c:pt idx="41">
                  <c:v>27.909352390439899</c:v>
                </c:pt>
                <c:pt idx="42">
                  <c:v>24.5737435113694</c:v>
                </c:pt>
                <c:pt idx="43">
                  <c:v>26.523264242632901</c:v>
                </c:pt>
                <c:pt idx="44">
                  <c:v>26.667814255904599</c:v>
                </c:pt>
                <c:pt idx="45">
                  <c:v>27.258339937912599</c:v>
                </c:pt>
                <c:pt idx="46">
                  <c:v>26.556523975162101</c:v>
                </c:pt>
                <c:pt idx="47">
                  <c:v>30.353914964528101</c:v>
                </c:pt>
                <c:pt idx="48">
                  <c:v>29.5461259997262</c:v>
                </c:pt>
                <c:pt idx="49">
                  <c:v>27.982459031962598</c:v>
                </c:pt>
                <c:pt idx="50">
                  <c:v>27.308355461376799</c:v>
                </c:pt>
                <c:pt idx="51">
                  <c:v>27.3045490031868</c:v>
                </c:pt>
                <c:pt idx="52">
                  <c:v>27.305817463765901</c:v>
                </c:pt>
                <c:pt idx="53">
                  <c:v>28.120906910575101</c:v>
                </c:pt>
                <c:pt idx="54">
                  <c:v>27.5146327566252</c:v>
                </c:pt>
                <c:pt idx="55">
                  <c:v>28.002971261041601</c:v>
                </c:pt>
                <c:pt idx="56">
                  <c:v>27.252425282524701</c:v>
                </c:pt>
                <c:pt idx="57">
                  <c:v>27.341910117002001</c:v>
                </c:pt>
                <c:pt idx="58">
                  <c:v>26.441702931038801</c:v>
                </c:pt>
                <c:pt idx="59">
                  <c:v>27.0938928234382</c:v>
                </c:pt>
                <c:pt idx="60">
                  <c:v>26.447192406930501</c:v>
                </c:pt>
                <c:pt idx="61">
                  <c:v>25.8812617644417</c:v>
                </c:pt>
                <c:pt idx="62">
                  <c:v>27.117885715615099</c:v>
                </c:pt>
                <c:pt idx="63">
                  <c:v>27.319752293923599</c:v>
                </c:pt>
                <c:pt idx="64">
                  <c:v>26.940850667834901</c:v>
                </c:pt>
                <c:pt idx="65">
                  <c:v>27.438141379244001</c:v>
                </c:pt>
                <c:pt idx="66">
                  <c:v>27.68</c:v>
                </c:pt>
                <c:pt idx="67">
                  <c:v>28.74</c:v>
                </c:pt>
                <c:pt idx="68">
                  <c:v>27.73</c:v>
                </c:pt>
                <c:pt idx="69">
                  <c:v>26.96</c:v>
                </c:pt>
                <c:pt idx="70">
                  <c:v>27.48</c:v>
                </c:pt>
                <c:pt idx="71">
                  <c:v>28.04</c:v>
                </c:pt>
                <c:pt idx="72">
                  <c:v>29.81</c:v>
                </c:pt>
                <c:pt idx="73">
                  <c:v>27.97</c:v>
                </c:pt>
                <c:pt idx="74">
                  <c:v>28.97</c:v>
                </c:pt>
                <c:pt idx="75">
                  <c:v>27.931544579865701</c:v>
                </c:pt>
                <c:pt idx="76">
                  <c:v>28.013292606401102</c:v>
                </c:pt>
                <c:pt idx="77">
                  <c:v>28.0070344328368</c:v>
                </c:pt>
                <c:pt idx="78">
                  <c:v>27.7289703324582</c:v>
                </c:pt>
                <c:pt idx="79">
                  <c:v>28.481981974524398</c:v>
                </c:pt>
                <c:pt idx="80">
                  <c:v>27.4284071406062</c:v>
                </c:pt>
                <c:pt idx="81">
                  <c:v>25.904770674609601</c:v>
                </c:pt>
                <c:pt idx="82">
                  <c:v>25.6580552670092</c:v>
                </c:pt>
                <c:pt idx="83">
                  <c:v>25.89170232802476</c:v>
                </c:pt>
                <c:pt idx="84">
                  <c:v>26.686751233779432</c:v>
                </c:pt>
                <c:pt idx="85">
                  <c:v>26.561767147938347</c:v>
                </c:pt>
                <c:pt idx="86">
                  <c:v>25.74</c:v>
                </c:pt>
                <c:pt idx="87">
                  <c:v>26.62</c:v>
                </c:pt>
                <c:pt idx="88">
                  <c:v>26.36</c:v>
                </c:pt>
                <c:pt idx="89">
                  <c:v>26.99</c:v>
                </c:pt>
                <c:pt idx="90">
                  <c:v>27.410764499772498</c:v>
                </c:pt>
                <c:pt idx="91">
                  <c:v>27.456714660823657</c:v>
                </c:pt>
                <c:pt idx="92">
                  <c:v>26.863969371184837</c:v>
                </c:pt>
                <c:pt idx="93">
                  <c:v>26.783234874877937</c:v>
                </c:pt>
                <c:pt idx="94">
                  <c:v>26.061785231993277</c:v>
                </c:pt>
                <c:pt idx="95">
                  <c:v>26.41</c:v>
                </c:pt>
                <c:pt idx="96">
                  <c:v>26.87</c:v>
                </c:pt>
                <c:pt idx="97">
                  <c:v>24.53</c:v>
                </c:pt>
                <c:pt idx="98">
                  <c:v>26.13</c:v>
                </c:pt>
                <c:pt idx="99">
                  <c:v>27.43</c:v>
                </c:pt>
                <c:pt idx="100">
                  <c:v>26.58</c:v>
                </c:pt>
                <c:pt idx="101">
                  <c:v>24.96</c:v>
                </c:pt>
                <c:pt idx="102">
                  <c:v>24.74</c:v>
                </c:pt>
                <c:pt idx="103">
                  <c:v>24.96</c:v>
                </c:pt>
                <c:pt idx="104">
                  <c:v>24.14</c:v>
                </c:pt>
                <c:pt idx="105">
                  <c:v>23.93</c:v>
                </c:pt>
                <c:pt idx="106">
                  <c:v>23.7</c:v>
                </c:pt>
                <c:pt idx="107">
                  <c:v>24.09</c:v>
                </c:pt>
                <c:pt idx="108">
                  <c:v>25.23</c:v>
                </c:pt>
                <c:pt idx="109">
                  <c:v>23.3</c:v>
                </c:pt>
                <c:pt idx="110">
                  <c:v>23.62</c:v>
                </c:pt>
                <c:pt idx="111">
                  <c:v>23.78</c:v>
                </c:pt>
                <c:pt idx="112">
                  <c:v>23.48</c:v>
                </c:pt>
                <c:pt idx="113">
                  <c:v>22.91</c:v>
                </c:pt>
                <c:pt idx="114">
                  <c:v>23.52</c:v>
                </c:pt>
                <c:pt idx="115">
                  <c:v>23.23</c:v>
                </c:pt>
                <c:pt idx="116">
                  <c:v>23.14</c:v>
                </c:pt>
                <c:pt idx="117">
                  <c:v>22.71</c:v>
                </c:pt>
                <c:pt idx="118">
                  <c:v>22.83</c:v>
                </c:pt>
                <c:pt idx="119">
                  <c:v>23.39</c:v>
                </c:pt>
                <c:pt idx="120">
                  <c:v>23.87</c:v>
                </c:pt>
                <c:pt idx="121">
                  <c:v>22.69</c:v>
                </c:pt>
                <c:pt idx="122">
                  <c:v>23.31</c:v>
                </c:pt>
                <c:pt idx="123">
                  <c:v>22.87</c:v>
                </c:pt>
                <c:pt idx="124">
                  <c:v>23.12</c:v>
                </c:pt>
                <c:pt idx="125">
                  <c:v>23.19</c:v>
                </c:pt>
                <c:pt idx="126">
                  <c:v>22.78</c:v>
                </c:pt>
                <c:pt idx="127">
                  <c:v>23.16</c:v>
                </c:pt>
                <c:pt idx="128">
                  <c:v>23.2</c:v>
                </c:pt>
                <c:pt idx="129">
                  <c:v>22.64</c:v>
                </c:pt>
                <c:pt idx="130">
                  <c:v>22.38</c:v>
                </c:pt>
                <c:pt idx="131">
                  <c:v>23.04</c:v>
                </c:pt>
                <c:pt idx="132">
                  <c:v>23.34</c:v>
                </c:pt>
                <c:pt idx="133">
                  <c:v>22.02</c:v>
                </c:pt>
                <c:pt idx="134">
                  <c:v>22.83</c:v>
                </c:pt>
                <c:pt idx="135">
                  <c:v>21.88</c:v>
                </c:pt>
                <c:pt idx="136">
                  <c:v>22.2</c:v>
                </c:pt>
                <c:pt idx="137">
                  <c:v>22.01</c:v>
                </c:pt>
                <c:pt idx="138">
                  <c:v>21.45</c:v>
                </c:pt>
                <c:pt idx="139">
                  <c:v>22.06</c:v>
                </c:pt>
                <c:pt idx="140">
                  <c:v>21.65</c:v>
                </c:pt>
                <c:pt idx="141">
                  <c:v>21.15</c:v>
                </c:pt>
                <c:pt idx="142">
                  <c:v>21.34</c:v>
                </c:pt>
                <c:pt idx="143">
                  <c:v>21.67</c:v>
                </c:pt>
                <c:pt idx="144">
                  <c:v>22.45</c:v>
                </c:pt>
                <c:pt idx="145">
                  <c:v>20.91</c:v>
                </c:pt>
                <c:pt idx="146">
                  <c:v>21.2</c:v>
                </c:pt>
                <c:pt idx="147">
                  <c:v>20.98</c:v>
                </c:pt>
                <c:pt idx="148">
                  <c:v>21.29</c:v>
                </c:pt>
                <c:pt idx="149">
                  <c:v>20.98</c:v>
                </c:pt>
                <c:pt idx="150">
                  <c:v>20.46</c:v>
                </c:pt>
                <c:pt idx="151">
                  <c:v>21.32</c:v>
                </c:pt>
                <c:pt idx="152">
                  <c:v>20.13</c:v>
                </c:pt>
                <c:pt idx="153">
                  <c:v>20.71</c:v>
                </c:pt>
                <c:pt idx="154">
                  <c:v>20.58</c:v>
                </c:pt>
                <c:pt idx="155">
                  <c:v>21.55</c:v>
                </c:pt>
                <c:pt idx="156">
                  <c:v>22.14</c:v>
                </c:pt>
                <c:pt idx="157">
                  <c:v>20.95</c:v>
                </c:pt>
                <c:pt idx="158">
                  <c:v>21.04</c:v>
                </c:pt>
              </c:numCache>
            </c:numRef>
          </c:val>
          <c:smooth val="0"/>
          <c:extLst xmlns:c16r2="http://schemas.microsoft.com/office/drawing/2015/06/chart">
            <c:ext xmlns:c16="http://schemas.microsoft.com/office/drawing/2014/chart" uri="{C3380CC4-5D6E-409C-BE32-E72D297353CC}">
              <c16:uniqueId val="{00000004-D25C-4AC1-BFBB-2CD762974F9F}"/>
            </c:ext>
          </c:extLst>
        </c:ser>
        <c:dLbls>
          <c:showLegendKey val="0"/>
          <c:showVal val="0"/>
          <c:showCatName val="0"/>
          <c:showSerName val="0"/>
          <c:showPercent val="0"/>
          <c:showBubbleSize val="0"/>
        </c:dLbls>
        <c:marker val="1"/>
        <c:smooth val="0"/>
        <c:axId val="838502344"/>
        <c:axId val="838494112"/>
      </c:lineChart>
      <c:dateAx>
        <c:axId val="838502344"/>
        <c:scaling>
          <c:orientation val="minMax"/>
          <c:min val="42826"/>
        </c:scaling>
        <c:delete val="0"/>
        <c:axPos val="b"/>
        <c:numFmt formatCode="[$-409]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94112"/>
        <c:crosses val="autoZero"/>
        <c:auto val="1"/>
        <c:lblOffset val="100"/>
        <c:baseTimeUnit val="months"/>
        <c:majorUnit val="4"/>
        <c:majorTimeUnit val="months"/>
        <c:minorUnit val="1"/>
        <c:minorTimeUnit val="months"/>
      </c:dateAx>
      <c:valAx>
        <c:axId val="838494112"/>
        <c:scaling>
          <c:orientation val="minMax"/>
          <c:max val="30"/>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502344"/>
        <c:crosses val="autoZero"/>
        <c:crossBetween val="between"/>
      </c:valAx>
      <c:spPr>
        <a:noFill/>
        <a:ln w="25400">
          <a:noFill/>
        </a:ln>
      </c:spPr>
    </c:plotArea>
    <c:legend>
      <c:legendPos val="t"/>
      <c:layout>
        <c:manualLayout>
          <c:xMode val="edge"/>
          <c:yMode val="edge"/>
          <c:x val="7.0768350217904993E-2"/>
          <c:y val="0"/>
          <c:w val="0.91955778894472362"/>
          <c:h val="0.15772236569867421"/>
        </c:manualLayout>
      </c:layout>
      <c:overlay val="0"/>
      <c:txPr>
        <a:bodyPr/>
        <a:lstStyle/>
        <a:p>
          <a:pPr>
            <a:defRPr sz="7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899" l="0.70000000000000062" r="0.70000000000000062" t="0.7500000000000089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15245895798E-2"/>
          <c:y val="2.6584305964748613E-2"/>
          <c:w val="0.85407085796519289"/>
          <c:h val="0.89073744160358859"/>
        </c:manualLayout>
      </c:layout>
      <c:barChart>
        <c:barDir val="col"/>
        <c:grouping val="stacked"/>
        <c:varyColors val="0"/>
        <c:ser>
          <c:idx val="3"/>
          <c:order val="1"/>
          <c:tx>
            <c:strRef>
              <c:f>'Data base graphs 1'!$O$3</c:f>
              <c:strCache>
                <c:ptCount val="1"/>
                <c:pt idx="0">
                  <c:v>overdraft</c:v>
                </c:pt>
              </c:strCache>
            </c:strRef>
          </c:tx>
          <c:spPr>
            <a:ln w="19050">
              <a:prstDash val="sysDash"/>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1'!$O$8:$O$492</c:f>
              <c:numCache>
                <c:formatCode>0.0</c:formatCode>
                <c:ptCount val="485"/>
                <c:pt idx="95">
                  <c:v>5.1064264314366685</c:v>
                </c:pt>
                <c:pt idx="96">
                  <c:v>5.4685530824127131</c:v>
                </c:pt>
                <c:pt idx="97">
                  <c:v>4.7092751110046018</c:v>
                </c:pt>
                <c:pt idx="98">
                  <c:v>5.5168730417523211</c:v>
                </c:pt>
                <c:pt idx="99">
                  <c:v>5.2474858257184795</c:v>
                </c:pt>
                <c:pt idx="100">
                  <c:v>5.3100538863487907</c:v>
                </c:pt>
                <c:pt idx="101">
                  <c:v>5.1021096078880994</c:v>
                </c:pt>
                <c:pt idx="102">
                  <c:v>4.972970442988589</c:v>
                </c:pt>
                <c:pt idx="103">
                  <c:v>4.7388155902602547</c:v>
                </c:pt>
                <c:pt idx="104">
                  <c:v>4.5507303360731655</c:v>
                </c:pt>
                <c:pt idx="105">
                  <c:v>4.2089202742236935</c:v>
                </c:pt>
                <c:pt idx="106">
                  <c:v>4.3685760053740514</c:v>
                </c:pt>
                <c:pt idx="107">
                  <c:v>4.378886378712445</c:v>
                </c:pt>
                <c:pt idx="108">
                  <c:v>4.8167311469053695</c:v>
                </c:pt>
                <c:pt idx="109">
                  <c:v>4.5924392253905344</c:v>
                </c:pt>
                <c:pt idx="110">
                  <c:v>4.4990349058060009</c:v>
                </c:pt>
                <c:pt idx="111">
                  <c:v>4.1820610735749533</c:v>
                </c:pt>
                <c:pt idx="112">
                  <c:v>4.0367275391469359</c:v>
                </c:pt>
                <c:pt idx="113">
                  <c:v>4.2698829431438119</c:v>
                </c:pt>
                <c:pt idx="114">
                  <c:v>4.3318057820680469</c:v>
                </c:pt>
                <c:pt idx="115">
                  <c:v>3.8082438679121631</c:v>
                </c:pt>
                <c:pt idx="116">
                  <c:v>4.1532466709786693</c:v>
                </c:pt>
                <c:pt idx="117">
                  <c:v>4.3450137475613539</c:v>
                </c:pt>
                <c:pt idx="118">
                  <c:v>4.0653889590861558</c:v>
                </c:pt>
                <c:pt idx="119">
                  <c:v>4.642269847480768</c:v>
                </c:pt>
                <c:pt idx="120">
                  <c:v>5.2725962081804019</c:v>
                </c:pt>
                <c:pt idx="121">
                  <c:v>4.9252948331979134</c:v>
                </c:pt>
                <c:pt idx="122">
                  <c:v>4.4822407289054187</c:v>
                </c:pt>
                <c:pt idx="123">
                  <c:v>4.3268607474183778</c:v>
                </c:pt>
                <c:pt idx="124">
                  <c:v>4.2615056107913247</c:v>
                </c:pt>
                <c:pt idx="125">
                  <c:v>4.5371781863723815</c:v>
                </c:pt>
                <c:pt idx="126">
                  <c:v>4.5750638750887163</c:v>
                </c:pt>
                <c:pt idx="127">
                  <c:v>4.4656194148853938</c:v>
                </c:pt>
                <c:pt idx="128">
                  <c:v>4.497379699474326</c:v>
                </c:pt>
                <c:pt idx="129">
                  <c:v>4.600809593610415</c:v>
                </c:pt>
                <c:pt idx="130">
                  <c:v>4.3970956899153979</c:v>
                </c:pt>
                <c:pt idx="131">
                  <c:v>4.7867237070434951</c:v>
                </c:pt>
                <c:pt idx="132">
                  <c:v>5.7398220472821624</c:v>
                </c:pt>
                <c:pt idx="133">
                  <c:v>4.8733672324679898</c:v>
                </c:pt>
                <c:pt idx="134">
                  <c:v>4.5827849338632873</c:v>
                </c:pt>
                <c:pt idx="135">
                  <c:v>4.342739344051072</c:v>
                </c:pt>
                <c:pt idx="136">
                  <c:v>4.6222959077319334</c:v>
                </c:pt>
                <c:pt idx="137">
                  <c:v>4.3311396127239385</c:v>
                </c:pt>
                <c:pt idx="138">
                  <c:v>4.0935804097402171</c:v>
                </c:pt>
                <c:pt idx="139">
                  <c:v>4.2534873336195798</c:v>
                </c:pt>
                <c:pt idx="140">
                  <c:v>4.1025475974614691</c:v>
                </c:pt>
                <c:pt idx="141">
                  <c:v>3.7289651459497164</c:v>
                </c:pt>
                <c:pt idx="142">
                  <c:v>3.9071078484292343</c:v>
                </c:pt>
                <c:pt idx="143">
                  <c:v>3.5889877222276794</c:v>
                </c:pt>
                <c:pt idx="144">
                  <c:v>4.6720910665108315</c:v>
                </c:pt>
                <c:pt idx="145">
                  <c:v>3.5124675170345903</c:v>
                </c:pt>
                <c:pt idx="146">
                  <c:v>3.4966563629280039</c:v>
                </c:pt>
                <c:pt idx="147">
                  <c:v>3.9753529783872832</c:v>
                </c:pt>
                <c:pt idx="148">
                  <c:v>3.6085310480623303</c:v>
                </c:pt>
                <c:pt idx="149">
                  <c:v>3.737981836252724</c:v>
                </c:pt>
                <c:pt idx="150">
                  <c:v>4.0345485910182894</c:v>
                </c:pt>
                <c:pt idx="151">
                  <c:v>3.7272990898816252</c:v>
                </c:pt>
                <c:pt idx="152">
                  <c:v>3.7652389232125438</c:v>
                </c:pt>
                <c:pt idx="153">
                  <c:v>3.5403898487583003</c:v>
                </c:pt>
                <c:pt idx="154">
                  <c:v>3.6840464803697714</c:v>
                </c:pt>
                <c:pt idx="155">
                  <c:v>3.8683998276604923</c:v>
                </c:pt>
                <c:pt idx="156">
                  <c:v>4.5059951870074713</c:v>
                </c:pt>
                <c:pt idx="157">
                  <c:v>4.0887028903010938</c:v>
                </c:pt>
                <c:pt idx="158">
                  <c:v>4.2597355542690973</c:v>
                </c:pt>
              </c:numCache>
            </c:numRef>
          </c:val>
          <c:extLst xmlns:c16r2="http://schemas.microsoft.com/office/drawing/2015/06/chart">
            <c:ext xmlns:c16="http://schemas.microsoft.com/office/drawing/2014/chart" uri="{C3380CC4-5D6E-409C-BE32-E72D297353CC}">
              <c16:uniqueId val="{00000000-A17F-4652-A90F-FDBD1809C49B}"/>
            </c:ext>
          </c:extLst>
        </c:ser>
        <c:ser>
          <c:idx val="1"/>
          <c:order val="2"/>
          <c:tx>
            <c:strRef>
              <c:f>'Data base graphs 1'!$H$3</c:f>
              <c:strCache>
                <c:ptCount val="1"/>
                <c:pt idx="0">
                  <c:v>revolving credit</c:v>
                </c:pt>
              </c:strCache>
            </c:strRef>
          </c:tx>
          <c:spPr>
            <a:ln w="19050">
              <a:prstDash val="sysDash"/>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1'!$M$8:$M$492</c:f>
              <c:numCache>
                <c:formatCode>0.0</c:formatCode>
                <c:ptCount val="485"/>
                <c:pt idx="95">
                  <c:v>9.6852972511744434E-2</c:v>
                </c:pt>
                <c:pt idx="96">
                  <c:v>0.10800134186237881</c:v>
                </c:pt>
                <c:pt idx="97">
                  <c:v>0.120278204862392</c:v>
                </c:pt>
                <c:pt idx="98">
                  <c:v>0.25826701637484939</c:v>
                </c:pt>
                <c:pt idx="99">
                  <c:v>0.30978265115288095</c:v>
                </c:pt>
                <c:pt idx="100">
                  <c:v>0.22897015599185458</c:v>
                </c:pt>
                <c:pt idx="101">
                  <c:v>0.19428521268057786</c:v>
                </c:pt>
                <c:pt idx="102">
                  <c:v>0.24312658088639616</c:v>
                </c:pt>
                <c:pt idx="103">
                  <c:v>0.21541894888902266</c:v>
                </c:pt>
                <c:pt idx="104">
                  <c:v>0.20938344825117566</c:v>
                </c:pt>
                <c:pt idx="105">
                  <c:v>0.18350355586327238</c:v>
                </c:pt>
                <c:pt idx="106">
                  <c:v>0.15750663682517538</c:v>
                </c:pt>
                <c:pt idx="107">
                  <c:v>0.23583847368681968</c:v>
                </c:pt>
                <c:pt idx="108">
                  <c:v>0.25839510231145507</c:v>
                </c:pt>
                <c:pt idx="109">
                  <c:v>0.21648958002798746</c:v>
                </c:pt>
                <c:pt idx="110">
                  <c:v>0.18728129341413818</c:v>
                </c:pt>
                <c:pt idx="111">
                  <c:v>0.18199577162111716</c:v>
                </c:pt>
                <c:pt idx="112">
                  <c:v>0.21129825391696896</c:v>
                </c:pt>
                <c:pt idx="113">
                  <c:v>0.19832979750079036</c:v>
                </c:pt>
                <c:pt idx="114">
                  <c:v>0.25053554899281527</c:v>
                </c:pt>
                <c:pt idx="115">
                  <c:v>0.14425763944109962</c:v>
                </c:pt>
                <c:pt idx="116">
                  <c:v>0.16870971667477946</c:v>
                </c:pt>
                <c:pt idx="117">
                  <c:v>0.22745909910613726</c:v>
                </c:pt>
                <c:pt idx="118">
                  <c:v>0.18441421988508835</c:v>
                </c:pt>
                <c:pt idx="119">
                  <c:v>0.23956560741283422</c:v>
                </c:pt>
                <c:pt idx="120">
                  <c:v>0.32281619180903592</c:v>
                </c:pt>
                <c:pt idx="121">
                  <c:v>0.29113548941606349</c:v>
                </c:pt>
                <c:pt idx="122">
                  <c:v>0.29092832076268355</c:v>
                </c:pt>
                <c:pt idx="123">
                  <c:v>0.30548396174667902</c:v>
                </c:pt>
                <c:pt idx="124">
                  <c:v>0.28275597418454562</c:v>
                </c:pt>
                <c:pt idx="125">
                  <c:v>0.23540828402366865</c:v>
                </c:pt>
                <c:pt idx="126">
                  <c:v>0.25120992378189899</c:v>
                </c:pt>
                <c:pt idx="127">
                  <c:v>0.29146400127218036</c:v>
                </c:pt>
                <c:pt idx="128">
                  <c:v>0.36261808514711757</c:v>
                </c:pt>
                <c:pt idx="129">
                  <c:v>0.31604861439734072</c:v>
                </c:pt>
                <c:pt idx="130">
                  <c:v>0.29619108612826645</c:v>
                </c:pt>
                <c:pt idx="131">
                  <c:v>0.3671154196133114</c:v>
                </c:pt>
                <c:pt idx="132">
                  <c:v>0.5775951203003884</c:v>
                </c:pt>
                <c:pt idx="133">
                  <c:v>0.44305864560084574</c:v>
                </c:pt>
                <c:pt idx="134">
                  <c:v>0.44784772411039803</c:v>
                </c:pt>
                <c:pt idx="135">
                  <c:v>0.37477037411600533</c:v>
                </c:pt>
                <c:pt idx="136">
                  <c:v>0.43056288317718316</c:v>
                </c:pt>
                <c:pt idx="137">
                  <c:v>0.40339414535104462</c:v>
                </c:pt>
                <c:pt idx="138">
                  <c:v>0.37132651985575493</c:v>
                </c:pt>
                <c:pt idx="139">
                  <c:v>0.43919645055102335</c:v>
                </c:pt>
                <c:pt idx="140">
                  <c:v>0.39929607199975553</c:v>
                </c:pt>
                <c:pt idx="141">
                  <c:v>0.3753310698895217</c:v>
                </c:pt>
                <c:pt idx="142">
                  <c:v>0.35649388504187168</c:v>
                </c:pt>
                <c:pt idx="143">
                  <c:v>0.34733457748092855</c:v>
                </c:pt>
                <c:pt idx="144">
                  <c:v>0.46373765539343365</c:v>
                </c:pt>
                <c:pt idx="145">
                  <c:v>0.34925531621421463</c:v>
                </c:pt>
                <c:pt idx="146">
                  <c:v>0.39087211621684037</c:v>
                </c:pt>
                <c:pt idx="147">
                  <c:v>0.27179259707793635</c:v>
                </c:pt>
                <c:pt idx="148">
                  <c:v>0.33769641204446593</c:v>
                </c:pt>
                <c:pt idx="149">
                  <c:v>0.38592464598017667</c:v>
                </c:pt>
                <c:pt idx="150">
                  <c:v>0.35505740701772837</c:v>
                </c:pt>
                <c:pt idx="151">
                  <c:v>0.36024359050621613</c:v>
                </c:pt>
                <c:pt idx="152">
                  <c:v>0.31150043141122941</c:v>
                </c:pt>
                <c:pt idx="153">
                  <c:v>0.32606702609082161</c:v>
                </c:pt>
                <c:pt idx="154">
                  <c:v>0.34545492846881543</c:v>
                </c:pt>
                <c:pt idx="155">
                  <c:v>0.33067103260089048</c:v>
                </c:pt>
                <c:pt idx="156">
                  <c:v>0.44235568678289983</c:v>
                </c:pt>
                <c:pt idx="157">
                  <c:v>0.387980930979406</c:v>
                </c:pt>
                <c:pt idx="158">
                  <c:v>0.30593553945986701</c:v>
                </c:pt>
              </c:numCache>
            </c:numRef>
          </c:val>
          <c:extLst xmlns:c16r2="http://schemas.microsoft.com/office/drawing/2015/06/chart">
            <c:ext xmlns:c16="http://schemas.microsoft.com/office/drawing/2014/chart" uri="{C3380CC4-5D6E-409C-BE32-E72D297353CC}">
              <c16:uniqueId val="{00000001-A17F-4652-A90F-FDBD1809C49B}"/>
            </c:ext>
          </c:extLst>
        </c:ser>
        <c:ser>
          <c:idx val="2"/>
          <c:order val="3"/>
          <c:tx>
            <c:strRef>
              <c:f>'Data base graphs 1'!$H$3</c:f>
              <c:strCache>
                <c:ptCount val="1"/>
                <c:pt idx="0">
                  <c:v>revolving credit</c:v>
                </c:pt>
              </c:strCache>
            </c:strRef>
          </c:tx>
          <c:spPr>
            <a:ln w="19050">
              <a:noFill/>
              <a:prstDash val="sysDash"/>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1'!$N$8:$N$492</c:f>
              <c:numCache>
                <c:formatCode>0.0</c:formatCode>
                <c:ptCount val="485"/>
                <c:pt idx="95">
                  <c:v>3.367829469373941</c:v>
                </c:pt>
                <c:pt idx="96">
                  <c:v>2.9521021076987917</c:v>
                </c:pt>
                <c:pt idx="97">
                  <c:v>3.6413690522670787</c:v>
                </c:pt>
                <c:pt idx="98">
                  <c:v>2.9449742964485712</c:v>
                </c:pt>
                <c:pt idx="99">
                  <c:v>2.9960442213910325</c:v>
                </c:pt>
                <c:pt idx="100">
                  <c:v>2.6821128059323005</c:v>
                </c:pt>
                <c:pt idx="101">
                  <c:v>2.7558892025911494</c:v>
                </c:pt>
                <c:pt idx="102">
                  <c:v>2.4494705503448491</c:v>
                </c:pt>
                <c:pt idx="103">
                  <c:v>2.3977603122496882</c:v>
                </c:pt>
                <c:pt idx="104">
                  <c:v>2.5516804553162742</c:v>
                </c:pt>
                <c:pt idx="105">
                  <c:v>2.5067673861103215</c:v>
                </c:pt>
                <c:pt idx="106">
                  <c:v>2.3491578660104118</c:v>
                </c:pt>
                <c:pt idx="107">
                  <c:v>2.4517949335354063</c:v>
                </c:pt>
                <c:pt idx="108">
                  <c:v>2.0511546598562047</c:v>
                </c:pt>
                <c:pt idx="109">
                  <c:v>2.3360999696383771</c:v>
                </c:pt>
                <c:pt idx="110">
                  <c:v>2.3510351160954177</c:v>
                </c:pt>
                <c:pt idx="111">
                  <c:v>2.5119430232715585</c:v>
                </c:pt>
                <c:pt idx="112">
                  <c:v>2.8125938001993185</c:v>
                </c:pt>
                <c:pt idx="113">
                  <c:v>2.3640338233581253</c:v>
                </c:pt>
                <c:pt idx="114">
                  <c:v>2.4857642409015446</c:v>
                </c:pt>
                <c:pt idx="115">
                  <c:v>2.3882553325352371</c:v>
                </c:pt>
                <c:pt idx="116">
                  <c:v>1.9132914135588019</c:v>
                </c:pt>
                <c:pt idx="117">
                  <c:v>2.3572374888511294</c:v>
                </c:pt>
                <c:pt idx="118">
                  <c:v>2.6074754867735854</c:v>
                </c:pt>
                <c:pt idx="119">
                  <c:v>2.3971690698990975</c:v>
                </c:pt>
                <c:pt idx="120">
                  <c:v>2.1591016873069102</c:v>
                </c:pt>
                <c:pt idx="121">
                  <c:v>2.4954857996308419</c:v>
                </c:pt>
                <c:pt idx="122">
                  <c:v>2.6933441004852137</c:v>
                </c:pt>
                <c:pt idx="123">
                  <c:v>2.8196091435930453</c:v>
                </c:pt>
                <c:pt idx="124">
                  <c:v>2.6120475251244484</c:v>
                </c:pt>
                <c:pt idx="125">
                  <c:v>2.034424365629651</c:v>
                </c:pt>
                <c:pt idx="126">
                  <c:v>1.9254179845403774</c:v>
                </c:pt>
                <c:pt idx="127">
                  <c:v>2.1200219539453053</c:v>
                </c:pt>
                <c:pt idx="128">
                  <c:v>2.8158870539841261</c:v>
                </c:pt>
                <c:pt idx="129">
                  <c:v>2.6481691577890376</c:v>
                </c:pt>
                <c:pt idx="130">
                  <c:v>2.949163396506572</c:v>
                </c:pt>
                <c:pt idx="131">
                  <c:v>2.7273252198609192</c:v>
                </c:pt>
                <c:pt idx="132">
                  <c:v>2.5236027267013683</c:v>
                </c:pt>
                <c:pt idx="133">
                  <c:v>2.8640385293081172</c:v>
                </c:pt>
                <c:pt idx="134">
                  <c:v>2.4543534571329597</c:v>
                </c:pt>
                <c:pt idx="135">
                  <c:v>2.3095658854046377</c:v>
                </c:pt>
                <c:pt idx="136">
                  <c:v>2.1979034657635559</c:v>
                </c:pt>
                <c:pt idx="137">
                  <c:v>2.3488324092599422</c:v>
                </c:pt>
                <c:pt idx="138">
                  <c:v>2.3258767347278981</c:v>
                </c:pt>
                <c:pt idx="139">
                  <c:v>2.2101935594675823</c:v>
                </c:pt>
                <c:pt idx="140">
                  <c:v>2.1679866961402503</c:v>
                </c:pt>
                <c:pt idx="141">
                  <c:v>2.460814415671011</c:v>
                </c:pt>
                <c:pt idx="142">
                  <c:v>2.2359292731450782</c:v>
                </c:pt>
                <c:pt idx="143">
                  <c:v>2.4392002095406475</c:v>
                </c:pt>
                <c:pt idx="144">
                  <c:v>1.8088763428663319</c:v>
                </c:pt>
                <c:pt idx="145">
                  <c:v>2.3243702347176747</c:v>
                </c:pt>
                <c:pt idx="146">
                  <c:v>2.3870596551474752</c:v>
                </c:pt>
                <c:pt idx="147">
                  <c:v>1.8893109234032333</c:v>
                </c:pt>
                <c:pt idx="148">
                  <c:v>2.1058603411756667</c:v>
                </c:pt>
                <c:pt idx="149">
                  <c:v>2.1081650238444776</c:v>
                </c:pt>
                <c:pt idx="150">
                  <c:v>1.9312230829256316</c:v>
                </c:pt>
                <c:pt idx="151">
                  <c:v>1.8812753554220454</c:v>
                </c:pt>
                <c:pt idx="152">
                  <c:v>1.9290434274826733</c:v>
                </c:pt>
                <c:pt idx="153">
                  <c:v>2.182323803611868</c:v>
                </c:pt>
                <c:pt idx="154">
                  <c:v>2.1472161308421591</c:v>
                </c:pt>
                <c:pt idx="155">
                  <c:v>2.0835731724831255</c:v>
                </c:pt>
                <c:pt idx="156">
                  <c:v>1.8365244375484873</c:v>
                </c:pt>
                <c:pt idx="157">
                  <c:v>2.3185436985998775</c:v>
                </c:pt>
                <c:pt idx="158">
                  <c:v>1.7614395749750937</c:v>
                </c:pt>
              </c:numCache>
            </c:numRef>
          </c:val>
          <c:extLst xmlns:c16r2="http://schemas.microsoft.com/office/drawing/2015/06/chart">
            <c:ext xmlns:c16="http://schemas.microsoft.com/office/drawing/2014/chart" uri="{C3380CC4-5D6E-409C-BE32-E72D297353CC}">
              <c16:uniqueId val="{00000002-A17F-4652-A90F-FDBD1809C49B}"/>
            </c:ext>
          </c:extLst>
        </c:ser>
        <c:dLbls>
          <c:showLegendKey val="0"/>
          <c:showVal val="0"/>
          <c:showCatName val="0"/>
          <c:showSerName val="0"/>
          <c:showPercent val="0"/>
          <c:showBubbleSize val="0"/>
        </c:dLbls>
        <c:gapWidth val="150"/>
        <c:overlap val="100"/>
        <c:axId val="838494504"/>
        <c:axId val="838499208"/>
      </c:barChart>
      <c:lineChart>
        <c:grouping val="standard"/>
        <c:varyColors val="0"/>
        <c:ser>
          <c:idx val="0"/>
          <c:order val="0"/>
          <c:tx>
            <c:strRef>
              <c:f>'Data base graphs 1'!$L$3</c:f>
              <c:strCache>
                <c:ptCount val="1"/>
                <c:pt idx="0">
                  <c:v>commercial average</c:v>
                </c:pt>
              </c:strCache>
            </c:strRef>
          </c:tx>
          <c:spPr>
            <a:ln w="28575">
              <a:solidFill>
                <a:schemeClr val="tx1"/>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1'!$L$8:$L$492</c:f>
              <c:numCache>
                <c:formatCode>0.0</c:formatCode>
                <c:ptCount val="485"/>
                <c:pt idx="0">
                  <c:v>10.6917516556947</c:v>
                </c:pt>
                <c:pt idx="1">
                  <c:v>10.242012151611499</c:v>
                </c:pt>
                <c:pt idx="2">
                  <c:v>10.6963342219099</c:v>
                </c:pt>
                <c:pt idx="3">
                  <c:v>10.699763036027299</c:v>
                </c:pt>
                <c:pt idx="4">
                  <c:v>10.0914888005923</c:v>
                </c:pt>
                <c:pt idx="5">
                  <c:v>9.9566969940811703</c:v>
                </c:pt>
                <c:pt idx="6">
                  <c:v>10.308394808512</c:v>
                </c:pt>
                <c:pt idx="7">
                  <c:v>10.345094933528101</c:v>
                </c:pt>
                <c:pt idx="8">
                  <c:v>10.3284256051627</c:v>
                </c:pt>
                <c:pt idx="9">
                  <c:v>10.169422469712799</c:v>
                </c:pt>
                <c:pt idx="10">
                  <c:v>10.2462156294828</c:v>
                </c:pt>
                <c:pt idx="11">
                  <c:v>10.0813509695242</c:v>
                </c:pt>
                <c:pt idx="12">
                  <c:v>9.9487011377282997</c:v>
                </c:pt>
                <c:pt idx="13">
                  <c:v>9.8189661910433408</c:v>
                </c:pt>
                <c:pt idx="14">
                  <c:v>9.9490411209631109</c:v>
                </c:pt>
                <c:pt idx="15">
                  <c:v>10.029254363779399</c:v>
                </c:pt>
                <c:pt idx="16">
                  <c:v>9.8249166514255304</c:v>
                </c:pt>
                <c:pt idx="17">
                  <c:v>9.98563879156446</c:v>
                </c:pt>
                <c:pt idx="18">
                  <c:v>9.9113971326751198</c:v>
                </c:pt>
                <c:pt idx="19">
                  <c:v>10.126112936643199</c:v>
                </c:pt>
                <c:pt idx="20">
                  <c:v>10.150835175765</c:v>
                </c:pt>
                <c:pt idx="21">
                  <c:v>10.1663921671149</c:v>
                </c:pt>
                <c:pt idx="22">
                  <c:v>10.207594462623099</c:v>
                </c:pt>
                <c:pt idx="23">
                  <c:v>10.546072555411</c:v>
                </c:pt>
                <c:pt idx="24">
                  <c:v>10.5242958634587</c:v>
                </c:pt>
                <c:pt idx="25">
                  <c:v>10.6081632164383</c:v>
                </c:pt>
                <c:pt idx="26">
                  <c:v>10.592877402859299</c:v>
                </c:pt>
                <c:pt idx="27">
                  <c:v>10.6795696146953</c:v>
                </c:pt>
                <c:pt idx="28">
                  <c:v>10.8763012727232</c:v>
                </c:pt>
                <c:pt idx="29">
                  <c:v>11.428753715123401</c:v>
                </c:pt>
                <c:pt idx="30">
                  <c:v>11.872771857100901</c:v>
                </c:pt>
                <c:pt idx="31">
                  <c:v>12.804720313383299</c:v>
                </c:pt>
                <c:pt idx="32">
                  <c:v>15.1485057621497</c:v>
                </c:pt>
                <c:pt idx="33">
                  <c:v>15.128786233759699</c:v>
                </c:pt>
                <c:pt idx="34">
                  <c:v>14.910910610780199</c:v>
                </c:pt>
                <c:pt idx="35">
                  <c:v>13.5112458646691</c:v>
                </c:pt>
                <c:pt idx="36">
                  <c:v>12.2157947060754</c:v>
                </c:pt>
                <c:pt idx="37">
                  <c:v>10.0588162851225</c:v>
                </c:pt>
                <c:pt idx="38">
                  <c:v>8.7663514466743102</c:v>
                </c:pt>
                <c:pt idx="39">
                  <c:v>8.0713683339428606</c:v>
                </c:pt>
                <c:pt idx="40">
                  <c:v>7.9845183487956701</c:v>
                </c:pt>
                <c:pt idx="41">
                  <c:v>7.2408472343698298</c:v>
                </c:pt>
                <c:pt idx="42">
                  <c:v>5.9873966986875997</c:v>
                </c:pt>
                <c:pt idx="43">
                  <c:v>5.7749809206789102</c:v>
                </c:pt>
                <c:pt idx="44">
                  <c:v>5.6134654537822497</c:v>
                </c:pt>
                <c:pt idx="45">
                  <c:v>5.2475719388473099</c:v>
                </c:pt>
                <c:pt idx="46">
                  <c:v>4.7397666361242097</c:v>
                </c:pt>
                <c:pt idx="47">
                  <c:v>7.0406248867057499</c:v>
                </c:pt>
                <c:pt idx="48">
                  <c:v>5.6279494904808596</c:v>
                </c:pt>
                <c:pt idx="49">
                  <c:v>5.4203586919209599</c:v>
                </c:pt>
                <c:pt idx="50">
                  <c:v>5.4443365264185601</c:v>
                </c:pt>
                <c:pt idx="51">
                  <c:v>5.1043360239322801</c:v>
                </c:pt>
                <c:pt idx="52">
                  <c:v>5.2645016387231296</c:v>
                </c:pt>
                <c:pt idx="53">
                  <c:v>5.8647111374861103</c:v>
                </c:pt>
                <c:pt idx="54">
                  <c:v>6.9137059213616698</c:v>
                </c:pt>
                <c:pt idx="55">
                  <c:v>6.8686859812019003</c:v>
                </c:pt>
                <c:pt idx="56">
                  <c:v>7.1399747697498004</c:v>
                </c:pt>
                <c:pt idx="57">
                  <c:v>7.1872391337535504</c:v>
                </c:pt>
                <c:pt idx="58">
                  <c:v>7.3797969271821202</c:v>
                </c:pt>
                <c:pt idx="59">
                  <c:v>7.5991038176093504</c:v>
                </c:pt>
                <c:pt idx="60">
                  <c:v>7.9065708323920303</c:v>
                </c:pt>
                <c:pt idx="61">
                  <c:v>8.2523413456186905</c:v>
                </c:pt>
                <c:pt idx="62">
                  <c:v>8.4234255582339106</c:v>
                </c:pt>
                <c:pt idx="63">
                  <c:v>8.6587811839057807</c:v>
                </c:pt>
                <c:pt idx="64">
                  <c:v>9.0991380381480607</c:v>
                </c:pt>
                <c:pt idx="65">
                  <c:v>9.4809083494664108</c:v>
                </c:pt>
                <c:pt idx="66">
                  <c:v>9.61</c:v>
                </c:pt>
                <c:pt idx="67">
                  <c:v>9.3000000000000007</c:v>
                </c:pt>
                <c:pt idx="68">
                  <c:v>9.59</c:v>
                </c:pt>
                <c:pt idx="69">
                  <c:v>9.5</c:v>
                </c:pt>
                <c:pt idx="70">
                  <c:v>9.2799999999999994</c:v>
                </c:pt>
                <c:pt idx="71">
                  <c:v>9.39</c:v>
                </c:pt>
                <c:pt idx="72">
                  <c:v>9.4600000000000009</c:v>
                </c:pt>
                <c:pt idx="73">
                  <c:v>9.33</c:v>
                </c:pt>
                <c:pt idx="74">
                  <c:v>9.84</c:v>
                </c:pt>
                <c:pt idx="75">
                  <c:v>9.9690185256623103</c:v>
                </c:pt>
                <c:pt idx="76">
                  <c:v>9.4490771800013693</c:v>
                </c:pt>
                <c:pt idx="77">
                  <c:v>9.4289346983885807</c:v>
                </c:pt>
                <c:pt idx="78">
                  <c:v>9.6431246179204493</c:v>
                </c:pt>
                <c:pt idx="79">
                  <c:v>9.5346932300959608</c:v>
                </c:pt>
                <c:pt idx="80">
                  <c:v>9.4280744323333803</c:v>
                </c:pt>
                <c:pt idx="81">
                  <c:v>9.1915253581540899</c:v>
                </c:pt>
                <c:pt idx="82">
                  <c:v>8.9380054820874104</c:v>
                </c:pt>
                <c:pt idx="83">
                  <c:v>9.3112663279834216</c:v>
                </c:pt>
                <c:pt idx="84">
                  <c:v>9.676705483834187</c:v>
                </c:pt>
                <c:pt idx="85">
                  <c:v>9.2852544936548362</c:v>
                </c:pt>
                <c:pt idx="86">
                  <c:v>9.2200000000000006</c:v>
                </c:pt>
                <c:pt idx="87">
                  <c:v>9.1300000000000008</c:v>
                </c:pt>
                <c:pt idx="88">
                  <c:v>9.0359999999999996</c:v>
                </c:pt>
                <c:pt idx="89">
                  <c:v>9.2200000000000006</c:v>
                </c:pt>
                <c:pt idx="90">
                  <c:v>8.8965493557184914</c:v>
                </c:pt>
                <c:pt idx="91">
                  <c:v>9.2435012481818664</c:v>
                </c:pt>
                <c:pt idx="92">
                  <c:v>8.8171856697406028</c:v>
                </c:pt>
                <c:pt idx="93">
                  <c:v>8.8913731545848123</c:v>
                </c:pt>
                <c:pt idx="94">
                  <c:v>8.3457161833633986</c:v>
                </c:pt>
                <c:pt idx="95">
                  <c:v>8.57</c:v>
                </c:pt>
                <c:pt idx="96">
                  <c:v>8.5299999999999994</c:v>
                </c:pt>
                <c:pt idx="97">
                  <c:v>8.4700000000000006</c:v>
                </c:pt>
                <c:pt idx="98">
                  <c:v>8.7200000000000006</c:v>
                </c:pt>
                <c:pt idx="99">
                  <c:v>8.5500000000000007</c:v>
                </c:pt>
                <c:pt idx="100">
                  <c:v>8.2200000000000006</c:v>
                </c:pt>
                <c:pt idx="101">
                  <c:v>8.0500000000000007</c:v>
                </c:pt>
                <c:pt idx="102">
                  <c:v>7.67</c:v>
                </c:pt>
                <c:pt idx="103">
                  <c:v>7.35</c:v>
                </c:pt>
                <c:pt idx="104">
                  <c:v>7.31</c:v>
                </c:pt>
                <c:pt idx="105">
                  <c:v>6.9</c:v>
                </c:pt>
                <c:pt idx="106">
                  <c:v>6.88</c:v>
                </c:pt>
                <c:pt idx="107">
                  <c:v>7.07</c:v>
                </c:pt>
                <c:pt idx="108">
                  <c:v>7.13</c:v>
                </c:pt>
                <c:pt idx="109">
                  <c:v>7.15</c:v>
                </c:pt>
                <c:pt idx="110">
                  <c:v>7.04</c:v>
                </c:pt>
                <c:pt idx="111">
                  <c:v>6.88</c:v>
                </c:pt>
                <c:pt idx="112">
                  <c:v>7.06</c:v>
                </c:pt>
                <c:pt idx="113">
                  <c:v>6.83</c:v>
                </c:pt>
                <c:pt idx="114">
                  <c:v>7.07</c:v>
                </c:pt>
                <c:pt idx="115">
                  <c:v>6.34</c:v>
                </c:pt>
                <c:pt idx="116">
                  <c:v>6.24</c:v>
                </c:pt>
                <c:pt idx="117">
                  <c:v>6.93</c:v>
                </c:pt>
                <c:pt idx="118">
                  <c:v>6.86</c:v>
                </c:pt>
                <c:pt idx="119">
                  <c:v>7.28</c:v>
                </c:pt>
                <c:pt idx="120">
                  <c:v>7.75</c:v>
                </c:pt>
                <c:pt idx="121">
                  <c:v>7.71</c:v>
                </c:pt>
                <c:pt idx="122">
                  <c:v>7.47</c:v>
                </c:pt>
                <c:pt idx="123">
                  <c:v>7.45</c:v>
                </c:pt>
                <c:pt idx="124">
                  <c:v>7.16</c:v>
                </c:pt>
                <c:pt idx="125">
                  <c:v>6.81</c:v>
                </c:pt>
                <c:pt idx="126">
                  <c:v>6.75</c:v>
                </c:pt>
                <c:pt idx="127">
                  <c:v>6.88</c:v>
                </c:pt>
                <c:pt idx="128">
                  <c:v>7.68</c:v>
                </c:pt>
                <c:pt idx="129">
                  <c:v>7.57</c:v>
                </c:pt>
                <c:pt idx="130">
                  <c:v>7.64</c:v>
                </c:pt>
                <c:pt idx="131">
                  <c:v>7.88</c:v>
                </c:pt>
                <c:pt idx="132">
                  <c:v>8.84</c:v>
                </c:pt>
                <c:pt idx="133">
                  <c:v>8.18</c:v>
                </c:pt>
                <c:pt idx="134">
                  <c:v>7.48</c:v>
                </c:pt>
                <c:pt idx="135">
                  <c:v>7.03</c:v>
                </c:pt>
                <c:pt idx="136">
                  <c:v>7.25</c:v>
                </c:pt>
                <c:pt idx="137">
                  <c:v>7.08</c:v>
                </c:pt>
                <c:pt idx="138">
                  <c:v>6.79</c:v>
                </c:pt>
                <c:pt idx="139">
                  <c:v>6.9</c:v>
                </c:pt>
                <c:pt idx="140">
                  <c:v>6.67</c:v>
                </c:pt>
                <c:pt idx="141">
                  <c:v>6.57</c:v>
                </c:pt>
                <c:pt idx="142">
                  <c:v>6.5</c:v>
                </c:pt>
                <c:pt idx="143">
                  <c:v>6.38</c:v>
                </c:pt>
                <c:pt idx="144">
                  <c:v>6.94</c:v>
                </c:pt>
                <c:pt idx="145">
                  <c:v>6.19</c:v>
                </c:pt>
                <c:pt idx="146">
                  <c:v>6.27</c:v>
                </c:pt>
                <c:pt idx="147">
                  <c:v>6.14</c:v>
                </c:pt>
                <c:pt idx="148">
                  <c:v>6.05</c:v>
                </c:pt>
                <c:pt idx="149">
                  <c:v>6.23</c:v>
                </c:pt>
                <c:pt idx="150">
                  <c:v>6.32</c:v>
                </c:pt>
                <c:pt idx="151">
                  <c:v>5.98</c:v>
                </c:pt>
                <c:pt idx="152">
                  <c:v>6.01</c:v>
                </c:pt>
                <c:pt idx="153">
                  <c:v>6.05</c:v>
                </c:pt>
                <c:pt idx="154">
                  <c:v>6.18</c:v>
                </c:pt>
                <c:pt idx="155">
                  <c:v>6.28</c:v>
                </c:pt>
                <c:pt idx="156">
                  <c:v>6.78</c:v>
                </c:pt>
                <c:pt idx="157">
                  <c:v>6.8</c:v>
                </c:pt>
                <c:pt idx="158">
                  <c:v>6.33</c:v>
                </c:pt>
              </c:numCache>
            </c:numRef>
          </c:val>
          <c:smooth val="0"/>
          <c:extLst xmlns:c16r2="http://schemas.microsoft.com/office/drawing/2015/06/chart">
            <c:ext xmlns:c16="http://schemas.microsoft.com/office/drawing/2014/chart" uri="{C3380CC4-5D6E-409C-BE32-E72D297353CC}">
              <c16:uniqueId val="{00000003-A17F-4652-A90F-FDBD1809C49B}"/>
            </c:ext>
          </c:extLst>
        </c:ser>
        <c:dLbls>
          <c:showLegendKey val="0"/>
          <c:showVal val="0"/>
          <c:showCatName val="0"/>
          <c:showSerName val="0"/>
          <c:showPercent val="0"/>
          <c:showBubbleSize val="0"/>
        </c:dLbls>
        <c:marker val="1"/>
        <c:smooth val="0"/>
        <c:axId val="838494504"/>
        <c:axId val="838499208"/>
      </c:lineChart>
      <c:dateAx>
        <c:axId val="838494504"/>
        <c:scaling>
          <c:orientation val="minMax"/>
          <c:max val="43556"/>
          <c:min val="42826"/>
        </c:scaling>
        <c:delete val="0"/>
        <c:axPos val="b"/>
        <c:numFmt formatCode="[$-409]mmm\.yy;@"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99208"/>
        <c:crosses val="autoZero"/>
        <c:auto val="1"/>
        <c:lblOffset val="100"/>
        <c:baseTimeUnit val="months"/>
        <c:majorUnit val="4"/>
        <c:majorTimeUnit val="months"/>
        <c:minorUnit val="1"/>
        <c:minorTimeUnit val="months"/>
      </c:dateAx>
      <c:valAx>
        <c:axId val="838499208"/>
        <c:scaling>
          <c:orientation val="minMax"/>
          <c:max val="10"/>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94504"/>
        <c:crosses val="autoZero"/>
        <c:crossBetween val="between"/>
      </c:valAx>
      <c:spPr>
        <a:noFill/>
        <a:ln w="25400">
          <a:noFill/>
        </a:ln>
      </c:spPr>
    </c:plotArea>
    <c:legend>
      <c:legendPos val="t"/>
      <c:layout>
        <c:manualLayout>
          <c:xMode val="edge"/>
          <c:yMode val="edge"/>
          <c:x val="6.655418826415542E-2"/>
          <c:y val="0"/>
          <c:w val="0.91441395956158744"/>
          <c:h val="0.13626691725262738"/>
        </c:manualLayout>
      </c:layout>
      <c:overlay val="0"/>
      <c:txPr>
        <a:bodyPr/>
        <a:lstStyle/>
        <a:p>
          <a:pPr>
            <a:defRPr sz="7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21" l="0.70000000000000062" r="0.70000000000000062" t="0.7500000000000092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27644908873096E-2"/>
          <c:y val="2.5135236473819544E-2"/>
          <c:w val="0.84626846877785056"/>
          <c:h val="0.89073744160358859"/>
        </c:manualLayout>
      </c:layout>
      <c:barChart>
        <c:barDir val="col"/>
        <c:grouping val="stacked"/>
        <c:varyColors val="0"/>
        <c:ser>
          <c:idx val="1"/>
          <c:order val="1"/>
          <c:tx>
            <c:strRef>
              <c:f>'Data base graphs 1'!$Q$3</c:f>
              <c:strCache>
                <c:ptCount val="1"/>
                <c:pt idx="0">
                  <c:v>export </c:v>
                </c:pt>
              </c:strCache>
            </c:strRef>
          </c:tx>
          <c:spPr>
            <a:ln w="19050">
              <a:noFill/>
              <a:prstDash val="sysDash"/>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1'!$Q$8:$Q$492</c:f>
              <c:numCache>
                <c:formatCode>0.0</c:formatCode>
                <c:ptCount val="485"/>
                <c:pt idx="95">
                  <c:v>0.89995259439141273</c:v>
                </c:pt>
                <c:pt idx="96">
                  <c:v>0.81019200797158852</c:v>
                </c:pt>
                <c:pt idx="97">
                  <c:v>0.8787309678717552</c:v>
                </c:pt>
                <c:pt idx="98">
                  <c:v>0.86018493531232632</c:v>
                </c:pt>
                <c:pt idx="99">
                  <c:v>0.65312141674098623</c:v>
                </c:pt>
                <c:pt idx="100">
                  <c:v>0.76550323687268285</c:v>
                </c:pt>
                <c:pt idx="101">
                  <c:v>0.6816448899681542</c:v>
                </c:pt>
                <c:pt idx="102">
                  <c:v>0.71710536282769144</c:v>
                </c:pt>
                <c:pt idx="103">
                  <c:v>0.62183298950375199</c:v>
                </c:pt>
                <c:pt idx="104">
                  <c:v>0.75216468018865734</c:v>
                </c:pt>
                <c:pt idx="105">
                  <c:v>0.8152555124717864</c:v>
                </c:pt>
                <c:pt idx="106">
                  <c:v>0.81166476761619188</c:v>
                </c:pt>
                <c:pt idx="107">
                  <c:v>0.84945726571842961</c:v>
                </c:pt>
                <c:pt idx="108">
                  <c:v>1.0944280008311591</c:v>
                </c:pt>
                <c:pt idx="109">
                  <c:v>0.72944024649695538</c:v>
                </c:pt>
                <c:pt idx="110">
                  <c:v>0.91907471371447413</c:v>
                </c:pt>
                <c:pt idx="111">
                  <c:v>0.91197990026266695</c:v>
                </c:pt>
                <c:pt idx="112">
                  <c:v>0.93002732414056044</c:v>
                </c:pt>
                <c:pt idx="113">
                  <c:v>0.87723438783483243</c:v>
                </c:pt>
                <c:pt idx="114">
                  <c:v>0.94313211916665918</c:v>
                </c:pt>
                <c:pt idx="115">
                  <c:v>0.68959422538536774</c:v>
                </c:pt>
                <c:pt idx="116">
                  <c:v>0.84315341512077102</c:v>
                </c:pt>
                <c:pt idx="117">
                  <c:v>0.97036840127747515</c:v>
                </c:pt>
                <c:pt idx="118">
                  <c:v>1.0693544315900181</c:v>
                </c:pt>
                <c:pt idx="119">
                  <c:v>0.97249686495360121</c:v>
                </c:pt>
                <c:pt idx="120">
                  <c:v>0.98536156447891088</c:v>
                </c:pt>
                <c:pt idx="121">
                  <c:v>1.0902456912357903</c:v>
                </c:pt>
                <c:pt idx="122">
                  <c:v>1.1043002763439178</c:v>
                </c:pt>
                <c:pt idx="123">
                  <c:v>1.0036804829681438</c:v>
                </c:pt>
                <c:pt idx="124">
                  <c:v>1.0705753554416038</c:v>
                </c:pt>
                <c:pt idx="125">
                  <c:v>0.90323165565158448</c:v>
                </c:pt>
                <c:pt idx="126">
                  <c:v>0.87733472109030575</c:v>
                </c:pt>
                <c:pt idx="127">
                  <c:v>0.93297716668642172</c:v>
                </c:pt>
                <c:pt idx="128">
                  <c:v>1.0751806134764061</c:v>
                </c:pt>
                <c:pt idx="129">
                  <c:v>1.0541191910755832</c:v>
                </c:pt>
                <c:pt idx="130">
                  <c:v>1.4524078379275989</c:v>
                </c:pt>
                <c:pt idx="131">
                  <c:v>1.1194983554577507</c:v>
                </c:pt>
                <c:pt idx="132">
                  <c:v>1.1008892548373816</c:v>
                </c:pt>
                <c:pt idx="133">
                  <c:v>1.3074280398380211</c:v>
                </c:pt>
                <c:pt idx="134">
                  <c:v>1.430074814305955</c:v>
                </c:pt>
                <c:pt idx="135">
                  <c:v>1.2626778857013778</c:v>
                </c:pt>
                <c:pt idx="136">
                  <c:v>1.4043222916037981</c:v>
                </c:pt>
                <c:pt idx="137">
                  <c:v>1.2521590987788267</c:v>
                </c:pt>
                <c:pt idx="138">
                  <c:v>1.1157283776144715</c:v>
                </c:pt>
                <c:pt idx="139">
                  <c:v>1.4151399720194477</c:v>
                </c:pt>
                <c:pt idx="140">
                  <c:v>1.2744765552460535</c:v>
                </c:pt>
                <c:pt idx="141">
                  <c:v>1.2980689170888298</c:v>
                </c:pt>
                <c:pt idx="142">
                  <c:v>1.7331948657684491</c:v>
                </c:pt>
                <c:pt idx="143">
                  <c:v>1.5300205748791684</c:v>
                </c:pt>
                <c:pt idx="144">
                  <c:v>1.551367391167787</c:v>
                </c:pt>
                <c:pt idx="145">
                  <c:v>1.7435355508576629</c:v>
                </c:pt>
                <c:pt idx="146">
                  <c:v>1.7532478623048491</c:v>
                </c:pt>
                <c:pt idx="147">
                  <c:v>1.9011454780786456</c:v>
                </c:pt>
                <c:pt idx="148">
                  <c:v>1.832649420160571</c:v>
                </c:pt>
                <c:pt idx="149">
                  <c:v>2.189271659742186</c:v>
                </c:pt>
                <c:pt idx="150">
                  <c:v>1.448548918105222</c:v>
                </c:pt>
                <c:pt idx="151">
                  <c:v>1.487179027782962</c:v>
                </c:pt>
                <c:pt idx="152">
                  <c:v>1.9176646551237948</c:v>
                </c:pt>
                <c:pt idx="153">
                  <c:v>1.6996176812074972</c:v>
                </c:pt>
                <c:pt idx="154">
                  <c:v>2.5768112557180594</c:v>
                </c:pt>
                <c:pt idx="155">
                  <c:v>2.2530975590735398</c:v>
                </c:pt>
                <c:pt idx="156">
                  <c:v>2.2862546509428019</c:v>
                </c:pt>
                <c:pt idx="157">
                  <c:v>2.4025655246076738</c:v>
                </c:pt>
                <c:pt idx="158">
                  <c:v>2.1938771933399908</c:v>
                </c:pt>
              </c:numCache>
            </c:numRef>
          </c:val>
          <c:extLst xmlns:c16r2="http://schemas.microsoft.com/office/drawing/2015/06/chart">
            <c:ext xmlns:c16="http://schemas.microsoft.com/office/drawing/2014/chart" uri="{C3380CC4-5D6E-409C-BE32-E72D297353CC}">
              <c16:uniqueId val="{00000000-3182-40FB-937A-EEA2A41F7710}"/>
            </c:ext>
          </c:extLst>
        </c:ser>
        <c:ser>
          <c:idx val="2"/>
          <c:order val="2"/>
          <c:tx>
            <c:strRef>
              <c:f>'Data base graphs 1'!$R$3</c:f>
              <c:strCache>
                <c:ptCount val="1"/>
                <c:pt idx="0">
                  <c:v>import</c:v>
                </c:pt>
              </c:strCache>
            </c:strRef>
          </c:tx>
          <c:spPr>
            <a:ln w="19050">
              <a:noFill/>
              <a:prstDash val="sysDash"/>
            </a:ln>
          </c:spPr>
          <c:invertIfNegative val="0"/>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1'!$R$8:$R$492</c:f>
              <c:numCache>
                <c:formatCode>0.0</c:formatCode>
                <c:ptCount val="485"/>
                <c:pt idx="95">
                  <c:v>1.0799467817146104</c:v>
                </c:pt>
                <c:pt idx="96">
                  <c:v>0.76304325608727874</c:v>
                </c:pt>
                <c:pt idx="97">
                  <c:v>0.68881979245518055</c:v>
                </c:pt>
                <c:pt idx="98">
                  <c:v>0.73426711870556616</c:v>
                </c:pt>
                <c:pt idx="99">
                  <c:v>0.58628636344332596</c:v>
                </c:pt>
                <c:pt idx="100">
                  <c:v>0.60285674763459307</c:v>
                </c:pt>
                <c:pt idx="101">
                  <c:v>0.55570392652779976</c:v>
                </c:pt>
                <c:pt idx="102">
                  <c:v>0.62618716156043042</c:v>
                </c:pt>
                <c:pt idx="103">
                  <c:v>0.66060053047992573</c:v>
                </c:pt>
                <c:pt idx="104">
                  <c:v>0.66340582235542855</c:v>
                </c:pt>
                <c:pt idx="105">
                  <c:v>0.69751663869436875</c:v>
                </c:pt>
                <c:pt idx="106">
                  <c:v>0.58158800599700144</c:v>
                </c:pt>
                <c:pt idx="107">
                  <c:v>0.7499491107096512</c:v>
                </c:pt>
                <c:pt idx="108">
                  <c:v>0.59282848105649566</c:v>
                </c:pt>
                <c:pt idx="109">
                  <c:v>0.7277976670823858</c:v>
                </c:pt>
                <c:pt idx="110">
                  <c:v>0.67570062918320828</c:v>
                </c:pt>
                <c:pt idx="111">
                  <c:v>0.46822223914119304</c:v>
                </c:pt>
                <c:pt idx="112">
                  <c:v>0.74953193111774796</c:v>
                </c:pt>
                <c:pt idx="113">
                  <c:v>0.67457115380762522</c:v>
                </c:pt>
                <c:pt idx="114">
                  <c:v>0.64518118251097323</c:v>
                </c:pt>
                <c:pt idx="115">
                  <c:v>0.88895672412048421</c:v>
                </c:pt>
                <c:pt idx="116">
                  <c:v>0.67892133972916757</c:v>
                </c:pt>
                <c:pt idx="117">
                  <c:v>0.59663732857411234</c:v>
                </c:pt>
                <c:pt idx="118">
                  <c:v>0.76295860024858975</c:v>
                </c:pt>
                <c:pt idx="119">
                  <c:v>0.91891515994436712</c:v>
                </c:pt>
                <c:pt idx="120">
                  <c:v>0.68094977188194761</c:v>
                </c:pt>
                <c:pt idx="121">
                  <c:v>0.7550735698569857</c:v>
                </c:pt>
                <c:pt idx="122">
                  <c:v>0.81542650815996653</c:v>
                </c:pt>
                <c:pt idx="123">
                  <c:v>0.62719919505309318</c:v>
                </c:pt>
                <c:pt idx="124">
                  <c:v>0.63214822438588991</c:v>
                </c:pt>
                <c:pt idx="125">
                  <c:v>0.8006270123707846</c:v>
                </c:pt>
                <c:pt idx="126">
                  <c:v>0.78016397788753278</c:v>
                </c:pt>
                <c:pt idx="127">
                  <c:v>0.85743456569291943</c:v>
                </c:pt>
                <c:pt idx="128">
                  <c:v>0.88779810484304622</c:v>
                </c:pt>
                <c:pt idx="129">
                  <c:v>0.7886547753981985</c:v>
                </c:pt>
                <c:pt idx="130">
                  <c:v>0.89371244829564322</c:v>
                </c:pt>
                <c:pt idx="131">
                  <c:v>1.092032133645678</c:v>
                </c:pt>
                <c:pt idx="132">
                  <c:v>1.0611225470015095</c:v>
                </c:pt>
                <c:pt idx="133">
                  <c:v>1.0204465360621651</c:v>
                </c:pt>
                <c:pt idx="134">
                  <c:v>0.92064424026447989</c:v>
                </c:pt>
                <c:pt idx="135">
                  <c:v>0.96583578043821983</c:v>
                </c:pt>
                <c:pt idx="136">
                  <c:v>1.0856348801039952</c:v>
                </c:pt>
                <c:pt idx="137">
                  <c:v>1.1339146794709019</c:v>
                </c:pt>
                <c:pt idx="138">
                  <c:v>1.404076031656303</c:v>
                </c:pt>
                <c:pt idx="139">
                  <c:v>1.1777284501267435</c:v>
                </c:pt>
                <c:pt idx="140">
                  <c:v>1.1260307696275662</c:v>
                </c:pt>
                <c:pt idx="141">
                  <c:v>1.2676606309876108</c:v>
                </c:pt>
                <c:pt idx="142">
                  <c:v>0.99963369863263274</c:v>
                </c:pt>
                <c:pt idx="143">
                  <c:v>1.3381335297483534</c:v>
                </c:pt>
                <c:pt idx="144">
                  <c:v>1.3799042025252839</c:v>
                </c:pt>
                <c:pt idx="145">
                  <c:v>1.275538280392839</c:v>
                </c:pt>
                <c:pt idx="146">
                  <c:v>1.3976441771942405</c:v>
                </c:pt>
                <c:pt idx="147">
                  <c:v>1.3207537905247153</c:v>
                </c:pt>
                <c:pt idx="148">
                  <c:v>1.5489830508474576</c:v>
                </c:pt>
                <c:pt idx="149">
                  <c:v>1.4319423422691304</c:v>
                </c:pt>
                <c:pt idx="150">
                  <c:v>2.0057511533713095</c:v>
                </c:pt>
                <c:pt idx="151">
                  <c:v>2.0811292349420825</c:v>
                </c:pt>
                <c:pt idx="152">
                  <c:v>1.8053347244938245</c:v>
                </c:pt>
                <c:pt idx="153">
                  <c:v>2.2987103997346159</c:v>
                </c:pt>
                <c:pt idx="154">
                  <c:v>1.3389994201404547</c:v>
                </c:pt>
                <c:pt idx="155">
                  <c:v>1.658862980581767</c:v>
                </c:pt>
                <c:pt idx="156">
                  <c:v>1.7383974270038469</c:v>
                </c:pt>
                <c:pt idx="157">
                  <c:v>1.3451411141237366</c:v>
                </c:pt>
                <c:pt idx="158">
                  <c:v>1.5504086082862909</c:v>
                </c:pt>
              </c:numCache>
            </c:numRef>
          </c:val>
          <c:extLst xmlns:c16r2="http://schemas.microsoft.com/office/drawing/2015/06/chart">
            <c:ext xmlns:c16="http://schemas.microsoft.com/office/drawing/2014/chart" uri="{C3380CC4-5D6E-409C-BE32-E72D297353CC}">
              <c16:uniqueId val="{00000001-3182-40FB-937A-EEA2A41F7710}"/>
            </c:ext>
          </c:extLst>
        </c:ser>
        <c:dLbls>
          <c:showLegendKey val="0"/>
          <c:showVal val="0"/>
          <c:showCatName val="0"/>
          <c:showSerName val="0"/>
          <c:showPercent val="0"/>
          <c:showBubbleSize val="0"/>
        </c:dLbls>
        <c:gapWidth val="150"/>
        <c:overlap val="100"/>
        <c:axId val="838496072"/>
        <c:axId val="838502736"/>
      </c:barChart>
      <c:lineChart>
        <c:grouping val="standard"/>
        <c:varyColors val="0"/>
        <c:ser>
          <c:idx val="0"/>
          <c:order val="0"/>
          <c:tx>
            <c:strRef>
              <c:f>'Data base graphs 1'!$P$3</c:f>
              <c:strCache>
                <c:ptCount val="1"/>
                <c:pt idx="0">
                  <c:v>foreign trade average</c:v>
                </c:pt>
              </c:strCache>
            </c:strRef>
          </c:tx>
          <c:spPr>
            <a:ln w="28575">
              <a:solidFill>
                <a:schemeClr val="tx1"/>
              </a:solidFill>
            </a:ln>
          </c:spPr>
          <c:marker>
            <c:symbol val="none"/>
          </c:marker>
          <c:cat>
            <c:numRef>
              <c:f>'Data base graphs 1'!$A$8:$A$492</c:f>
              <c:numCache>
                <c:formatCode>[$-409]mmm;@</c:formatCode>
                <c:ptCount val="485"/>
                <c:pt idx="0">
                  <c:v>38749</c:v>
                </c:pt>
                <c:pt idx="1">
                  <c:v>38777</c:v>
                </c:pt>
                <c:pt idx="2">
                  <c:v>38808</c:v>
                </c:pt>
                <c:pt idx="3">
                  <c:v>38838</c:v>
                </c:pt>
                <c:pt idx="4">
                  <c:v>38869</c:v>
                </c:pt>
                <c:pt idx="5">
                  <c:v>38899</c:v>
                </c:pt>
                <c:pt idx="6">
                  <c:v>38930</c:v>
                </c:pt>
                <c:pt idx="7">
                  <c:v>38961</c:v>
                </c:pt>
                <c:pt idx="8">
                  <c:v>38991</c:v>
                </c:pt>
                <c:pt idx="9">
                  <c:v>39022</c:v>
                </c:pt>
                <c:pt idx="10">
                  <c:v>39052</c:v>
                </c:pt>
                <c:pt idx="11" formatCode="yy">
                  <c:v>39083</c:v>
                </c:pt>
                <c:pt idx="12">
                  <c:v>39114</c:v>
                </c:pt>
                <c:pt idx="13">
                  <c:v>39142</c:v>
                </c:pt>
                <c:pt idx="14">
                  <c:v>39173</c:v>
                </c:pt>
                <c:pt idx="15">
                  <c:v>39203</c:v>
                </c:pt>
                <c:pt idx="16">
                  <c:v>39234</c:v>
                </c:pt>
                <c:pt idx="17">
                  <c:v>39264</c:v>
                </c:pt>
                <c:pt idx="18">
                  <c:v>39295</c:v>
                </c:pt>
                <c:pt idx="19">
                  <c:v>39326</c:v>
                </c:pt>
                <c:pt idx="20">
                  <c:v>39356</c:v>
                </c:pt>
                <c:pt idx="21">
                  <c:v>39387</c:v>
                </c:pt>
                <c:pt idx="22">
                  <c:v>39417</c:v>
                </c:pt>
                <c:pt idx="23" formatCode="yy">
                  <c:v>39448</c:v>
                </c:pt>
                <c:pt idx="24">
                  <c:v>39479</c:v>
                </c:pt>
                <c:pt idx="25">
                  <c:v>39508</c:v>
                </c:pt>
                <c:pt idx="26">
                  <c:v>39539</c:v>
                </c:pt>
                <c:pt idx="27">
                  <c:v>39569</c:v>
                </c:pt>
                <c:pt idx="28">
                  <c:v>39600</c:v>
                </c:pt>
                <c:pt idx="29">
                  <c:v>39630</c:v>
                </c:pt>
                <c:pt idx="30">
                  <c:v>39661</c:v>
                </c:pt>
                <c:pt idx="31">
                  <c:v>39692</c:v>
                </c:pt>
                <c:pt idx="32">
                  <c:v>39722</c:v>
                </c:pt>
                <c:pt idx="33">
                  <c:v>39753</c:v>
                </c:pt>
                <c:pt idx="34">
                  <c:v>39783</c:v>
                </c:pt>
                <c:pt idx="35" formatCode="yy">
                  <c:v>39814</c:v>
                </c:pt>
                <c:pt idx="36">
                  <c:v>39845</c:v>
                </c:pt>
                <c:pt idx="37">
                  <c:v>39873</c:v>
                </c:pt>
                <c:pt idx="38">
                  <c:v>39904</c:v>
                </c:pt>
                <c:pt idx="39">
                  <c:v>39934</c:v>
                </c:pt>
                <c:pt idx="40">
                  <c:v>39965</c:v>
                </c:pt>
                <c:pt idx="41">
                  <c:v>39995</c:v>
                </c:pt>
                <c:pt idx="42">
                  <c:v>40026</c:v>
                </c:pt>
                <c:pt idx="43">
                  <c:v>40057</c:v>
                </c:pt>
                <c:pt idx="44">
                  <c:v>40087</c:v>
                </c:pt>
                <c:pt idx="45">
                  <c:v>40118</c:v>
                </c:pt>
                <c:pt idx="46">
                  <c:v>40148</c:v>
                </c:pt>
                <c:pt idx="47" formatCode="yy">
                  <c:v>40179</c:v>
                </c:pt>
                <c:pt idx="48">
                  <c:v>40210</c:v>
                </c:pt>
                <c:pt idx="49">
                  <c:v>40238</c:v>
                </c:pt>
                <c:pt idx="50">
                  <c:v>40269</c:v>
                </c:pt>
                <c:pt idx="51">
                  <c:v>40299</c:v>
                </c:pt>
                <c:pt idx="52">
                  <c:v>40330</c:v>
                </c:pt>
                <c:pt idx="53">
                  <c:v>40360</c:v>
                </c:pt>
                <c:pt idx="54">
                  <c:v>40391</c:v>
                </c:pt>
                <c:pt idx="55">
                  <c:v>40422</c:v>
                </c:pt>
                <c:pt idx="56">
                  <c:v>40452</c:v>
                </c:pt>
                <c:pt idx="57">
                  <c:v>40483</c:v>
                </c:pt>
                <c:pt idx="58">
                  <c:v>40513</c:v>
                </c:pt>
                <c:pt idx="59" formatCode="yy">
                  <c:v>40544</c:v>
                </c:pt>
                <c:pt idx="60">
                  <c:v>40575</c:v>
                </c:pt>
                <c:pt idx="61">
                  <c:v>40603</c:v>
                </c:pt>
                <c:pt idx="62">
                  <c:v>40634</c:v>
                </c:pt>
                <c:pt idx="63">
                  <c:v>40664</c:v>
                </c:pt>
                <c:pt idx="64">
                  <c:v>40695</c:v>
                </c:pt>
                <c:pt idx="65">
                  <c:v>40725</c:v>
                </c:pt>
                <c:pt idx="66">
                  <c:v>40756</c:v>
                </c:pt>
                <c:pt idx="67">
                  <c:v>40787</c:v>
                </c:pt>
                <c:pt idx="68">
                  <c:v>40817</c:v>
                </c:pt>
                <c:pt idx="69">
                  <c:v>40848</c:v>
                </c:pt>
                <c:pt idx="70">
                  <c:v>40878</c:v>
                </c:pt>
                <c:pt idx="71" formatCode="yy">
                  <c:v>40909</c:v>
                </c:pt>
                <c:pt idx="72">
                  <c:v>40940</c:v>
                </c:pt>
                <c:pt idx="73">
                  <c:v>40969</c:v>
                </c:pt>
                <c:pt idx="74">
                  <c:v>41000</c:v>
                </c:pt>
                <c:pt idx="75">
                  <c:v>41030</c:v>
                </c:pt>
                <c:pt idx="76">
                  <c:v>41061</c:v>
                </c:pt>
                <c:pt idx="77">
                  <c:v>41091</c:v>
                </c:pt>
                <c:pt idx="78">
                  <c:v>41122</c:v>
                </c:pt>
                <c:pt idx="79">
                  <c:v>41153</c:v>
                </c:pt>
                <c:pt idx="80">
                  <c:v>41183</c:v>
                </c:pt>
                <c:pt idx="81">
                  <c:v>41214</c:v>
                </c:pt>
                <c:pt idx="82">
                  <c:v>41244</c:v>
                </c:pt>
                <c:pt idx="83" formatCode="yy">
                  <c:v>41275</c:v>
                </c:pt>
                <c:pt idx="84">
                  <c:v>41306</c:v>
                </c:pt>
                <c:pt idx="85">
                  <c:v>41334</c:v>
                </c:pt>
                <c:pt idx="86">
                  <c:v>41365</c:v>
                </c:pt>
                <c:pt idx="87">
                  <c:v>41395</c:v>
                </c:pt>
                <c:pt idx="88">
                  <c:v>41426</c:v>
                </c:pt>
                <c:pt idx="89">
                  <c:v>41456</c:v>
                </c:pt>
                <c:pt idx="90">
                  <c:v>41487</c:v>
                </c:pt>
                <c:pt idx="91">
                  <c:v>41518</c:v>
                </c:pt>
                <c:pt idx="92">
                  <c:v>41548</c:v>
                </c:pt>
                <c:pt idx="93">
                  <c:v>41579</c:v>
                </c:pt>
                <c:pt idx="94">
                  <c:v>41609</c:v>
                </c:pt>
                <c:pt idx="95" formatCode="yy">
                  <c:v>41640</c:v>
                </c:pt>
                <c:pt idx="96">
                  <c:v>41671</c:v>
                </c:pt>
                <c:pt idx="97">
                  <c:v>41699</c:v>
                </c:pt>
                <c:pt idx="98">
                  <c:v>41730</c:v>
                </c:pt>
                <c:pt idx="99">
                  <c:v>41760</c:v>
                </c:pt>
                <c:pt idx="100">
                  <c:v>41791</c:v>
                </c:pt>
                <c:pt idx="101">
                  <c:v>41821</c:v>
                </c:pt>
                <c:pt idx="102">
                  <c:v>41852</c:v>
                </c:pt>
                <c:pt idx="103">
                  <c:v>41883</c:v>
                </c:pt>
                <c:pt idx="104">
                  <c:v>41913</c:v>
                </c:pt>
                <c:pt idx="105">
                  <c:v>41944</c:v>
                </c:pt>
                <c:pt idx="106">
                  <c:v>41974</c:v>
                </c:pt>
                <c:pt idx="107" formatCode="yy">
                  <c:v>42005</c:v>
                </c:pt>
                <c:pt idx="108">
                  <c:v>42036</c:v>
                </c:pt>
                <c:pt idx="109">
                  <c:v>42064</c:v>
                </c:pt>
                <c:pt idx="110">
                  <c:v>42095</c:v>
                </c:pt>
                <c:pt idx="111">
                  <c:v>42125</c:v>
                </c:pt>
                <c:pt idx="112">
                  <c:v>42156</c:v>
                </c:pt>
                <c:pt idx="113">
                  <c:v>42186</c:v>
                </c:pt>
                <c:pt idx="114">
                  <c:v>42217</c:v>
                </c:pt>
                <c:pt idx="115">
                  <c:v>42248</c:v>
                </c:pt>
                <c:pt idx="116">
                  <c:v>42278</c:v>
                </c:pt>
                <c:pt idx="117">
                  <c:v>42309</c:v>
                </c:pt>
                <c:pt idx="118">
                  <c:v>42339</c:v>
                </c:pt>
                <c:pt idx="119" formatCode="yy">
                  <c:v>42370</c:v>
                </c:pt>
                <c:pt idx="120">
                  <c:v>42401</c:v>
                </c:pt>
                <c:pt idx="121">
                  <c:v>42430</c:v>
                </c:pt>
                <c:pt idx="122">
                  <c:v>42461</c:v>
                </c:pt>
                <c:pt idx="123">
                  <c:v>42491</c:v>
                </c:pt>
                <c:pt idx="124">
                  <c:v>42522</c:v>
                </c:pt>
                <c:pt idx="125">
                  <c:v>42552</c:v>
                </c:pt>
                <c:pt idx="126">
                  <c:v>42583</c:v>
                </c:pt>
                <c:pt idx="127">
                  <c:v>42614</c:v>
                </c:pt>
                <c:pt idx="128">
                  <c:v>42644</c:v>
                </c:pt>
                <c:pt idx="129">
                  <c:v>42675</c:v>
                </c:pt>
                <c:pt idx="130">
                  <c:v>42705</c:v>
                </c:pt>
                <c:pt idx="131" formatCode="yy">
                  <c:v>42736</c:v>
                </c:pt>
                <c:pt idx="132">
                  <c:v>42767</c:v>
                </c:pt>
                <c:pt idx="133">
                  <c:v>42795</c:v>
                </c:pt>
                <c:pt idx="134">
                  <c:v>42826</c:v>
                </c:pt>
                <c:pt idx="135">
                  <c:v>42856</c:v>
                </c:pt>
                <c:pt idx="136">
                  <c:v>42887</c:v>
                </c:pt>
                <c:pt idx="137">
                  <c:v>42917</c:v>
                </c:pt>
                <c:pt idx="138">
                  <c:v>42948</c:v>
                </c:pt>
                <c:pt idx="139">
                  <c:v>42979</c:v>
                </c:pt>
                <c:pt idx="140">
                  <c:v>43009</c:v>
                </c:pt>
                <c:pt idx="141">
                  <c:v>43040</c:v>
                </c:pt>
                <c:pt idx="142">
                  <c:v>43070</c:v>
                </c:pt>
                <c:pt idx="143" formatCode="yy">
                  <c:v>43101</c:v>
                </c:pt>
                <c:pt idx="144">
                  <c:v>43132</c:v>
                </c:pt>
                <c:pt idx="145">
                  <c:v>43160</c:v>
                </c:pt>
                <c:pt idx="146">
                  <c:v>43191</c:v>
                </c:pt>
                <c:pt idx="147">
                  <c:v>43221</c:v>
                </c:pt>
                <c:pt idx="148">
                  <c:v>43252</c:v>
                </c:pt>
                <c:pt idx="149">
                  <c:v>43282</c:v>
                </c:pt>
                <c:pt idx="150">
                  <c:v>43313</c:v>
                </c:pt>
                <c:pt idx="151">
                  <c:v>43344</c:v>
                </c:pt>
                <c:pt idx="152">
                  <c:v>43374</c:v>
                </c:pt>
                <c:pt idx="153">
                  <c:v>43405</c:v>
                </c:pt>
                <c:pt idx="154">
                  <c:v>43435</c:v>
                </c:pt>
                <c:pt idx="155" formatCode="yy">
                  <c:v>43466</c:v>
                </c:pt>
                <c:pt idx="156">
                  <c:v>43497</c:v>
                </c:pt>
                <c:pt idx="157">
                  <c:v>43525</c:v>
                </c:pt>
                <c:pt idx="158">
                  <c:v>43556</c:v>
                </c:pt>
              </c:numCache>
            </c:numRef>
          </c:cat>
          <c:val>
            <c:numRef>
              <c:f>'Data base graphs 1'!$P$8:$P$492</c:f>
              <c:numCache>
                <c:formatCode>0.0</c:formatCode>
                <c:ptCount val="485"/>
                <c:pt idx="0">
                  <c:v>5.4882926812584802</c:v>
                </c:pt>
                <c:pt idx="1">
                  <c:v>5.8475082006758301</c:v>
                </c:pt>
                <c:pt idx="2">
                  <c:v>5.6534729872904501</c:v>
                </c:pt>
                <c:pt idx="3">
                  <c:v>6.0693249259096804</c:v>
                </c:pt>
                <c:pt idx="4">
                  <c:v>6.0986268480947396</c:v>
                </c:pt>
                <c:pt idx="5">
                  <c:v>6.2949303717057496</c:v>
                </c:pt>
                <c:pt idx="6">
                  <c:v>6.2227574390990599</c:v>
                </c:pt>
                <c:pt idx="7">
                  <c:v>6.2888466043057596</c:v>
                </c:pt>
                <c:pt idx="8">
                  <c:v>6.1776341040460299</c:v>
                </c:pt>
                <c:pt idx="9">
                  <c:v>6.1078112166577503</c:v>
                </c:pt>
                <c:pt idx="10">
                  <c:v>6.0777325619925202</c:v>
                </c:pt>
                <c:pt idx="11">
                  <c:v>6.10488173655519</c:v>
                </c:pt>
                <c:pt idx="12">
                  <c:v>6.0921878167335102</c:v>
                </c:pt>
                <c:pt idx="13">
                  <c:v>5.9929048908901699</c:v>
                </c:pt>
                <c:pt idx="14">
                  <c:v>6.0265213090979604</c:v>
                </c:pt>
                <c:pt idx="15">
                  <c:v>6.0731379801827003</c:v>
                </c:pt>
                <c:pt idx="16">
                  <c:v>6.1352687019551402</c:v>
                </c:pt>
                <c:pt idx="17">
                  <c:v>6.06253095516304</c:v>
                </c:pt>
                <c:pt idx="18">
                  <c:v>6.1999090900244802</c:v>
                </c:pt>
                <c:pt idx="19">
                  <c:v>6.1441163891756796</c:v>
                </c:pt>
                <c:pt idx="20">
                  <c:v>5.8533606967078802</c:v>
                </c:pt>
                <c:pt idx="21">
                  <c:v>5.6824301269678097</c:v>
                </c:pt>
                <c:pt idx="22">
                  <c:v>5.8907807742312901</c:v>
                </c:pt>
                <c:pt idx="23">
                  <c:v>4.9099747135160499</c:v>
                </c:pt>
                <c:pt idx="24">
                  <c:v>4.1944529702062496</c:v>
                </c:pt>
                <c:pt idx="25">
                  <c:v>3.9099521988548198</c:v>
                </c:pt>
                <c:pt idx="26">
                  <c:v>4.01635492774912</c:v>
                </c:pt>
                <c:pt idx="27">
                  <c:v>4.1160037726979901</c:v>
                </c:pt>
                <c:pt idx="28">
                  <c:v>4.2386793668557603</c:v>
                </c:pt>
                <c:pt idx="29">
                  <c:v>4.4044248683942699</c:v>
                </c:pt>
                <c:pt idx="30">
                  <c:v>4.6828430653168001</c:v>
                </c:pt>
                <c:pt idx="31">
                  <c:v>5.1263856274647104</c:v>
                </c:pt>
                <c:pt idx="32">
                  <c:v>8.0271257425205302</c:v>
                </c:pt>
                <c:pt idx="33">
                  <c:v>5.9275972440875204</c:v>
                </c:pt>
                <c:pt idx="34">
                  <c:v>5.8315002485440504</c:v>
                </c:pt>
                <c:pt idx="35">
                  <c:v>5.3235662820483602</c:v>
                </c:pt>
                <c:pt idx="36">
                  <c:v>5.1172565620763102</c:v>
                </c:pt>
                <c:pt idx="37">
                  <c:v>4.6835907984627498</c:v>
                </c:pt>
                <c:pt idx="38">
                  <c:v>3.94729968911175</c:v>
                </c:pt>
                <c:pt idx="39">
                  <c:v>3.7768421556343399</c:v>
                </c:pt>
                <c:pt idx="40">
                  <c:v>3.49696459618111</c:v>
                </c:pt>
                <c:pt idx="41">
                  <c:v>2.7133157939572001</c:v>
                </c:pt>
                <c:pt idx="42">
                  <c:v>3.3949739058076802</c:v>
                </c:pt>
                <c:pt idx="43">
                  <c:v>2.5450470118040398</c:v>
                </c:pt>
                <c:pt idx="44">
                  <c:v>2.6609289121842599</c:v>
                </c:pt>
                <c:pt idx="45">
                  <c:v>2.5465993614059901</c:v>
                </c:pt>
                <c:pt idx="46">
                  <c:v>2.2207973644244801</c:v>
                </c:pt>
                <c:pt idx="47">
                  <c:v>1.83706570409307</c:v>
                </c:pt>
                <c:pt idx="48">
                  <c:v>1.9782439184533001</c:v>
                </c:pt>
                <c:pt idx="49">
                  <c:v>2.2012315029075702</c:v>
                </c:pt>
                <c:pt idx="50">
                  <c:v>1.82082148908182</c:v>
                </c:pt>
                <c:pt idx="51">
                  <c:v>2.3431927319747898</c:v>
                </c:pt>
                <c:pt idx="52">
                  <c:v>2.1711366096890399</c:v>
                </c:pt>
                <c:pt idx="53">
                  <c:v>2.04966951250272</c:v>
                </c:pt>
                <c:pt idx="54">
                  <c:v>2.1077787977831299</c:v>
                </c:pt>
                <c:pt idx="55">
                  <c:v>1.95942499863764</c:v>
                </c:pt>
                <c:pt idx="56">
                  <c:v>1.7650550466581301</c:v>
                </c:pt>
                <c:pt idx="57">
                  <c:v>1.8657389296077</c:v>
                </c:pt>
                <c:pt idx="58">
                  <c:v>1.93437911813958</c:v>
                </c:pt>
                <c:pt idx="59">
                  <c:v>1.7777270464467601</c:v>
                </c:pt>
                <c:pt idx="60">
                  <c:v>1.74237777338487</c:v>
                </c:pt>
                <c:pt idx="61">
                  <c:v>1.89461768162144</c:v>
                </c:pt>
                <c:pt idx="62">
                  <c:v>1.6399518332446801</c:v>
                </c:pt>
                <c:pt idx="63">
                  <c:v>1.6287831033851501</c:v>
                </c:pt>
                <c:pt idx="64">
                  <c:v>1.7759442266732399</c:v>
                </c:pt>
                <c:pt idx="65">
                  <c:v>1.7864255577894801</c:v>
                </c:pt>
                <c:pt idx="66">
                  <c:v>1.75</c:v>
                </c:pt>
                <c:pt idx="67">
                  <c:v>1.81</c:v>
                </c:pt>
                <c:pt idx="68">
                  <c:v>2.02</c:v>
                </c:pt>
                <c:pt idx="69">
                  <c:v>2.2200000000000002</c:v>
                </c:pt>
                <c:pt idx="70">
                  <c:v>2.75</c:v>
                </c:pt>
                <c:pt idx="71">
                  <c:v>2.7</c:v>
                </c:pt>
                <c:pt idx="72">
                  <c:v>2.5</c:v>
                </c:pt>
                <c:pt idx="73">
                  <c:v>2.34</c:v>
                </c:pt>
                <c:pt idx="74">
                  <c:v>2.4500000000000002</c:v>
                </c:pt>
                <c:pt idx="75">
                  <c:v>2.2949663942874898</c:v>
                </c:pt>
                <c:pt idx="76">
                  <c:v>2.3694759377230001</c:v>
                </c:pt>
                <c:pt idx="77">
                  <c:v>2.17729347799188</c:v>
                </c:pt>
                <c:pt idx="78">
                  <c:v>1.77855340825422</c:v>
                </c:pt>
                <c:pt idx="79">
                  <c:v>1.79598059436146</c:v>
                </c:pt>
                <c:pt idx="80">
                  <c:v>1.8064579251033399</c:v>
                </c:pt>
                <c:pt idx="81">
                  <c:v>1.99207197945793</c:v>
                </c:pt>
                <c:pt idx="82">
                  <c:v>1.93347585976437</c:v>
                </c:pt>
                <c:pt idx="83">
                  <c:v>1.8710290952025586</c:v>
                </c:pt>
                <c:pt idx="84">
                  <c:v>1.8413967970039411</c:v>
                </c:pt>
                <c:pt idx="85">
                  <c:v>1.7211954079737886</c:v>
                </c:pt>
                <c:pt idx="86">
                  <c:v>1.52</c:v>
                </c:pt>
                <c:pt idx="87">
                  <c:v>1.44</c:v>
                </c:pt>
                <c:pt idx="88">
                  <c:v>1.43</c:v>
                </c:pt>
                <c:pt idx="89">
                  <c:v>1.48</c:v>
                </c:pt>
                <c:pt idx="90">
                  <c:v>1.6821505055583721</c:v>
                </c:pt>
                <c:pt idx="91">
                  <c:v>1.4553408483150525</c:v>
                </c:pt>
                <c:pt idx="92">
                  <c:v>1.6687795377367145</c:v>
                </c:pt>
                <c:pt idx="93">
                  <c:v>1.5710335556046542</c:v>
                </c:pt>
                <c:pt idx="94">
                  <c:v>1.6486526813059557</c:v>
                </c:pt>
                <c:pt idx="95">
                  <c:v>1.98</c:v>
                </c:pt>
                <c:pt idx="96">
                  <c:v>1.57</c:v>
                </c:pt>
                <c:pt idx="97">
                  <c:v>1.57</c:v>
                </c:pt>
                <c:pt idx="98">
                  <c:v>1.59</c:v>
                </c:pt>
                <c:pt idx="99">
                  <c:v>1.24</c:v>
                </c:pt>
                <c:pt idx="100">
                  <c:v>1.37</c:v>
                </c:pt>
                <c:pt idx="101">
                  <c:v>1.24</c:v>
                </c:pt>
                <c:pt idx="102">
                  <c:v>1.34</c:v>
                </c:pt>
                <c:pt idx="103">
                  <c:v>1.28</c:v>
                </c:pt>
                <c:pt idx="104">
                  <c:v>1.42</c:v>
                </c:pt>
                <c:pt idx="105">
                  <c:v>1.51</c:v>
                </c:pt>
                <c:pt idx="106">
                  <c:v>1.39</c:v>
                </c:pt>
                <c:pt idx="107">
                  <c:v>1.6</c:v>
                </c:pt>
                <c:pt idx="108">
                  <c:v>1.68</c:v>
                </c:pt>
                <c:pt idx="109">
                  <c:v>1.46</c:v>
                </c:pt>
                <c:pt idx="110">
                  <c:v>1.59</c:v>
                </c:pt>
                <c:pt idx="111">
                  <c:v>1.38</c:v>
                </c:pt>
                <c:pt idx="112">
                  <c:v>1.68</c:v>
                </c:pt>
                <c:pt idx="113">
                  <c:v>1.55</c:v>
                </c:pt>
                <c:pt idx="114">
                  <c:v>1.59</c:v>
                </c:pt>
                <c:pt idx="115">
                  <c:v>1.58</c:v>
                </c:pt>
                <c:pt idx="116">
                  <c:v>1.52</c:v>
                </c:pt>
                <c:pt idx="117">
                  <c:v>1.57</c:v>
                </c:pt>
                <c:pt idx="118">
                  <c:v>1.83</c:v>
                </c:pt>
                <c:pt idx="119">
                  <c:v>1.89</c:v>
                </c:pt>
                <c:pt idx="120">
                  <c:v>1.67</c:v>
                </c:pt>
                <c:pt idx="121">
                  <c:v>1.85</c:v>
                </c:pt>
                <c:pt idx="122">
                  <c:v>1.92</c:v>
                </c:pt>
                <c:pt idx="123">
                  <c:v>1.63</c:v>
                </c:pt>
                <c:pt idx="124">
                  <c:v>1.7</c:v>
                </c:pt>
                <c:pt idx="125">
                  <c:v>1.7</c:v>
                </c:pt>
                <c:pt idx="126">
                  <c:v>1.66</c:v>
                </c:pt>
                <c:pt idx="127">
                  <c:v>1.79</c:v>
                </c:pt>
                <c:pt idx="128">
                  <c:v>1.96</c:v>
                </c:pt>
                <c:pt idx="129">
                  <c:v>1.84</c:v>
                </c:pt>
                <c:pt idx="130">
                  <c:v>2.35</c:v>
                </c:pt>
                <c:pt idx="131">
                  <c:v>2.21</c:v>
                </c:pt>
                <c:pt idx="132">
                  <c:v>2.16</c:v>
                </c:pt>
                <c:pt idx="133">
                  <c:v>2.33</c:v>
                </c:pt>
                <c:pt idx="134">
                  <c:v>2.35</c:v>
                </c:pt>
                <c:pt idx="135">
                  <c:v>2.23</c:v>
                </c:pt>
                <c:pt idx="136">
                  <c:v>2.4900000000000002</c:v>
                </c:pt>
                <c:pt idx="137">
                  <c:v>2.39</c:v>
                </c:pt>
                <c:pt idx="138">
                  <c:v>2.52</c:v>
                </c:pt>
                <c:pt idx="139">
                  <c:v>2.59</c:v>
                </c:pt>
                <c:pt idx="140">
                  <c:v>2.4</c:v>
                </c:pt>
                <c:pt idx="141">
                  <c:v>2.57</c:v>
                </c:pt>
                <c:pt idx="142">
                  <c:v>2.73</c:v>
                </c:pt>
                <c:pt idx="143">
                  <c:v>2.87</c:v>
                </c:pt>
                <c:pt idx="144">
                  <c:v>2.93</c:v>
                </c:pt>
                <c:pt idx="145">
                  <c:v>3.02</c:v>
                </c:pt>
                <c:pt idx="146">
                  <c:v>3.15</c:v>
                </c:pt>
                <c:pt idx="147">
                  <c:v>3.22</c:v>
                </c:pt>
                <c:pt idx="148">
                  <c:v>3.38</c:v>
                </c:pt>
                <c:pt idx="149">
                  <c:v>3.62</c:v>
                </c:pt>
                <c:pt idx="150">
                  <c:v>3.45</c:v>
                </c:pt>
                <c:pt idx="151">
                  <c:v>3.57</c:v>
                </c:pt>
                <c:pt idx="152">
                  <c:v>3.72</c:v>
                </c:pt>
                <c:pt idx="153">
                  <c:v>4</c:v>
                </c:pt>
                <c:pt idx="154">
                  <c:v>3.92</c:v>
                </c:pt>
                <c:pt idx="155">
                  <c:v>3.91</c:v>
                </c:pt>
                <c:pt idx="156">
                  <c:v>4.0199999999999996</c:v>
                </c:pt>
                <c:pt idx="157">
                  <c:v>3.75</c:v>
                </c:pt>
                <c:pt idx="158">
                  <c:v>3.74</c:v>
                </c:pt>
              </c:numCache>
            </c:numRef>
          </c:val>
          <c:smooth val="0"/>
          <c:extLst xmlns:c16r2="http://schemas.microsoft.com/office/drawing/2015/06/chart">
            <c:ext xmlns:c16="http://schemas.microsoft.com/office/drawing/2014/chart" uri="{C3380CC4-5D6E-409C-BE32-E72D297353CC}">
              <c16:uniqueId val="{00000002-3182-40FB-937A-EEA2A41F7710}"/>
            </c:ext>
          </c:extLst>
        </c:ser>
        <c:dLbls>
          <c:showLegendKey val="0"/>
          <c:showVal val="0"/>
          <c:showCatName val="0"/>
          <c:showSerName val="0"/>
          <c:showPercent val="0"/>
          <c:showBubbleSize val="0"/>
        </c:dLbls>
        <c:marker val="1"/>
        <c:smooth val="0"/>
        <c:axId val="838496072"/>
        <c:axId val="838502736"/>
      </c:lineChart>
      <c:dateAx>
        <c:axId val="838496072"/>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502736"/>
        <c:crosses val="autoZero"/>
        <c:auto val="1"/>
        <c:lblOffset val="100"/>
        <c:baseTimeUnit val="months"/>
        <c:majorUnit val="4"/>
        <c:majorTimeUnit val="months"/>
        <c:minorUnit val="1"/>
        <c:minorTimeUnit val="months"/>
      </c:dateAx>
      <c:valAx>
        <c:axId val="838502736"/>
        <c:scaling>
          <c:orientation val="minMax"/>
          <c:max val="5"/>
          <c:min val="0"/>
        </c:scaling>
        <c:delete val="0"/>
        <c:axPos val="l"/>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96072"/>
        <c:crosses val="autoZero"/>
        <c:crossBetween val="between"/>
      </c:valAx>
      <c:spPr>
        <a:noFill/>
        <a:ln w="25400">
          <a:noFill/>
        </a:ln>
      </c:spPr>
    </c:plotArea>
    <c:legend>
      <c:legendPos val="t"/>
      <c:layout>
        <c:manualLayout>
          <c:xMode val="edge"/>
          <c:yMode val="edge"/>
          <c:x val="9.5690468597969258E-2"/>
          <c:y val="0"/>
          <c:w val="0.85187987015642386"/>
          <c:h val="0.17246830632657512"/>
        </c:manualLayout>
      </c:layout>
      <c:overlay val="0"/>
      <c:txPr>
        <a:bodyPr/>
        <a:lstStyle/>
        <a:p>
          <a:pPr>
            <a:defRPr sz="7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44" l="0.70000000000000062" r="0.70000000000000062" t="0.750000000000009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27644908873096E-2"/>
          <c:y val="2.5135236473819544E-2"/>
          <c:w val="0.84626846877785056"/>
          <c:h val="0.89073744160358859"/>
        </c:manualLayout>
      </c:layout>
      <c:lineChart>
        <c:grouping val="standard"/>
        <c:varyColors val="0"/>
        <c:ser>
          <c:idx val="0"/>
          <c:order val="0"/>
          <c:tx>
            <c:strRef>
              <c:f>'Data base original'!$Y$3</c:f>
              <c:strCache>
                <c:ptCount val="1"/>
                <c:pt idx="0">
                  <c:v>foreign trade</c:v>
                </c:pt>
              </c:strCache>
            </c:strRef>
          </c:tx>
          <c:spPr>
            <a:ln w="28575">
              <a:solidFill>
                <a:schemeClr val="tx1"/>
              </a:solidFill>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original'!$Y$8:$Y$487</c:f>
              <c:numCache>
                <c:formatCode>0.0</c:formatCode>
                <c:ptCount val="480"/>
                <c:pt idx="0">
                  <c:v>5.28923438819597</c:v>
                </c:pt>
                <c:pt idx="1">
                  <c:v>5.4882926812584802</c:v>
                </c:pt>
                <c:pt idx="2">
                  <c:v>5.8475082006758301</c:v>
                </c:pt>
                <c:pt idx="3">
                  <c:v>5.6534729872904501</c:v>
                </c:pt>
                <c:pt idx="4">
                  <c:v>6.0693249259096804</c:v>
                </c:pt>
                <c:pt idx="5">
                  <c:v>6.0986268480947396</c:v>
                </c:pt>
                <c:pt idx="6">
                  <c:v>6.2949303717057496</c:v>
                </c:pt>
                <c:pt idx="7">
                  <c:v>6.2227574390990599</c:v>
                </c:pt>
                <c:pt idx="8">
                  <c:v>6.2888466043057596</c:v>
                </c:pt>
                <c:pt idx="9">
                  <c:v>6.1776341040460299</c:v>
                </c:pt>
                <c:pt idx="10">
                  <c:v>6.1078112166577503</c:v>
                </c:pt>
                <c:pt idx="11">
                  <c:v>6.0777325619925202</c:v>
                </c:pt>
                <c:pt idx="12">
                  <c:v>6.10488173655519</c:v>
                </c:pt>
                <c:pt idx="13">
                  <c:v>6.0921878167335102</c:v>
                </c:pt>
                <c:pt idx="14">
                  <c:v>5.9929048908901699</c:v>
                </c:pt>
                <c:pt idx="15">
                  <c:v>6.0265213090979604</c:v>
                </c:pt>
                <c:pt idx="16">
                  <c:v>6.0731379801827003</c:v>
                </c:pt>
                <c:pt idx="17">
                  <c:v>6.1352687019551402</c:v>
                </c:pt>
                <c:pt idx="18">
                  <c:v>6.06253095516304</c:v>
                </c:pt>
                <c:pt idx="19">
                  <c:v>6.1999090900244802</c:v>
                </c:pt>
                <c:pt idx="20">
                  <c:v>6.1441163891756796</c:v>
                </c:pt>
                <c:pt idx="21">
                  <c:v>5.8533606967078802</c:v>
                </c:pt>
                <c:pt idx="22">
                  <c:v>5.6824301269678097</c:v>
                </c:pt>
                <c:pt idx="23">
                  <c:v>5.8907807742312901</c:v>
                </c:pt>
                <c:pt idx="24">
                  <c:v>4.9099747135160499</c:v>
                </c:pt>
                <c:pt idx="25">
                  <c:v>4.1944529702062496</c:v>
                </c:pt>
                <c:pt idx="26">
                  <c:v>3.9099521988548198</c:v>
                </c:pt>
                <c:pt idx="27">
                  <c:v>4.01635492774912</c:v>
                </c:pt>
                <c:pt idx="28">
                  <c:v>4.1160037726979901</c:v>
                </c:pt>
                <c:pt idx="29">
                  <c:v>4.2386793668557603</c:v>
                </c:pt>
                <c:pt idx="30">
                  <c:v>4.4044248683942699</c:v>
                </c:pt>
                <c:pt idx="31">
                  <c:v>4.6828430653168001</c:v>
                </c:pt>
                <c:pt idx="32">
                  <c:v>5.1263856274647104</c:v>
                </c:pt>
                <c:pt idx="33">
                  <c:v>8.0271257425205302</c:v>
                </c:pt>
                <c:pt idx="34">
                  <c:v>5.9275972440875204</c:v>
                </c:pt>
                <c:pt idx="35">
                  <c:v>5.8315002485440504</c:v>
                </c:pt>
                <c:pt idx="36">
                  <c:v>5.3235662820483602</c:v>
                </c:pt>
                <c:pt idx="37">
                  <c:v>5.1172565620763102</c:v>
                </c:pt>
                <c:pt idx="38">
                  <c:v>4.6835907984627498</c:v>
                </c:pt>
                <c:pt idx="39">
                  <c:v>3.94729968911175</c:v>
                </c:pt>
                <c:pt idx="40">
                  <c:v>3.7768421556343399</c:v>
                </c:pt>
                <c:pt idx="41">
                  <c:v>3.49696459618111</c:v>
                </c:pt>
                <c:pt idx="42">
                  <c:v>2.7133157939572001</c:v>
                </c:pt>
                <c:pt idx="43">
                  <c:v>3.3949739058076802</c:v>
                </c:pt>
                <c:pt idx="44">
                  <c:v>2.5450470118040398</c:v>
                </c:pt>
                <c:pt idx="45">
                  <c:v>2.6609289121842599</c:v>
                </c:pt>
                <c:pt idx="46">
                  <c:v>2.5465993614059901</c:v>
                </c:pt>
                <c:pt idx="47">
                  <c:v>2.2207973644244801</c:v>
                </c:pt>
                <c:pt idx="48">
                  <c:v>1.83706570409307</c:v>
                </c:pt>
                <c:pt idx="49">
                  <c:v>1.9782439184533001</c:v>
                </c:pt>
                <c:pt idx="50">
                  <c:v>2.2012315029075702</c:v>
                </c:pt>
                <c:pt idx="51">
                  <c:v>1.82082148908182</c:v>
                </c:pt>
                <c:pt idx="52">
                  <c:v>2.3431927319747898</c:v>
                </c:pt>
                <c:pt idx="53">
                  <c:v>2.1711366096890399</c:v>
                </c:pt>
                <c:pt idx="54">
                  <c:v>2.04966951250272</c:v>
                </c:pt>
                <c:pt idx="55">
                  <c:v>2.1077787977831299</c:v>
                </c:pt>
                <c:pt idx="56">
                  <c:v>1.95942499863764</c:v>
                </c:pt>
                <c:pt idx="57">
                  <c:v>1.7650550466581301</c:v>
                </c:pt>
                <c:pt idx="58">
                  <c:v>1.8657389296077</c:v>
                </c:pt>
                <c:pt idx="59">
                  <c:v>1.93437911813958</c:v>
                </c:pt>
                <c:pt idx="60">
                  <c:v>1.7777270464467601</c:v>
                </c:pt>
                <c:pt idx="61">
                  <c:v>1.74237777338487</c:v>
                </c:pt>
                <c:pt idx="62">
                  <c:v>1.89461768162144</c:v>
                </c:pt>
                <c:pt idx="63">
                  <c:v>1.6399518332446801</c:v>
                </c:pt>
                <c:pt idx="64">
                  <c:v>1.6287831033851501</c:v>
                </c:pt>
                <c:pt idx="65">
                  <c:v>1.7759442266732399</c:v>
                </c:pt>
                <c:pt idx="66">
                  <c:v>1.7864255577894801</c:v>
                </c:pt>
                <c:pt idx="67">
                  <c:v>1.75</c:v>
                </c:pt>
                <c:pt idx="68">
                  <c:v>1.81</c:v>
                </c:pt>
                <c:pt idx="69">
                  <c:v>2.02</c:v>
                </c:pt>
                <c:pt idx="70">
                  <c:v>2.2200000000000002</c:v>
                </c:pt>
                <c:pt idx="71">
                  <c:v>2.75</c:v>
                </c:pt>
                <c:pt idx="72">
                  <c:v>2.7</c:v>
                </c:pt>
                <c:pt idx="73">
                  <c:v>2.5</c:v>
                </c:pt>
                <c:pt idx="74">
                  <c:v>2.34</c:v>
                </c:pt>
                <c:pt idx="75">
                  <c:v>2.4500000000000002</c:v>
                </c:pt>
                <c:pt idx="76">
                  <c:v>2.2949663942874898</c:v>
                </c:pt>
                <c:pt idx="77">
                  <c:v>2.3694759377230001</c:v>
                </c:pt>
                <c:pt idx="78">
                  <c:v>2.17729347799188</c:v>
                </c:pt>
                <c:pt idx="79">
                  <c:v>1.77855340825422</c:v>
                </c:pt>
                <c:pt idx="80">
                  <c:v>1.79598059436146</c:v>
                </c:pt>
                <c:pt idx="81">
                  <c:v>1.8064579251033399</c:v>
                </c:pt>
                <c:pt idx="82">
                  <c:v>1.99207197945793</c:v>
                </c:pt>
                <c:pt idx="83">
                  <c:v>1.93347585976437</c:v>
                </c:pt>
                <c:pt idx="84">
                  <c:v>1.8710290952025586</c:v>
                </c:pt>
                <c:pt idx="85">
                  <c:v>1.8413967970039411</c:v>
                </c:pt>
                <c:pt idx="86">
                  <c:v>1.7211954079737886</c:v>
                </c:pt>
                <c:pt idx="87">
                  <c:v>1.52</c:v>
                </c:pt>
                <c:pt idx="88">
                  <c:v>1.44</c:v>
                </c:pt>
                <c:pt idx="89">
                  <c:v>1.43</c:v>
                </c:pt>
                <c:pt idx="90">
                  <c:v>1.48</c:v>
                </c:pt>
                <c:pt idx="91">
                  <c:v>1.6821505055583721</c:v>
                </c:pt>
                <c:pt idx="92">
                  <c:v>1.4553408483150525</c:v>
                </c:pt>
                <c:pt idx="93">
                  <c:v>1.6687795377367145</c:v>
                </c:pt>
                <c:pt idx="94">
                  <c:v>1.5710335556046542</c:v>
                </c:pt>
                <c:pt idx="95">
                  <c:v>1.6486526813059557</c:v>
                </c:pt>
                <c:pt idx="96">
                  <c:v>1.98</c:v>
                </c:pt>
                <c:pt idx="97">
                  <c:v>1.57</c:v>
                </c:pt>
                <c:pt idx="98">
                  <c:v>1.57</c:v>
                </c:pt>
                <c:pt idx="99">
                  <c:v>1.59</c:v>
                </c:pt>
                <c:pt idx="100">
                  <c:v>1.24</c:v>
                </c:pt>
                <c:pt idx="101">
                  <c:v>1.37</c:v>
                </c:pt>
                <c:pt idx="102">
                  <c:v>1.24</c:v>
                </c:pt>
                <c:pt idx="103">
                  <c:v>1.34</c:v>
                </c:pt>
                <c:pt idx="104">
                  <c:v>1.28</c:v>
                </c:pt>
                <c:pt idx="105">
                  <c:v>1.42</c:v>
                </c:pt>
                <c:pt idx="106">
                  <c:v>1.51</c:v>
                </c:pt>
                <c:pt idx="107">
                  <c:v>1.39</c:v>
                </c:pt>
                <c:pt idx="108">
                  <c:v>1.6</c:v>
                </c:pt>
                <c:pt idx="109">
                  <c:v>1.68</c:v>
                </c:pt>
                <c:pt idx="110">
                  <c:v>1.46</c:v>
                </c:pt>
                <c:pt idx="111">
                  <c:v>1.59</c:v>
                </c:pt>
                <c:pt idx="112">
                  <c:v>1.38</c:v>
                </c:pt>
                <c:pt idx="113">
                  <c:v>1.68</c:v>
                </c:pt>
                <c:pt idx="114">
                  <c:v>1.55</c:v>
                </c:pt>
                <c:pt idx="115">
                  <c:v>1.59</c:v>
                </c:pt>
                <c:pt idx="116">
                  <c:v>1.58</c:v>
                </c:pt>
                <c:pt idx="117">
                  <c:v>1.52</c:v>
                </c:pt>
                <c:pt idx="118">
                  <c:v>1.57</c:v>
                </c:pt>
                <c:pt idx="119">
                  <c:v>1.83</c:v>
                </c:pt>
                <c:pt idx="120">
                  <c:v>1.89</c:v>
                </c:pt>
                <c:pt idx="121">
                  <c:v>1.67</c:v>
                </c:pt>
                <c:pt idx="122">
                  <c:v>1.85</c:v>
                </c:pt>
                <c:pt idx="123">
                  <c:v>1.92</c:v>
                </c:pt>
                <c:pt idx="124">
                  <c:v>1.63</c:v>
                </c:pt>
                <c:pt idx="125">
                  <c:v>1.7</c:v>
                </c:pt>
                <c:pt idx="126">
                  <c:v>1.7</c:v>
                </c:pt>
                <c:pt idx="127">
                  <c:v>1.66</c:v>
                </c:pt>
                <c:pt idx="128">
                  <c:v>1.79</c:v>
                </c:pt>
                <c:pt idx="129">
                  <c:v>1.96</c:v>
                </c:pt>
                <c:pt idx="130">
                  <c:v>1.84</c:v>
                </c:pt>
                <c:pt idx="131">
                  <c:v>2.35</c:v>
                </c:pt>
                <c:pt idx="132">
                  <c:v>2.21</c:v>
                </c:pt>
                <c:pt idx="133">
                  <c:v>2.16</c:v>
                </c:pt>
                <c:pt idx="134">
                  <c:v>2.33</c:v>
                </c:pt>
                <c:pt idx="135">
                  <c:v>2.35</c:v>
                </c:pt>
                <c:pt idx="136">
                  <c:v>2.23</c:v>
                </c:pt>
                <c:pt idx="137">
                  <c:v>2.4900000000000002</c:v>
                </c:pt>
                <c:pt idx="138">
                  <c:v>2.39</c:v>
                </c:pt>
                <c:pt idx="139">
                  <c:v>2.52</c:v>
                </c:pt>
                <c:pt idx="140">
                  <c:v>2.59</c:v>
                </c:pt>
                <c:pt idx="141">
                  <c:v>2.4</c:v>
                </c:pt>
                <c:pt idx="142">
                  <c:v>2.57</c:v>
                </c:pt>
                <c:pt idx="143">
                  <c:v>2.73</c:v>
                </c:pt>
                <c:pt idx="144">
                  <c:v>2.87</c:v>
                </c:pt>
                <c:pt idx="145">
                  <c:v>2.93</c:v>
                </c:pt>
                <c:pt idx="146">
                  <c:v>3.02</c:v>
                </c:pt>
                <c:pt idx="147">
                  <c:v>3.15</c:v>
                </c:pt>
                <c:pt idx="148">
                  <c:v>3.22</c:v>
                </c:pt>
                <c:pt idx="149">
                  <c:v>3.38</c:v>
                </c:pt>
                <c:pt idx="150">
                  <c:v>3.62</c:v>
                </c:pt>
                <c:pt idx="151">
                  <c:v>3.45</c:v>
                </c:pt>
                <c:pt idx="152" formatCode="0.00">
                  <c:v>3.57</c:v>
                </c:pt>
                <c:pt idx="153" formatCode="0.00">
                  <c:v>3.72</c:v>
                </c:pt>
                <c:pt idx="154" formatCode="0.00">
                  <c:v>4</c:v>
                </c:pt>
                <c:pt idx="155" formatCode="0.00">
                  <c:v>3.92</c:v>
                </c:pt>
                <c:pt idx="156" formatCode="0.00">
                  <c:v>3.91</c:v>
                </c:pt>
                <c:pt idx="157" formatCode="0.00">
                  <c:v>4.0199999999999996</c:v>
                </c:pt>
                <c:pt idx="158" formatCode="0.00">
                  <c:v>3.75</c:v>
                </c:pt>
                <c:pt idx="159" formatCode="0.00">
                  <c:v>3.74</c:v>
                </c:pt>
              </c:numCache>
            </c:numRef>
          </c:val>
          <c:smooth val="0"/>
          <c:extLst xmlns:c16r2="http://schemas.microsoft.com/office/drawing/2015/06/chart">
            <c:ext xmlns:c16="http://schemas.microsoft.com/office/drawing/2014/chart" uri="{C3380CC4-5D6E-409C-BE32-E72D297353CC}">
              <c16:uniqueId val="{00000000-B722-4EEB-B560-01E15FB0A6B3}"/>
            </c:ext>
          </c:extLst>
        </c:ser>
        <c:ser>
          <c:idx val="2"/>
          <c:order val="1"/>
          <c:tx>
            <c:strRef>
              <c:f>'Data base original'!$AC$3</c:f>
              <c:strCache>
                <c:ptCount val="1"/>
                <c:pt idx="0">
                  <c:v>import</c:v>
                </c:pt>
              </c:strCache>
            </c:strRef>
          </c:tx>
          <c:spPr>
            <a:ln w="19050">
              <a:solidFill>
                <a:schemeClr val="accent3">
                  <a:lumMod val="75000"/>
                </a:schemeClr>
              </a:solidFill>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original'!$AC$8:$AC$487</c:f>
              <c:numCache>
                <c:formatCode>0.0</c:formatCode>
                <c:ptCount val="480"/>
                <c:pt idx="0" formatCode="#,##0">
                  <c:v>0</c:v>
                </c:pt>
                <c:pt idx="84" formatCode="0.00">
                  <c:v>2.1423179466952456</c:v>
                </c:pt>
                <c:pt idx="85" formatCode="0.00">
                  <c:v>2.0953665672094592</c:v>
                </c:pt>
                <c:pt idx="86" formatCode="0.00">
                  <c:v>2.0507794838662039</c:v>
                </c:pt>
                <c:pt idx="87" formatCode="0.00">
                  <c:v>1.8876556355107634</c:v>
                </c:pt>
                <c:pt idx="88" formatCode="0.00">
                  <c:v>1.9833324124911127</c:v>
                </c:pt>
                <c:pt idx="89" formatCode="0.00">
                  <c:v>1.8839872119990264</c:v>
                </c:pt>
                <c:pt idx="90" formatCode="0.00">
                  <c:v>1.7922752793318626</c:v>
                </c:pt>
                <c:pt idx="91" formatCode="0.00">
                  <c:v>1.8796683960316261</c:v>
                </c:pt>
                <c:pt idx="92" formatCode="0.00">
                  <c:v>1.7691063868823258</c:v>
                </c:pt>
                <c:pt idx="93" formatCode="0.00">
                  <c:v>1.7905766682535385</c:v>
                </c:pt>
                <c:pt idx="94" formatCode="0.00">
                  <c:v>1.8152955775910864</c:v>
                </c:pt>
                <c:pt idx="95" formatCode="0.00">
                  <c:v>1.8519406511584169</c:v>
                </c:pt>
                <c:pt idx="96" formatCode="0.00">
                  <c:v>1.94</c:v>
                </c:pt>
                <c:pt idx="97" formatCode="0.00">
                  <c:v>1.7</c:v>
                </c:pt>
                <c:pt idx="98" formatCode="0.00">
                  <c:v>1.85</c:v>
                </c:pt>
                <c:pt idx="99" formatCode="0.00">
                  <c:v>1.77</c:v>
                </c:pt>
                <c:pt idx="100" formatCode="0.00">
                  <c:v>1.63</c:v>
                </c:pt>
                <c:pt idx="101" formatCode="0.00">
                  <c:v>1.69</c:v>
                </c:pt>
                <c:pt idx="102" formatCode="0.00">
                  <c:v>1.44</c:v>
                </c:pt>
                <c:pt idx="103" formatCode="0.00">
                  <c:v>1.41</c:v>
                </c:pt>
                <c:pt idx="104" formatCode="0.00">
                  <c:v>1.62</c:v>
                </c:pt>
                <c:pt idx="105" formatCode="0.00">
                  <c:v>1.73</c:v>
                </c:pt>
                <c:pt idx="106" formatCode="0.00">
                  <c:v>1.67</c:v>
                </c:pt>
                <c:pt idx="107" formatCode="0.00">
                  <c:v>1.71</c:v>
                </c:pt>
                <c:pt idx="108" formatCode="0.00">
                  <c:v>1.7</c:v>
                </c:pt>
                <c:pt idx="109" formatCode="0.00">
                  <c:v>1.74</c:v>
                </c:pt>
                <c:pt idx="110" formatCode="0.00">
                  <c:v>1.81</c:v>
                </c:pt>
                <c:pt idx="111" formatCode="0.00">
                  <c:v>1.66</c:v>
                </c:pt>
                <c:pt idx="112" formatCode="0.00">
                  <c:v>1.77</c:v>
                </c:pt>
                <c:pt idx="113" formatCode="0.00">
                  <c:v>1.79</c:v>
                </c:pt>
                <c:pt idx="114" formatCode="0.00">
                  <c:v>1.69</c:v>
                </c:pt>
                <c:pt idx="115" formatCode="0.00">
                  <c:v>1.7</c:v>
                </c:pt>
                <c:pt idx="116" formatCode="0.00">
                  <c:v>2.09</c:v>
                </c:pt>
                <c:pt idx="117" formatCode="0.00">
                  <c:v>2.02</c:v>
                </c:pt>
                <c:pt idx="118" formatCode="0.00">
                  <c:v>2.0099999999999998</c:v>
                </c:pt>
                <c:pt idx="119" formatCode="0.00">
                  <c:v>2.33</c:v>
                </c:pt>
                <c:pt idx="120" formatCode="0.00">
                  <c:v>2.44</c:v>
                </c:pt>
                <c:pt idx="121" formatCode="0.00">
                  <c:v>2.19</c:v>
                </c:pt>
                <c:pt idx="122" formatCode="0.00">
                  <c:v>2.37</c:v>
                </c:pt>
                <c:pt idx="123" formatCode="0.00">
                  <c:v>2.21</c:v>
                </c:pt>
                <c:pt idx="124" formatCode="0.00">
                  <c:v>2.2999999999999998</c:v>
                </c:pt>
                <c:pt idx="125" formatCode="0.00">
                  <c:v>2.37</c:v>
                </c:pt>
                <c:pt idx="126" formatCode="0.00">
                  <c:v>2.2000000000000002</c:v>
                </c:pt>
                <c:pt idx="127" formatCode="0.00">
                  <c:v>2.48</c:v>
                </c:pt>
                <c:pt idx="128" formatCode="0.00">
                  <c:v>2.5</c:v>
                </c:pt>
                <c:pt idx="129" formatCode="0.00">
                  <c:v>2.52</c:v>
                </c:pt>
                <c:pt idx="130" formatCode="0.00">
                  <c:v>2.34</c:v>
                </c:pt>
                <c:pt idx="131" formatCode="0.00">
                  <c:v>2.63</c:v>
                </c:pt>
                <c:pt idx="132" formatCode="0.00">
                  <c:v>2.29</c:v>
                </c:pt>
                <c:pt idx="133" formatCode="0.00">
                  <c:v>2.6</c:v>
                </c:pt>
                <c:pt idx="134" formatCode="0.00">
                  <c:v>2.77</c:v>
                </c:pt>
                <c:pt idx="135" formatCode="0.00">
                  <c:v>2.7</c:v>
                </c:pt>
                <c:pt idx="136" formatCode="0.00">
                  <c:v>2.69</c:v>
                </c:pt>
                <c:pt idx="137" formatCode="0.00">
                  <c:v>2.91</c:v>
                </c:pt>
                <c:pt idx="138" formatCode="0.00">
                  <c:v>2.87</c:v>
                </c:pt>
                <c:pt idx="139" formatCode="0.00">
                  <c:v>2.89</c:v>
                </c:pt>
                <c:pt idx="140" formatCode="0.00">
                  <c:v>2.87</c:v>
                </c:pt>
                <c:pt idx="141" formatCode="0.00">
                  <c:v>2.93</c:v>
                </c:pt>
                <c:pt idx="142" formatCode="0.00">
                  <c:v>2.91</c:v>
                </c:pt>
                <c:pt idx="143" formatCode="0.00">
                  <c:v>3.23</c:v>
                </c:pt>
                <c:pt idx="144" formatCode="0.00">
                  <c:v>3.15</c:v>
                </c:pt>
                <c:pt idx="145" formatCode="0.00">
                  <c:v>3.26</c:v>
                </c:pt>
                <c:pt idx="146" formatCode="0.00">
                  <c:v>3.53</c:v>
                </c:pt>
                <c:pt idx="147" formatCode="0.00">
                  <c:v>3.48</c:v>
                </c:pt>
                <c:pt idx="148" formatCode="0.00">
                  <c:v>3.86</c:v>
                </c:pt>
                <c:pt idx="149" formatCode="0.00">
                  <c:v>3.61</c:v>
                </c:pt>
                <c:pt idx="150" formatCode="0.00">
                  <c:v>3.67</c:v>
                </c:pt>
                <c:pt idx="151" formatCode="0.00">
                  <c:v>3.55</c:v>
                </c:pt>
                <c:pt idx="152" formatCode="0.00">
                  <c:v>3.56</c:v>
                </c:pt>
                <c:pt idx="153" formatCode="0.00">
                  <c:v>4.05</c:v>
                </c:pt>
                <c:pt idx="154" formatCode="0.00">
                  <c:v>4.1500000000000004</c:v>
                </c:pt>
                <c:pt idx="155" formatCode="0.00">
                  <c:v>4.28</c:v>
                </c:pt>
                <c:pt idx="156" formatCode="0.00">
                  <c:v>4.26</c:v>
                </c:pt>
                <c:pt idx="157" formatCode="0.00">
                  <c:v>4.28</c:v>
                </c:pt>
                <c:pt idx="158" formatCode="0.00">
                  <c:v>4.29</c:v>
                </c:pt>
                <c:pt idx="159" formatCode="0.00">
                  <c:v>4.28</c:v>
                </c:pt>
              </c:numCache>
            </c:numRef>
          </c:val>
          <c:smooth val="0"/>
          <c:extLst xmlns:c16r2="http://schemas.microsoft.com/office/drawing/2015/06/chart">
            <c:ext xmlns:c16="http://schemas.microsoft.com/office/drawing/2014/chart" uri="{C3380CC4-5D6E-409C-BE32-E72D297353CC}">
              <c16:uniqueId val="{00000001-B722-4EEB-B560-01E15FB0A6B3}"/>
            </c:ext>
          </c:extLst>
        </c:ser>
        <c:ser>
          <c:idx val="1"/>
          <c:order val="2"/>
          <c:tx>
            <c:strRef>
              <c:f>'Data base original'!$AA$3</c:f>
              <c:strCache>
                <c:ptCount val="1"/>
                <c:pt idx="0">
                  <c:v>export </c:v>
                </c:pt>
              </c:strCache>
            </c:strRef>
          </c:tx>
          <c:spPr>
            <a:ln w="19050">
              <a:solidFill>
                <a:schemeClr val="accent2">
                  <a:lumMod val="75000"/>
                </a:schemeClr>
              </a:solidFill>
              <a:prstDash val="sysDash"/>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original'!$AA$8:$AA$487</c:f>
              <c:numCache>
                <c:formatCode>0.0</c:formatCode>
                <c:ptCount val="480"/>
                <c:pt idx="0" formatCode="#,##0">
                  <c:v>0</c:v>
                </c:pt>
                <c:pt idx="84" formatCode="0.00">
                  <c:v>1.5992605766579482</c:v>
                </c:pt>
                <c:pt idx="85" formatCode="0.00">
                  <c:v>1.5201833489137551</c:v>
                </c:pt>
                <c:pt idx="86" formatCode="0.00">
                  <c:v>1.4536419258085347</c:v>
                </c:pt>
                <c:pt idx="87" formatCode="0.00">
                  <c:v>1.2766490627366318</c:v>
                </c:pt>
                <c:pt idx="88" formatCode="0.00">
                  <c:v>1.1652457123381132</c:v>
                </c:pt>
                <c:pt idx="89" formatCode="0.00">
                  <c:v>1.1594420622293382</c:v>
                </c:pt>
                <c:pt idx="90" formatCode="0.00">
                  <c:v>1.282517036762912</c:v>
                </c:pt>
                <c:pt idx="91" formatCode="0.00">
                  <c:v>1.5204008062693743</c:v>
                </c:pt>
                <c:pt idx="92" formatCode="0.00">
                  <c:v>1.3135641342240492</c:v>
                </c:pt>
                <c:pt idx="93" formatCode="0.00">
                  <c:v>1.5634216322485095</c:v>
                </c:pt>
                <c:pt idx="94" formatCode="0.00">
                  <c:v>1.3861692296394117</c:v>
                </c:pt>
                <c:pt idx="95" formatCode="0.00">
                  <c:v>1.5128739369708393</c:v>
                </c:pt>
                <c:pt idx="96" formatCode="0.00">
                  <c:v>2.0299999999999998</c:v>
                </c:pt>
                <c:pt idx="97" formatCode="0.00">
                  <c:v>1.47</c:v>
                </c:pt>
                <c:pt idx="98" formatCode="0.00">
                  <c:v>1.4</c:v>
                </c:pt>
                <c:pt idx="99" formatCode="0.00">
                  <c:v>1.47</c:v>
                </c:pt>
                <c:pt idx="100" formatCode="0.00">
                  <c:v>1.02</c:v>
                </c:pt>
                <c:pt idx="101" formatCode="0.00">
                  <c:v>1.19</c:v>
                </c:pt>
                <c:pt idx="102" formatCode="0.00">
                  <c:v>1.1100000000000001</c:v>
                </c:pt>
                <c:pt idx="103" formatCode="0.00">
                  <c:v>1.29</c:v>
                </c:pt>
                <c:pt idx="104" formatCode="0.00">
                  <c:v>1.05</c:v>
                </c:pt>
                <c:pt idx="105" formatCode="0.00">
                  <c:v>1.22</c:v>
                </c:pt>
                <c:pt idx="106" formatCode="0.00">
                  <c:v>1.4</c:v>
                </c:pt>
                <c:pt idx="107" formatCode="0.00">
                  <c:v>1.23</c:v>
                </c:pt>
                <c:pt idx="108" formatCode="0.00">
                  <c:v>1.52</c:v>
                </c:pt>
                <c:pt idx="109" formatCode="0.00">
                  <c:v>1.66</c:v>
                </c:pt>
                <c:pt idx="110" formatCode="0.00">
                  <c:v>1.22</c:v>
                </c:pt>
                <c:pt idx="111" formatCode="0.00">
                  <c:v>1.55</c:v>
                </c:pt>
                <c:pt idx="112" formatCode="0.00">
                  <c:v>1.24</c:v>
                </c:pt>
                <c:pt idx="113" formatCode="0.00">
                  <c:v>1.6</c:v>
                </c:pt>
                <c:pt idx="114" formatCode="0.00">
                  <c:v>1.46</c:v>
                </c:pt>
                <c:pt idx="115" formatCode="0.00">
                  <c:v>1.52</c:v>
                </c:pt>
                <c:pt idx="116" formatCode="0.00">
                  <c:v>1.2</c:v>
                </c:pt>
                <c:pt idx="117" formatCode="0.00">
                  <c:v>1.27</c:v>
                </c:pt>
                <c:pt idx="118" formatCode="0.00">
                  <c:v>1.38</c:v>
                </c:pt>
                <c:pt idx="119" formatCode="0.00">
                  <c:v>1.59</c:v>
                </c:pt>
                <c:pt idx="120" formatCode="0.00">
                  <c:v>1.56</c:v>
                </c:pt>
                <c:pt idx="121" formatCode="0.00">
                  <c:v>1.43</c:v>
                </c:pt>
                <c:pt idx="122" formatCode="0.00">
                  <c:v>1.6</c:v>
                </c:pt>
                <c:pt idx="123" formatCode="0.00">
                  <c:v>1.75</c:v>
                </c:pt>
                <c:pt idx="124" formatCode="0.00">
                  <c:v>1.38</c:v>
                </c:pt>
                <c:pt idx="125" formatCode="0.00">
                  <c:v>1.46</c:v>
                </c:pt>
                <c:pt idx="126" formatCode="0.00">
                  <c:v>1.42</c:v>
                </c:pt>
                <c:pt idx="127" formatCode="0.00">
                  <c:v>1.28</c:v>
                </c:pt>
                <c:pt idx="128" formatCode="0.00">
                  <c:v>1.42</c:v>
                </c:pt>
                <c:pt idx="129" formatCode="0.00">
                  <c:v>1.66</c:v>
                </c:pt>
                <c:pt idx="130" formatCode="0.00">
                  <c:v>1.59</c:v>
                </c:pt>
                <c:pt idx="131" formatCode="0.00">
                  <c:v>2.2000000000000002</c:v>
                </c:pt>
                <c:pt idx="132" formatCode="0.00">
                  <c:v>2.14</c:v>
                </c:pt>
                <c:pt idx="133" formatCode="0.00">
                  <c:v>1.86</c:v>
                </c:pt>
                <c:pt idx="134" formatCode="0.00">
                  <c:v>2.0699999999999998</c:v>
                </c:pt>
                <c:pt idx="135" formatCode="0.00">
                  <c:v>2.17</c:v>
                </c:pt>
                <c:pt idx="136" formatCode="0.00">
                  <c:v>1.97</c:v>
                </c:pt>
                <c:pt idx="137" formatCode="0.00">
                  <c:v>2.2400000000000002</c:v>
                </c:pt>
                <c:pt idx="138" formatCode="0.00">
                  <c:v>2.0699999999999998</c:v>
                </c:pt>
                <c:pt idx="139" formatCode="0.00">
                  <c:v>2.17</c:v>
                </c:pt>
                <c:pt idx="140" formatCode="0.00">
                  <c:v>2.4</c:v>
                </c:pt>
                <c:pt idx="141" formatCode="0.00">
                  <c:v>2.0699999999999998</c:v>
                </c:pt>
                <c:pt idx="142" formatCode="0.00">
                  <c:v>2.2999999999999998</c:v>
                </c:pt>
                <c:pt idx="143" formatCode="0.00">
                  <c:v>2.5099999999999998</c:v>
                </c:pt>
                <c:pt idx="144" formatCode="0.00">
                  <c:v>2.66</c:v>
                </c:pt>
                <c:pt idx="145" formatCode="0.00">
                  <c:v>2.69</c:v>
                </c:pt>
                <c:pt idx="146" formatCode="0.00">
                  <c:v>2.73</c:v>
                </c:pt>
                <c:pt idx="147" formatCode="0.00">
                  <c:v>2.93</c:v>
                </c:pt>
                <c:pt idx="148" formatCode="0.00">
                  <c:v>2.89</c:v>
                </c:pt>
                <c:pt idx="149" formatCode="0.00">
                  <c:v>3.21</c:v>
                </c:pt>
                <c:pt idx="150" formatCode="0.00">
                  <c:v>3.59</c:v>
                </c:pt>
                <c:pt idx="151" formatCode="_(* #,##0.00_);_(* \(#,##0.00\);_(* &quot;-&quot;??_);_(@_)">
                  <c:v>3.33</c:v>
                </c:pt>
                <c:pt idx="152" formatCode="_(* #,##0.00_);_(* \(#,##0.00\);_(* &quot;-&quot;??_);_(@_)">
                  <c:v>3.58</c:v>
                </c:pt>
                <c:pt idx="153" formatCode="_(* #,##0.00_);_(* \(#,##0.00\);_(* &quot;-&quot;??_);_(@_)">
                  <c:v>3.46</c:v>
                </c:pt>
                <c:pt idx="154" formatCode="_(* #,##0.00_);_(* \(#,##0.00\);_(* &quot;-&quot;??_);_(@_)">
                  <c:v>3.81</c:v>
                </c:pt>
                <c:pt idx="155" formatCode="_(* #,##0.00_);_(* \(#,##0.00\);_(* &quot;-&quot;??_);_(@_)">
                  <c:v>3.75</c:v>
                </c:pt>
                <c:pt idx="156" formatCode="_(* #,##0.00_);_(* \(#,##0.00\);_(* &quot;-&quot;??_);_(@_)">
                  <c:v>3.69</c:v>
                </c:pt>
                <c:pt idx="157" formatCode="_(* #,##0.00_);_(* \(#,##0.00\);_(* &quot;-&quot;??_);_(@_)">
                  <c:v>3.85</c:v>
                </c:pt>
                <c:pt idx="158" formatCode="_(* #,##0.00_);_(* \(#,##0.00\);_(* &quot;-&quot;??_);_(@_)">
                  <c:v>3.5</c:v>
                </c:pt>
                <c:pt idx="159" formatCode="_(* #,##0.00_);_(* \(#,##0.00\);_(* &quot;-&quot;??_);_(@_)">
                  <c:v>3.44</c:v>
                </c:pt>
              </c:numCache>
            </c:numRef>
          </c:val>
          <c:smooth val="0"/>
          <c:extLst xmlns:c16r2="http://schemas.microsoft.com/office/drawing/2015/06/chart">
            <c:ext xmlns:c16="http://schemas.microsoft.com/office/drawing/2014/chart" uri="{C3380CC4-5D6E-409C-BE32-E72D297353CC}">
              <c16:uniqueId val="{00000002-B722-4EEB-B560-01E15FB0A6B3}"/>
            </c:ext>
          </c:extLst>
        </c:ser>
        <c:dLbls>
          <c:showLegendKey val="0"/>
          <c:showVal val="0"/>
          <c:showCatName val="0"/>
          <c:showSerName val="0"/>
          <c:showPercent val="0"/>
          <c:showBubbleSize val="0"/>
        </c:dLbls>
        <c:smooth val="0"/>
        <c:axId val="838462360"/>
        <c:axId val="838462752"/>
      </c:lineChart>
      <c:dateAx>
        <c:axId val="838462360"/>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62752"/>
        <c:crosses val="autoZero"/>
        <c:auto val="1"/>
        <c:lblOffset val="100"/>
        <c:baseTimeUnit val="months"/>
        <c:majorUnit val="4"/>
        <c:majorTimeUnit val="months"/>
        <c:minorUnit val="1"/>
        <c:minorTimeUnit val="months"/>
      </c:dateAx>
      <c:valAx>
        <c:axId val="838462752"/>
        <c:scaling>
          <c:orientation val="minMax"/>
          <c:max val="6"/>
          <c:min val="0"/>
        </c:scaling>
        <c:delete val="0"/>
        <c:axPos val="l"/>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62360"/>
        <c:crosses val="autoZero"/>
        <c:crossBetween val="midCat"/>
        <c:majorUnit val="1.5"/>
      </c:valAx>
      <c:spPr>
        <a:noFill/>
        <a:ln w="25400">
          <a:noFill/>
        </a:ln>
      </c:spPr>
    </c:plotArea>
    <c:legend>
      <c:legendPos val="t"/>
      <c:layout>
        <c:manualLayout>
          <c:xMode val="edge"/>
          <c:yMode val="edge"/>
          <c:x val="9.5690468597969258E-2"/>
          <c:y val="0"/>
          <c:w val="0.85187987015642386"/>
          <c:h val="0.12366988802382632"/>
        </c:manualLayout>
      </c:layout>
      <c:overlay val="0"/>
      <c:txPr>
        <a:bodyPr/>
        <a:lstStyle/>
        <a:p>
          <a:pPr>
            <a:defRPr sz="8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44" l="0.70000000000000062" r="0.70000000000000062" t="0.750000000000009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027644908873096E-2"/>
          <c:y val="2.5135236473819544E-2"/>
          <c:w val="0.84626846877785056"/>
          <c:h val="0.89073744160358859"/>
        </c:manualLayout>
      </c:layout>
      <c:lineChart>
        <c:grouping val="standard"/>
        <c:varyColors val="0"/>
        <c:ser>
          <c:idx val="0"/>
          <c:order val="0"/>
          <c:tx>
            <c:strRef>
              <c:f>'Data base original'!$AE$3</c:f>
              <c:strCache>
                <c:ptCount val="1"/>
              </c:strCache>
            </c:strRef>
          </c:tx>
          <c:spPr>
            <a:ln w="19050">
              <a:solidFill>
                <a:schemeClr val="tx1"/>
              </a:solidFill>
            </a:ln>
          </c:spPr>
          <c:marker>
            <c:symbol val="none"/>
          </c:marker>
          <c:cat>
            <c:numRef>
              <c:f>'Data base original'!$A$8:$A$487</c:f>
              <c:numCache>
                <c:formatCode>[$-409]mmm;@</c:formatCode>
                <c:ptCount val="480"/>
                <c:pt idx="0" formatCode="yy">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formatCode="yy">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formatCode="yy">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formatCode="yy">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formatCode="yy">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formatCode="yy">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formatCode="yy">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formatCode="yy">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formatCode="yy">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formatCode="yy">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formatCode="yy">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formatCode="yy">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formatCode="yy">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formatCode="yy">
                  <c:v>43466</c:v>
                </c:pt>
                <c:pt idx="157">
                  <c:v>43497</c:v>
                </c:pt>
                <c:pt idx="158" formatCode="mmm">
                  <c:v>43525</c:v>
                </c:pt>
                <c:pt idx="159" formatCode="mmm">
                  <c:v>43556</c:v>
                </c:pt>
              </c:numCache>
            </c:numRef>
          </c:cat>
          <c:val>
            <c:numRef>
              <c:f>'Data base original'!$AE$8:$AE$487</c:f>
              <c:numCache>
                <c:formatCode>0.0</c:formatCode>
                <c:ptCount val="480"/>
                <c:pt idx="0">
                  <c:v>5.31</c:v>
                </c:pt>
                <c:pt idx="1">
                  <c:v>5.33</c:v>
                </c:pt>
                <c:pt idx="2">
                  <c:v>5.22</c:v>
                </c:pt>
                <c:pt idx="3">
                  <c:v>5.04</c:v>
                </c:pt>
                <c:pt idx="4">
                  <c:v>5.03</c:v>
                </c:pt>
                <c:pt idx="5">
                  <c:v>5</c:v>
                </c:pt>
                <c:pt idx="6">
                  <c:v>5.0999999999999996</c:v>
                </c:pt>
                <c:pt idx="7">
                  <c:v>5.05</c:v>
                </c:pt>
                <c:pt idx="8">
                  <c:v>5.01</c:v>
                </c:pt>
                <c:pt idx="9">
                  <c:v>4.95</c:v>
                </c:pt>
                <c:pt idx="10">
                  <c:v>4.82</c:v>
                </c:pt>
                <c:pt idx="11">
                  <c:v>4.7699999999999996</c:v>
                </c:pt>
                <c:pt idx="12">
                  <c:v>4.68</c:v>
                </c:pt>
                <c:pt idx="13">
                  <c:v>4.58</c:v>
                </c:pt>
                <c:pt idx="14">
                  <c:v>4.5599999999999996</c:v>
                </c:pt>
                <c:pt idx="15">
                  <c:v>4.54</c:v>
                </c:pt>
                <c:pt idx="16">
                  <c:v>4.3899999999999997</c:v>
                </c:pt>
                <c:pt idx="17">
                  <c:v>4.42</c:v>
                </c:pt>
                <c:pt idx="18">
                  <c:v>4.51</c:v>
                </c:pt>
                <c:pt idx="19">
                  <c:v>4.6900000000000004</c:v>
                </c:pt>
                <c:pt idx="20">
                  <c:v>4.79</c:v>
                </c:pt>
                <c:pt idx="21">
                  <c:v>4.83</c:v>
                </c:pt>
                <c:pt idx="22">
                  <c:v>4.8099999999999996</c:v>
                </c:pt>
                <c:pt idx="23">
                  <c:v>4.83</c:v>
                </c:pt>
                <c:pt idx="24">
                  <c:v>4.8</c:v>
                </c:pt>
                <c:pt idx="25">
                  <c:v>4.9000000000000004</c:v>
                </c:pt>
                <c:pt idx="26">
                  <c:v>4.82</c:v>
                </c:pt>
                <c:pt idx="27">
                  <c:v>4.76</c:v>
                </c:pt>
                <c:pt idx="28">
                  <c:v>4.63</c:v>
                </c:pt>
                <c:pt idx="29">
                  <c:v>4.72</c:v>
                </c:pt>
                <c:pt idx="30">
                  <c:v>4.87</c:v>
                </c:pt>
                <c:pt idx="31">
                  <c:v>4.82</c:v>
                </c:pt>
                <c:pt idx="32">
                  <c:v>4.8</c:v>
                </c:pt>
                <c:pt idx="33">
                  <c:v>5.34</c:v>
                </c:pt>
                <c:pt idx="34">
                  <c:v>5.69</c:v>
                </c:pt>
                <c:pt idx="35">
                  <c:v>5.77</c:v>
                </c:pt>
                <c:pt idx="36">
                  <c:v>5.92</c:v>
                </c:pt>
                <c:pt idx="37">
                  <c:v>5.53</c:v>
                </c:pt>
                <c:pt idx="38">
                  <c:v>4.9000000000000004</c:v>
                </c:pt>
                <c:pt idx="39">
                  <c:v>4.42</c:v>
                </c:pt>
                <c:pt idx="40">
                  <c:v>4.4556453691489804</c:v>
                </c:pt>
                <c:pt idx="41">
                  <c:v>4.6100000000000003</c:v>
                </c:pt>
                <c:pt idx="42">
                  <c:v>4.62</c:v>
                </c:pt>
                <c:pt idx="43">
                  <c:v>4.5599999999999996</c:v>
                </c:pt>
                <c:pt idx="44">
                  <c:v>4.49</c:v>
                </c:pt>
                <c:pt idx="45">
                  <c:v>4.3499999999999996</c:v>
                </c:pt>
                <c:pt idx="46">
                  <c:v>4.28</c:v>
                </c:pt>
                <c:pt idx="47">
                  <c:v>4.5414325420879997</c:v>
                </c:pt>
                <c:pt idx="48">
                  <c:v>4.5838309984722203</c:v>
                </c:pt>
                <c:pt idx="49">
                  <c:v>4.6029839655247002</c:v>
                </c:pt>
                <c:pt idx="50">
                  <c:v>4.2755855149842201</c:v>
                </c:pt>
                <c:pt idx="51">
                  <c:v>4.1275277843385396</c:v>
                </c:pt>
                <c:pt idx="52">
                  <c:v>4.18098759676288</c:v>
                </c:pt>
                <c:pt idx="53">
                  <c:v>4.0648042155850499</c:v>
                </c:pt>
                <c:pt idx="54">
                  <c:v>4.0258767077034898</c:v>
                </c:pt>
                <c:pt idx="55">
                  <c:v>4.0647273420175303</c:v>
                </c:pt>
                <c:pt idx="56">
                  <c:v>4.0002791868918797</c:v>
                </c:pt>
                <c:pt idx="57">
                  <c:v>4.1404423827680903</c:v>
                </c:pt>
                <c:pt idx="58">
                  <c:v>4.3502802608229301</c:v>
                </c:pt>
                <c:pt idx="59">
                  <c:v>4.37113062194567</c:v>
                </c:pt>
                <c:pt idx="60">
                  <c:v>4.3373107206554904</c:v>
                </c:pt>
                <c:pt idx="61">
                  <c:v>4.3533094044596599</c:v>
                </c:pt>
                <c:pt idx="62">
                  <c:v>4.3926488605217502</c:v>
                </c:pt>
                <c:pt idx="63">
                  <c:v>4.3059766507292601</c:v>
                </c:pt>
                <c:pt idx="64">
                  <c:v>4.16</c:v>
                </c:pt>
                <c:pt idx="65">
                  <c:v>4.13</c:v>
                </c:pt>
                <c:pt idx="66">
                  <c:v>4.13</c:v>
                </c:pt>
                <c:pt idx="67">
                  <c:v>4.17</c:v>
                </c:pt>
                <c:pt idx="68">
                  <c:v>4.17</c:v>
                </c:pt>
                <c:pt idx="69">
                  <c:v>4.1100000000000003</c:v>
                </c:pt>
                <c:pt idx="70">
                  <c:v>4.1500000000000004</c:v>
                </c:pt>
                <c:pt idx="71">
                  <c:v>4.26</c:v>
                </c:pt>
                <c:pt idx="72">
                  <c:v>4.33</c:v>
                </c:pt>
                <c:pt idx="73">
                  <c:v>4.32</c:v>
                </c:pt>
                <c:pt idx="74">
                  <c:v>4.29</c:v>
                </c:pt>
                <c:pt idx="75">
                  <c:v>4.37</c:v>
                </c:pt>
                <c:pt idx="76">
                  <c:v>4.3499999999999996</c:v>
                </c:pt>
                <c:pt idx="77">
                  <c:v>4.3</c:v>
                </c:pt>
                <c:pt idx="78">
                  <c:v>4.3499999999999996</c:v>
                </c:pt>
                <c:pt idx="79">
                  <c:v>4.2699999999999996</c:v>
                </c:pt>
                <c:pt idx="80">
                  <c:v>4.3099999999999996</c:v>
                </c:pt>
                <c:pt idx="81">
                  <c:v>4.34</c:v>
                </c:pt>
                <c:pt idx="82">
                  <c:v>4.34</c:v>
                </c:pt>
                <c:pt idx="83">
                  <c:v>4.38</c:v>
                </c:pt>
                <c:pt idx="84">
                  <c:v>4.43</c:v>
                </c:pt>
                <c:pt idx="85">
                  <c:v>4.5199999999999996</c:v>
                </c:pt>
                <c:pt idx="86">
                  <c:v>4.53</c:v>
                </c:pt>
                <c:pt idx="87">
                  <c:v>4.53</c:v>
                </c:pt>
                <c:pt idx="88">
                  <c:v>4.51</c:v>
                </c:pt>
                <c:pt idx="89">
                  <c:v>4.45</c:v>
                </c:pt>
                <c:pt idx="90">
                  <c:v>4.46</c:v>
                </c:pt>
                <c:pt idx="91">
                  <c:v>4.49</c:v>
                </c:pt>
                <c:pt idx="92">
                  <c:v>4.37</c:v>
                </c:pt>
                <c:pt idx="93">
                  <c:v>4.3899999999999997</c:v>
                </c:pt>
                <c:pt idx="94">
                  <c:v>4.3600000000000003</c:v>
                </c:pt>
                <c:pt idx="95">
                  <c:v>4.3600000000000003</c:v>
                </c:pt>
                <c:pt idx="96">
                  <c:v>4.32</c:v>
                </c:pt>
                <c:pt idx="97">
                  <c:v>4.3</c:v>
                </c:pt>
                <c:pt idx="98">
                  <c:v>4.3</c:v>
                </c:pt>
                <c:pt idx="99">
                  <c:v>4.25</c:v>
                </c:pt>
                <c:pt idx="100">
                  <c:v>4.1399999999999997</c:v>
                </c:pt>
                <c:pt idx="101">
                  <c:v>3.94</c:v>
                </c:pt>
                <c:pt idx="102">
                  <c:v>3.86</c:v>
                </c:pt>
                <c:pt idx="103">
                  <c:v>3.67</c:v>
                </c:pt>
                <c:pt idx="104">
                  <c:v>3.58</c:v>
                </c:pt>
                <c:pt idx="105">
                  <c:v>3.57</c:v>
                </c:pt>
                <c:pt idx="106">
                  <c:v>3.65</c:v>
                </c:pt>
                <c:pt idx="107">
                  <c:v>3.73</c:v>
                </c:pt>
                <c:pt idx="108">
                  <c:v>3.75</c:v>
                </c:pt>
                <c:pt idx="109">
                  <c:v>3.73</c:v>
                </c:pt>
                <c:pt idx="110">
                  <c:v>3.67</c:v>
                </c:pt>
                <c:pt idx="111">
                  <c:v>3.6</c:v>
                </c:pt>
                <c:pt idx="112">
                  <c:v>3.61</c:v>
                </c:pt>
                <c:pt idx="113">
                  <c:v>3.66</c:v>
                </c:pt>
                <c:pt idx="114" formatCode="0.00">
                  <c:v>3.67</c:v>
                </c:pt>
                <c:pt idx="115" formatCode="0.00">
                  <c:v>3.63</c:v>
                </c:pt>
                <c:pt idx="116" formatCode="0.00">
                  <c:v>3.65</c:v>
                </c:pt>
                <c:pt idx="117" formatCode="0.00">
                  <c:v>3.64</c:v>
                </c:pt>
                <c:pt idx="118" formatCode="0.00">
                  <c:v>3.72</c:v>
                </c:pt>
                <c:pt idx="119" formatCode="0.00">
                  <c:v>3.77</c:v>
                </c:pt>
                <c:pt idx="120" formatCode="0.00">
                  <c:v>3.8323364446336301</c:v>
                </c:pt>
                <c:pt idx="121" formatCode="0.00">
                  <c:v>3.8285425470190502</c:v>
                </c:pt>
                <c:pt idx="122" formatCode="0.00">
                  <c:v>3.80562225618633</c:v>
                </c:pt>
                <c:pt idx="123" formatCode="0.00">
                  <c:v>3.7853394200906099</c:v>
                </c:pt>
                <c:pt idx="124" formatCode="0.00">
                  <c:v>3.7880666525968398</c:v>
                </c:pt>
                <c:pt idx="125" formatCode="0.00">
                  <c:v>3.7565380192537399</c:v>
                </c:pt>
                <c:pt idx="126" formatCode="0.00">
                  <c:v>3.7261514037301402</c:v>
                </c:pt>
                <c:pt idx="127" formatCode="0.00">
                  <c:v>3.7205523920438099</c:v>
                </c:pt>
                <c:pt idx="128" formatCode="0.00">
                  <c:v>3.6637135539514301</c:v>
                </c:pt>
                <c:pt idx="129" formatCode="0.00">
                  <c:v>3.55804410875675</c:v>
                </c:pt>
                <c:pt idx="130" formatCode="0.00">
                  <c:v>3.5103017051701402</c:v>
                </c:pt>
                <c:pt idx="131" formatCode="0.00">
                  <c:v>3.58876586633213</c:v>
                </c:pt>
                <c:pt idx="132" formatCode="0.00">
                  <c:v>3.61618699249872</c:v>
                </c:pt>
                <c:pt idx="133" formatCode="0.00">
                  <c:v>3.55</c:v>
                </c:pt>
                <c:pt idx="134" formatCode="0.00">
                  <c:v>3.47</c:v>
                </c:pt>
                <c:pt idx="135" formatCode="0.00">
                  <c:v>3.42</c:v>
                </c:pt>
                <c:pt idx="136" formatCode="0.00">
                  <c:v>3.36</c:v>
                </c:pt>
                <c:pt idx="137" formatCode="0.00">
                  <c:v>3.29</c:v>
                </c:pt>
                <c:pt idx="138" formatCode="0.00">
                  <c:v>3.2</c:v>
                </c:pt>
                <c:pt idx="139" formatCode="0.00">
                  <c:v>3.19</c:v>
                </c:pt>
                <c:pt idx="140" formatCode="0.00">
                  <c:v>3.2</c:v>
                </c:pt>
                <c:pt idx="141" formatCode="0.00">
                  <c:v>3.26</c:v>
                </c:pt>
                <c:pt idx="142" formatCode="0.00">
                  <c:v>3.35</c:v>
                </c:pt>
                <c:pt idx="143" formatCode="0.00">
                  <c:v>3.48</c:v>
                </c:pt>
                <c:pt idx="144" formatCode="0.00">
                  <c:v>3.52</c:v>
                </c:pt>
                <c:pt idx="145" formatCode="0.00">
                  <c:v>3.54</c:v>
                </c:pt>
                <c:pt idx="146" formatCode="0.00">
                  <c:v>3.5</c:v>
                </c:pt>
                <c:pt idx="147" formatCode="0.00">
                  <c:v>3.45</c:v>
                </c:pt>
                <c:pt idx="148" formatCode="0.00">
                  <c:v>3.41</c:v>
                </c:pt>
                <c:pt idx="149" formatCode="0.00">
                  <c:v>3.34</c:v>
                </c:pt>
                <c:pt idx="150" formatCode="0.00">
                  <c:v>3.33</c:v>
                </c:pt>
                <c:pt idx="151" formatCode="0.00">
                  <c:v>3.23</c:v>
                </c:pt>
                <c:pt idx="152" formatCode="0.00">
                  <c:v>3.22</c:v>
                </c:pt>
                <c:pt idx="153" formatCode="0.00">
                  <c:v>3.17</c:v>
                </c:pt>
                <c:pt idx="154" formatCode="0.00">
                  <c:v>3.23</c:v>
                </c:pt>
                <c:pt idx="155" formatCode="0.00">
                  <c:v>3.28</c:v>
                </c:pt>
                <c:pt idx="156" formatCode="0.00">
                  <c:v>3.24</c:v>
                </c:pt>
                <c:pt idx="157" formatCode="0.00">
                  <c:v>3.23</c:v>
                </c:pt>
                <c:pt idx="158" formatCode="0.00">
                  <c:v>3.18</c:v>
                </c:pt>
                <c:pt idx="159" formatCode="0.00">
                  <c:v>3.04</c:v>
                </c:pt>
              </c:numCache>
            </c:numRef>
          </c:val>
          <c:smooth val="0"/>
          <c:extLst xmlns:c16r2="http://schemas.microsoft.com/office/drawing/2015/06/chart">
            <c:ext xmlns:c16="http://schemas.microsoft.com/office/drawing/2014/chart" uri="{C3380CC4-5D6E-409C-BE32-E72D297353CC}">
              <c16:uniqueId val="{00000000-3563-4646-87C7-48A865C84A1C}"/>
            </c:ext>
          </c:extLst>
        </c:ser>
        <c:dLbls>
          <c:showLegendKey val="0"/>
          <c:showVal val="0"/>
          <c:showCatName val="0"/>
          <c:showSerName val="0"/>
          <c:showPercent val="0"/>
          <c:showBubbleSize val="0"/>
        </c:dLbls>
        <c:smooth val="0"/>
        <c:axId val="838470592"/>
        <c:axId val="838477648"/>
      </c:lineChart>
      <c:dateAx>
        <c:axId val="838470592"/>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77648"/>
        <c:crosses val="autoZero"/>
        <c:auto val="1"/>
        <c:lblOffset val="100"/>
        <c:baseTimeUnit val="months"/>
        <c:majorUnit val="4"/>
        <c:majorTimeUnit val="months"/>
        <c:minorUnit val="1"/>
        <c:minorTimeUnit val="months"/>
      </c:dateAx>
      <c:valAx>
        <c:axId val="838477648"/>
        <c:scaling>
          <c:orientation val="minMax"/>
          <c:max val="8"/>
          <c:min val="0"/>
        </c:scaling>
        <c:delete val="0"/>
        <c:axPos val="l"/>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70592"/>
        <c:crosses val="autoZero"/>
        <c:crossBetween val="midCat"/>
        <c:majorUnit val="2"/>
      </c:val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88" l="0.70000000000000062" r="0.70000000000000062" t="0.750000000000009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255721539385E-2"/>
          <c:y val="2.5135236473819544E-2"/>
          <c:w val="0.83957089475965041"/>
          <c:h val="0.89073744160358859"/>
        </c:manualLayout>
      </c:layout>
      <c:lineChart>
        <c:grouping val="standard"/>
        <c:varyColors val="0"/>
        <c:ser>
          <c:idx val="0"/>
          <c:order val="1"/>
          <c:tx>
            <c:strRef>
              <c:f>'Data base graphs 1'!$C$2</c:f>
              <c:strCache>
                <c:ptCount val="1"/>
              </c:strCache>
            </c:strRef>
          </c:tx>
          <c:spPr>
            <a:ln w="19050">
              <a:solidFill>
                <a:srgbClr val="002060"/>
              </a:solidFill>
              <a:prstDash val="solid"/>
            </a:ln>
          </c:spPr>
          <c:marker>
            <c:symbol val="none"/>
          </c:marker>
          <c:cat>
            <c:numRef>
              <c:f>'Data base graphs 2'!$A$20:$A$492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1'!$C$20:$C$492</c:f>
              <c:numCache>
                <c:formatCode>0.0</c:formatCode>
                <c:ptCount val="473"/>
                <c:pt idx="0">
                  <c:v>22.57287340079057</c:v>
                </c:pt>
                <c:pt idx="1">
                  <c:v>21.01775333011058</c:v>
                </c:pt>
                <c:pt idx="2">
                  <c:v>20.405017756871374</c:v>
                </c:pt>
                <c:pt idx="3">
                  <c:v>19.585566213036017</c:v>
                </c:pt>
                <c:pt idx="4">
                  <c:v>18.785661186306157</c:v>
                </c:pt>
                <c:pt idx="5">
                  <c:v>18.442387104270438</c:v>
                </c:pt>
                <c:pt idx="6">
                  <c:v>17.645878229400623</c:v>
                </c:pt>
                <c:pt idx="7">
                  <c:v>16.698932492226206</c:v>
                </c:pt>
                <c:pt idx="8">
                  <c:v>16.156534294621579</c:v>
                </c:pt>
                <c:pt idx="9">
                  <c:v>15.694917600053444</c:v>
                </c:pt>
                <c:pt idx="10">
                  <c:v>15.338343844092321</c:v>
                </c:pt>
                <c:pt idx="11">
                  <c:v>15.327279259120033</c:v>
                </c:pt>
                <c:pt idx="12">
                  <c:v>15.171233180741865</c:v>
                </c:pt>
                <c:pt idx="13">
                  <c:v>14.2047277011837</c:v>
                </c:pt>
                <c:pt idx="14">
                  <c:v>14.165146235544015</c:v>
                </c:pt>
                <c:pt idx="15">
                  <c:v>13.473326754138498</c:v>
                </c:pt>
                <c:pt idx="16">
                  <c:v>13.126290554044658</c:v>
                </c:pt>
                <c:pt idx="17">
                  <c:v>12.294786004141756</c:v>
                </c:pt>
                <c:pt idx="18">
                  <c:v>11.167500211905775</c:v>
                </c:pt>
                <c:pt idx="19">
                  <c:v>10.44001468610152</c:v>
                </c:pt>
                <c:pt idx="20">
                  <c:v>9.1482328450985619</c:v>
                </c:pt>
                <c:pt idx="21">
                  <c:v>8.0771603229327269</c:v>
                </c:pt>
                <c:pt idx="22">
                  <c:v>6.7645485344274334</c:v>
                </c:pt>
                <c:pt idx="23">
                  <c:v>5.3804837092024513</c:v>
                </c:pt>
                <c:pt idx="24">
                  <c:v>3.8502626047412605</c:v>
                </c:pt>
                <c:pt idx="25">
                  <c:v>2.8200315586999238</c:v>
                </c:pt>
                <c:pt idx="26">
                  <c:v>2.0225450144623522</c:v>
                </c:pt>
                <c:pt idx="27">
                  <c:v>1.336348610294209</c:v>
                </c:pt>
                <c:pt idx="28">
                  <c:v>0.16224256091280154</c:v>
                </c:pt>
                <c:pt idx="29">
                  <c:v>-0.20002631485553479</c:v>
                </c:pt>
                <c:pt idx="30">
                  <c:v>-0.82355648258108261</c:v>
                </c:pt>
                <c:pt idx="31">
                  <c:v>-0.88472493277458852</c:v>
                </c:pt>
                <c:pt idx="32">
                  <c:v>-0.30103087100995651</c:v>
                </c:pt>
                <c:pt idx="33">
                  <c:v>-0.2367642624623727</c:v>
                </c:pt>
                <c:pt idx="34">
                  <c:v>0.80779557560781257</c:v>
                </c:pt>
                <c:pt idx="35">
                  <c:v>1.4064852978419111</c:v>
                </c:pt>
                <c:pt idx="36">
                  <c:v>2.3118128147396675</c:v>
                </c:pt>
                <c:pt idx="37">
                  <c:v>2.9526078120792647</c:v>
                </c:pt>
                <c:pt idx="38">
                  <c:v>3.9336442785218111</c:v>
                </c:pt>
                <c:pt idx="39">
                  <c:v>4.8357446863036557</c:v>
                </c:pt>
                <c:pt idx="40">
                  <c:v>6.2691507530492316</c:v>
                </c:pt>
                <c:pt idx="41">
                  <c:v>7.126986628044321</c:v>
                </c:pt>
                <c:pt idx="42">
                  <c:v>8.6020547155698495</c:v>
                </c:pt>
                <c:pt idx="43">
                  <c:v>9.2511837128430159</c:v>
                </c:pt>
                <c:pt idx="44">
                  <c:v>9.8272422891534603</c:v>
                </c:pt>
                <c:pt idx="45">
                  <c:v>10.983849433468933</c:v>
                </c:pt>
                <c:pt idx="46">
                  <c:v>11.474994866011002</c:v>
                </c:pt>
                <c:pt idx="47">
                  <c:v>12.475975450034611</c:v>
                </c:pt>
                <c:pt idx="48">
                  <c:v>13.512796300290518</c:v>
                </c:pt>
                <c:pt idx="49">
                  <c:v>15.24757224739632</c:v>
                </c:pt>
                <c:pt idx="50">
                  <c:v>15.582002455314381</c:v>
                </c:pt>
                <c:pt idx="51">
                  <c:v>16.123681239131656</c:v>
                </c:pt>
                <c:pt idx="52">
                  <c:v>16.739563119408942</c:v>
                </c:pt>
                <c:pt idx="53">
                  <c:v>17.020027254733122</c:v>
                </c:pt>
                <c:pt idx="54">
                  <c:v>17.274914686564429</c:v>
                </c:pt>
                <c:pt idx="55">
                  <c:v>17.352151178709292</c:v>
                </c:pt>
                <c:pt idx="56">
                  <c:v>17.234479025918944</c:v>
                </c:pt>
                <c:pt idx="57">
                  <c:v>18.101772472356743</c:v>
                </c:pt>
                <c:pt idx="58">
                  <c:v>17.71566490830692</c:v>
                </c:pt>
                <c:pt idx="59">
                  <c:v>17.2436283594445</c:v>
                </c:pt>
                <c:pt idx="60">
                  <c:v>16.970955632180093</c:v>
                </c:pt>
                <c:pt idx="61">
                  <c:v>15.955980044480839</c:v>
                </c:pt>
                <c:pt idx="62">
                  <c:v>15.053279950196938</c:v>
                </c:pt>
                <c:pt idx="63">
                  <c:v>14.970362393794389</c:v>
                </c:pt>
                <c:pt idx="64">
                  <c:v>14.42767446945372</c:v>
                </c:pt>
                <c:pt idx="65">
                  <c:v>13.990203975613014</c:v>
                </c:pt>
                <c:pt idx="66">
                  <c:v>13.657751759824606</c:v>
                </c:pt>
                <c:pt idx="67">
                  <c:v>13.319415348940595</c:v>
                </c:pt>
                <c:pt idx="68">
                  <c:v>13.246211443462158</c:v>
                </c:pt>
                <c:pt idx="69">
                  <c:v>11.933243645897335</c:v>
                </c:pt>
                <c:pt idx="70">
                  <c:v>11.565110643533203</c:v>
                </c:pt>
                <c:pt idx="71">
                  <c:v>11.42271621760915</c:v>
                </c:pt>
                <c:pt idx="72">
                  <c:v>11.001522577444405</c:v>
                </c:pt>
                <c:pt idx="73">
                  <c:v>10.897038368448577</c:v>
                </c:pt>
                <c:pt idx="74">
                  <c:v>10.999970817742692</c:v>
                </c:pt>
                <c:pt idx="75">
                  <c:v>10.7789133143946</c:v>
                </c:pt>
                <c:pt idx="76">
                  <c:v>10.647731451508307</c:v>
                </c:pt>
                <c:pt idx="77">
                  <c:v>10.485660187884463</c:v>
                </c:pt>
                <c:pt idx="78">
                  <c:v>10.263818164196707</c:v>
                </c:pt>
                <c:pt idx="79">
                  <c:v>10.103639121283152</c:v>
                </c:pt>
                <c:pt idx="80">
                  <c:v>10.243643667531344</c:v>
                </c:pt>
                <c:pt idx="81">
                  <c:v>10.408234025971311</c:v>
                </c:pt>
                <c:pt idx="82">
                  <c:v>10.397704852451966</c:v>
                </c:pt>
                <c:pt idx="83">
                  <c:v>10.809090356488312</c:v>
                </c:pt>
                <c:pt idx="84">
                  <c:v>10.839167082191679</c:v>
                </c:pt>
                <c:pt idx="85">
                  <c:v>10.450260864939025</c:v>
                </c:pt>
                <c:pt idx="86">
                  <c:v>10.346302893740017</c:v>
                </c:pt>
                <c:pt idx="87">
                  <c:v>10.172961967836287</c:v>
                </c:pt>
                <c:pt idx="88">
                  <c:v>9.7965398163549509</c:v>
                </c:pt>
                <c:pt idx="89">
                  <c:v>9.8145472604617083</c:v>
                </c:pt>
                <c:pt idx="90">
                  <c:v>9.3955426649378353</c:v>
                </c:pt>
                <c:pt idx="91">
                  <c:v>9.4204846839571559</c:v>
                </c:pt>
                <c:pt idx="92">
                  <c:v>8.9854273997387963</c:v>
                </c:pt>
                <c:pt idx="93">
                  <c:v>8.6654794085740434</c:v>
                </c:pt>
                <c:pt idx="94">
                  <c:v>8.4139552614156656</c:v>
                </c:pt>
                <c:pt idx="95">
                  <c:v>7.6602146829355462</c:v>
                </c:pt>
                <c:pt idx="96">
                  <c:v>7.5092392543177908</c:v>
                </c:pt>
                <c:pt idx="97">
                  <c:v>7.305032885386936</c:v>
                </c:pt>
                <c:pt idx="98">
                  <c:v>7.0734290537052971</c:v>
                </c:pt>
                <c:pt idx="99">
                  <c:v>5.759415355364311</c:v>
                </c:pt>
                <c:pt idx="100">
                  <c:v>5.808109526190421</c:v>
                </c:pt>
                <c:pt idx="101">
                  <c:v>6.1702024163684968</c:v>
                </c:pt>
                <c:pt idx="102">
                  <c:v>5.9827984892422563</c:v>
                </c:pt>
                <c:pt idx="103">
                  <c:v>6.1866904417473734</c:v>
                </c:pt>
                <c:pt idx="104">
                  <c:v>6.2737506097104898</c:v>
                </c:pt>
                <c:pt idx="105">
                  <c:v>6.3237493409313572</c:v>
                </c:pt>
                <c:pt idx="106">
                  <c:v>6.9886518372827169</c:v>
                </c:pt>
                <c:pt idx="107">
                  <c:v>7.1630125773033342</c:v>
                </c:pt>
                <c:pt idx="108">
                  <c:v>7.3509443150262825</c:v>
                </c:pt>
                <c:pt idx="109">
                  <c:v>7.6086444033754788</c:v>
                </c:pt>
                <c:pt idx="110">
                  <c:v>7.70898164950124</c:v>
                </c:pt>
                <c:pt idx="111">
                  <c:v>9.0663501596525577</c:v>
                </c:pt>
                <c:pt idx="112">
                  <c:v>9.2591530059643219</c:v>
                </c:pt>
                <c:pt idx="113">
                  <c:v>8.8746993251915995</c:v>
                </c:pt>
                <c:pt idx="114">
                  <c:v>9.1225132894529111</c:v>
                </c:pt>
                <c:pt idx="115">
                  <c:v>8.9724646027561192</c:v>
                </c:pt>
                <c:pt idx="116">
                  <c:v>8.72508332322613</c:v>
                </c:pt>
                <c:pt idx="117">
                  <c:v>8.8134863149416987</c:v>
                </c:pt>
                <c:pt idx="118">
                  <c:v>8.1792116555709811</c:v>
                </c:pt>
                <c:pt idx="119">
                  <c:v>8.0800817832740393</c:v>
                </c:pt>
                <c:pt idx="120">
                  <c:v>7.902873019190011</c:v>
                </c:pt>
                <c:pt idx="121">
                  <c:v>7.9428669372631617</c:v>
                </c:pt>
                <c:pt idx="122">
                  <c:v>7.4634305043416589</c:v>
                </c:pt>
                <c:pt idx="123">
                  <c:v>7.1792231092464363</c:v>
                </c:pt>
                <c:pt idx="124">
                  <c:v>6.9516875220204213</c:v>
                </c:pt>
                <c:pt idx="125">
                  <c:v>6.3655507140583296</c:v>
                </c:pt>
                <c:pt idx="126">
                  <c:v>6.323338915858173</c:v>
                </c:pt>
                <c:pt idx="127">
                  <c:v>6.1150548045610549</c:v>
                </c:pt>
                <c:pt idx="128">
                  <c:v>5.9046568706891094</c:v>
                </c:pt>
                <c:pt idx="129">
                  <c:v>5.8142155173460424</c:v>
                </c:pt>
                <c:pt idx="130">
                  <c:v>5.6446315220618999</c:v>
                </c:pt>
                <c:pt idx="131">
                  <c:v>5.9456673451268216</c:v>
                </c:pt>
                <c:pt idx="132">
                  <c:v>5.8250212927093798</c:v>
                </c:pt>
                <c:pt idx="133">
                  <c:v>5.728573712140971</c:v>
                </c:pt>
                <c:pt idx="134">
                  <c:v>5.9726325514644998</c:v>
                </c:pt>
                <c:pt idx="135">
                  <c:v>6.5110112265640083</c:v>
                </c:pt>
                <c:pt idx="136">
                  <c:v>6.7085819130626305</c:v>
                </c:pt>
                <c:pt idx="137">
                  <c:v>7.1795404239962295</c:v>
                </c:pt>
                <c:pt idx="138">
                  <c:v>7.4913199516396958</c:v>
                </c:pt>
                <c:pt idx="139">
                  <c:v>7.5543697767153475</c:v>
                </c:pt>
                <c:pt idx="140">
                  <c:v>8.4003502644861356</c:v>
                </c:pt>
                <c:pt idx="141">
                  <c:v>8.6055114810712752</c:v>
                </c:pt>
                <c:pt idx="142">
                  <c:v>8.7678075636374189</c:v>
                </c:pt>
                <c:pt idx="143">
                  <c:v>8.7256192552361114</c:v>
                </c:pt>
                <c:pt idx="144">
                  <c:v>8.7197026894465495</c:v>
                </c:pt>
                <c:pt idx="145">
                  <c:v>8.5203706288551615</c:v>
                </c:pt>
                <c:pt idx="146">
                  <c:v>8.6481272562973714</c:v>
                </c:pt>
              </c:numCache>
            </c:numRef>
          </c:val>
          <c:smooth val="0"/>
          <c:extLst xmlns:c16r2="http://schemas.microsoft.com/office/drawing/2015/06/chart">
            <c:ext xmlns:c16="http://schemas.microsoft.com/office/drawing/2014/chart" uri="{C3380CC4-5D6E-409C-BE32-E72D297353CC}">
              <c16:uniqueId val="{00000000-1836-4B7B-8C39-9CDE9364A8ED}"/>
            </c:ext>
          </c:extLst>
        </c:ser>
        <c:dLbls>
          <c:showLegendKey val="0"/>
          <c:showVal val="0"/>
          <c:showCatName val="0"/>
          <c:showSerName val="0"/>
          <c:showPercent val="0"/>
          <c:showBubbleSize val="0"/>
        </c:dLbls>
        <c:marker val="1"/>
        <c:smooth val="0"/>
        <c:axId val="838476080"/>
        <c:axId val="838469808"/>
      </c:lineChart>
      <c:lineChart>
        <c:grouping val="standard"/>
        <c:varyColors val="0"/>
        <c:ser>
          <c:idx val="2"/>
          <c:order val="0"/>
          <c:tx>
            <c:strRef>
              <c:f>'Data base graphs 2'!$C$2</c:f>
              <c:strCache>
                <c:ptCount val="1"/>
              </c:strCache>
            </c:strRef>
          </c:tx>
          <c:spPr>
            <a:ln w="19050">
              <a:solidFill>
                <a:srgbClr val="9BBB59">
                  <a:lumMod val="75000"/>
                </a:srgbClr>
              </a:solidFill>
              <a:prstDash val="dash"/>
            </a:ln>
          </c:spPr>
          <c:marker>
            <c:symbol val="none"/>
          </c:marker>
          <c:cat>
            <c:numRef>
              <c:f>'Data base graphs 2'!$A$20:$A$492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2'!$C$20:$C$492</c:f>
              <c:numCache>
                <c:formatCode>0.0</c:formatCode>
                <c:ptCount val="473"/>
                <c:pt idx="0">
                  <c:v>0.88831004607918373</c:v>
                </c:pt>
                <c:pt idx="1">
                  <c:v>1.9031670499502837</c:v>
                </c:pt>
                <c:pt idx="2">
                  <c:v>1.2542926961639012</c:v>
                </c:pt>
                <c:pt idx="3">
                  <c:v>0.58416686947322205</c:v>
                </c:pt>
                <c:pt idx="4">
                  <c:v>0.73361315085784895</c:v>
                </c:pt>
                <c:pt idx="5">
                  <c:v>1.2323705840997974</c:v>
                </c:pt>
                <c:pt idx="6">
                  <c:v>1.7312812463587761</c:v>
                </c:pt>
                <c:pt idx="7">
                  <c:v>0.98474492981894457</c:v>
                </c:pt>
                <c:pt idx="8">
                  <c:v>1.3075916174739319</c:v>
                </c:pt>
                <c:pt idx="9">
                  <c:v>1.4769093542442988</c:v>
                </c:pt>
                <c:pt idx="10">
                  <c:v>1.11659282520678</c:v>
                </c:pt>
                <c:pt idx="11">
                  <c:v>1.1404064206922016</c:v>
                </c:pt>
                <c:pt idx="12">
                  <c:v>0.75180092839231349</c:v>
                </c:pt>
                <c:pt idx="13">
                  <c:v>1.0480058554569922</c:v>
                </c:pt>
                <c:pt idx="14">
                  <c:v>1.2191996366391464</c:v>
                </c:pt>
                <c:pt idx="15">
                  <c:v>-2.5354411370855701E-2</c:v>
                </c:pt>
                <c:pt idx="16">
                  <c:v>0.42553889825978786</c:v>
                </c:pt>
                <c:pt idx="17">
                  <c:v>0.48828911262326358</c:v>
                </c:pt>
                <c:pt idx="18">
                  <c:v>0.71003856844180291</c:v>
                </c:pt>
                <c:pt idx="19">
                  <c:v>0.32389584961617857</c:v>
                </c:pt>
                <c:pt idx="20">
                  <c:v>0.12262883401945146</c:v>
                </c:pt>
                <c:pt idx="21">
                  <c:v>0.48111559368115309</c:v>
                </c:pt>
                <c:pt idx="22">
                  <c:v>-0.11148192582548688</c:v>
                </c:pt>
                <c:pt idx="23">
                  <c:v>-0.17074864770299314</c:v>
                </c:pt>
                <c:pt idx="24">
                  <c:v>-0.71120746430531767</c:v>
                </c:pt>
                <c:pt idx="25">
                  <c:v>4.5574179678936844E-2</c:v>
                </c:pt>
                <c:pt idx="26">
                  <c:v>0.43412936866677398</c:v>
                </c:pt>
                <c:pt idx="27">
                  <c:v>-0.69777678920094388</c:v>
                </c:pt>
                <c:pt idx="28">
                  <c:v>-0.73801430204625262</c:v>
                </c:pt>
                <c:pt idx="29">
                  <c:v>0.12484098492609519</c:v>
                </c:pt>
                <c:pt idx="30">
                  <c:v>8.0822498321992953E-2</c:v>
                </c:pt>
                <c:pt idx="31">
                  <c:v>0.26201969224604227</c:v>
                </c:pt>
                <c:pt idx="32">
                  <c:v>0.7122552448733046</c:v>
                </c:pt>
                <c:pt idx="33">
                  <c:v>0.54588637896306125</c:v>
                </c:pt>
                <c:pt idx="34">
                  <c:v>0.93438966698384718</c:v>
                </c:pt>
                <c:pt idx="35">
                  <c:v>0.42212957586768596</c:v>
                </c:pt>
                <c:pt idx="36">
                  <c:v>0.17521390941750781</c:v>
                </c:pt>
                <c:pt idx="37">
                  <c:v>0.67217536752409046</c:v>
                </c:pt>
                <c:pt idx="38">
                  <c:v>1.3911672279303104</c:v>
                </c:pt>
                <c:pt idx="39">
                  <c:v>0.16412482768114955</c:v>
                </c:pt>
                <c:pt idx="40">
                  <c:v>0.6191824529575598</c:v>
                </c:pt>
                <c:pt idx="41">
                  <c:v>0.93307818232915452</c:v>
                </c:pt>
                <c:pt idx="42">
                  <c:v>1.4588695440505859</c:v>
                </c:pt>
                <c:pt idx="43">
                  <c:v>0.86129918541828943</c:v>
                </c:pt>
                <c:pt idx="44">
                  <c:v>1.2432898424101779</c:v>
                </c:pt>
                <c:pt idx="45">
                  <c:v>1.6047501735329917</c:v>
                </c:pt>
                <c:pt idx="46">
                  <c:v>1.381062446171228</c:v>
                </c:pt>
                <c:pt idx="47">
                  <c:v>1.3238618615033033</c:v>
                </c:pt>
                <c:pt idx="48">
                  <c:v>1.0986444468683345</c:v>
                </c:pt>
                <c:pt idx="49">
                  <c:v>2.2107126431664739</c:v>
                </c:pt>
                <c:pt idx="50">
                  <c:v>1.6853883423178786</c:v>
                </c:pt>
                <c:pt idx="51">
                  <c:v>0.63354723053110718</c:v>
                </c:pt>
                <c:pt idx="52">
                  <c:v>1.1528335620149477</c:v>
                </c:pt>
                <c:pt idx="53">
                  <c:v>1.1755675984413045</c:v>
                </c:pt>
                <c:pt idx="54">
                  <c:v>1.6798624057108924</c:v>
                </c:pt>
                <c:pt idx="55">
                  <c:v>0.92772577769571285</c:v>
                </c:pt>
                <c:pt idx="56">
                  <c:v>1.1417704773906792</c:v>
                </c:pt>
                <c:pt idx="57">
                  <c:v>2.3564158497456162</c:v>
                </c:pt>
                <c:pt idx="58">
                  <c:v>1.0496195368699546</c:v>
                </c:pt>
                <c:pt idx="59">
                  <c:v>0.91755598787324288</c:v>
                </c:pt>
                <c:pt idx="60">
                  <c:v>0.86352000138845142</c:v>
                </c:pt>
                <c:pt idx="61">
                  <c:v>1.3238140316823177</c:v>
                </c:pt>
                <c:pt idx="62">
                  <c:v>0.89378268637246094</c:v>
                </c:pt>
                <c:pt idx="63">
                  <c:v>0.56102180724819561</c:v>
                </c:pt>
                <c:pt idx="64">
                  <c:v>0.67536771652230243</c:v>
                </c:pt>
                <c:pt idx="65">
                  <c:v>0.78876147197652813</c:v>
                </c:pt>
                <c:pt idx="66">
                  <c:v>1.3833132779887336</c:v>
                </c:pt>
                <c:pt idx="67">
                  <c:v>0.62728410988526662</c:v>
                </c:pt>
                <c:pt idx="68">
                  <c:v>1.0764332835554455</c:v>
                </c:pt>
                <c:pt idx="69">
                  <c:v>1.1697034982073689</c:v>
                </c:pt>
                <c:pt idx="70">
                  <c:v>0.71728127331043368</c:v>
                </c:pt>
                <c:pt idx="71">
                  <c:v>0.78875140579862091</c:v>
                </c:pt>
                <c:pt idx="72">
                  <c:v>0.48224161766779616</c:v>
                </c:pt>
                <c:pt idx="73">
                  <c:v>1.2284393168521319</c:v>
                </c:pt>
                <c:pt idx="74">
                  <c:v>0.98743031054029018</c:v>
                </c:pt>
                <c:pt idx="75">
                  <c:v>0.36075357067953462</c:v>
                </c:pt>
                <c:pt idx="76">
                  <c:v>0.55615024192643148</c:v>
                </c:pt>
                <c:pt idx="77">
                  <c:v>0.64113113453936421</c:v>
                </c:pt>
                <c:pt idx="78">
                  <c:v>1.1797476809011727</c:v>
                </c:pt>
                <c:pt idx="79">
                  <c:v>0.48110395461702637</c:v>
                </c:pt>
                <c:pt idx="80">
                  <c:v>1.2049591006054925</c:v>
                </c:pt>
                <c:pt idx="81">
                  <c:v>1.320746743949968</c:v>
                </c:pt>
                <c:pt idx="82">
                  <c:v>0.70767628560022899</c:v>
                </c:pt>
                <c:pt idx="83">
                  <c:v>1.1643301495205378</c:v>
                </c:pt>
                <c:pt idx="84">
                  <c:v>0.5095153441235567</c:v>
                </c:pt>
                <c:pt idx="85">
                  <c:v>0.8732546790614748</c:v>
                </c:pt>
                <c:pt idx="86">
                  <c:v>0.89237894271667528</c:v>
                </c:pt>
                <c:pt idx="87">
                  <c:v>0.20309875586357862</c:v>
                </c:pt>
                <c:pt idx="88">
                  <c:v>0.21258534412696406</c:v>
                </c:pt>
                <c:pt idx="89">
                  <c:v>0.6576370239487801</c:v>
                </c:pt>
                <c:pt idx="90">
                  <c:v>0.79368972856363484</c:v>
                </c:pt>
                <c:pt idx="91">
                  <c:v>0.50401349503216863</c:v>
                </c:pt>
                <c:pt idx="92">
                  <c:v>0.80256685400823358</c:v>
                </c:pt>
                <c:pt idx="93">
                  <c:v>1.0232999186497551</c:v>
                </c:pt>
                <c:pt idx="94">
                  <c:v>0.47457178426361679</c:v>
                </c:pt>
                <c:pt idx="95">
                  <c:v>0.4609920917530701</c:v>
                </c:pt>
                <c:pt idx="96">
                  <c:v>0.36856757429110587</c:v>
                </c:pt>
                <c:pt idx="97">
                  <c:v>0.68165290415240065</c:v>
                </c:pt>
                <c:pt idx="98">
                  <c:v>0.67461598302801917</c:v>
                </c:pt>
                <c:pt idx="99">
                  <c:v>-1.0266016987223878</c:v>
                </c:pt>
                <c:pt idx="100">
                  <c:v>0.25872562140889954</c:v>
                </c:pt>
                <c:pt idx="101">
                  <c:v>1.002104143451362</c:v>
                </c:pt>
                <c:pt idx="102">
                  <c:v>0.61577603098399436</c:v>
                </c:pt>
                <c:pt idx="103">
                  <c:v>0.69736524492188323</c:v>
                </c:pt>
                <c:pt idx="104">
                  <c:v>0.88521269563787541</c:v>
                </c:pt>
                <c:pt idx="105">
                  <c:v>1.0708284644167065</c:v>
                </c:pt>
                <c:pt idx="106">
                  <c:v>1.1028960675333508</c:v>
                </c:pt>
                <c:pt idx="107">
                  <c:v>0.62471462328812777</c:v>
                </c:pt>
                <c:pt idx="108">
                  <c:v>0.54458389618569925</c:v>
                </c:pt>
                <c:pt idx="109">
                  <c:v>0.92334310086276616</c:v>
                </c:pt>
                <c:pt idx="110">
                  <c:v>0.76848775121646895</c:v>
                </c:pt>
                <c:pt idx="111">
                  <c:v>0.22067937421532235</c:v>
                </c:pt>
                <c:pt idx="112">
                  <c:v>0.435958724369641</c:v>
                </c:pt>
                <c:pt idx="113">
                  <c:v>0.64670480494817184</c:v>
                </c:pt>
                <c:pt idx="114">
                  <c:v>0.84479153669840912</c:v>
                </c:pt>
                <c:pt idx="115">
                  <c:v>0.55890154065629361</c:v>
                </c:pt>
                <c:pt idx="116">
                  <c:v>0.65619050096439935</c:v>
                </c:pt>
                <c:pt idx="117">
                  <c:v>1.1530078782035105</c:v>
                </c:pt>
                <c:pt idx="118">
                  <c:v>0.51356649877914151</c:v>
                </c:pt>
                <c:pt idx="119">
                  <c:v>0.53250730399018664</c:v>
                </c:pt>
                <c:pt idx="120">
                  <c:v>0.37973038059237751</c:v>
                </c:pt>
                <c:pt idx="121">
                  <c:v>0.96075007440023796</c:v>
                </c:pt>
                <c:pt idx="122">
                  <c:v>0.32091686775628148</c:v>
                </c:pt>
                <c:pt idx="123">
                  <c:v>-4.4373193769359887E-2</c:v>
                </c:pt>
                <c:pt idx="124">
                  <c:v>0.22273871601350947</c:v>
                </c:pt>
                <c:pt idx="125">
                  <c:v>9.5121752327969489E-2</c:v>
                </c:pt>
                <c:pt idx="126">
                  <c:v>0.80477068444591282</c:v>
                </c:pt>
                <c:pt idx="127">
                  <c:v>0.36190978274146346</c:v>
                </c:pt>
                <c:pt idx="128">
                  <c:v>0.45661604329836791</c:v>
                </c:pt>
                <c:pt idx="129">
                  <c:v>1.0666243781993927</c:v>
                </c:pt>
                <c:pt idx="130">
                  <c:v>0.35247763086300665</c:v>
                </c:pt>
                <c:pt idx="131">
                  <c:v>0.81897605914618055</c:v>
                </c:pt>
                <c:pt idx="132">
                  <c:v>0.26542256115421026</c:v>
                </c:pt>
                <c:pt idx="133">
                  <c:v>0.86873572885038186</c:v>
                </c:pt>
                <c:pt idx="134">
                  <c:v>0.55249292776518644</c:v>
                </c:pt>
                <c:pt idx="135">
                  <c:v>0.46343695148247832</c:v>
                </c:pt>
                <c:pt idx="136">
                  <c:v>0.40864508440554914</c:v>
                </c:pt>
                <c:pt idx="137">
                  <c:v>0.53689174539752571</c:v>
                </c:pt>
                <c:pt idx="138">
                  <c:v>1.0980063492367407</c:v>
                </c:pt>
                <c:pt idx="139">
                  <c:v>0.42077779979537411</c:v>
                </c:pt>
                <c:pt idx="140">
                  <c:v>1.246768384077626</c:v>
                </c:pt>
                <c:pt idx="141">
                  <c:v>1.2579056015809869</c:v>
                </c:pt>
                <c:pt idx="142">
                  <c:v>0.5024406831353474</c:v>
                </c:pt>
                <c:pt idx="143">
                  <c:v>0.77987090340236875</c:v>
                </c:pt>
                <c:pt idx="144">
                  <c:v>0.25996637729370775</c:v>
                </c:pt>
                <c:pt idx="145">
                  <c:v>0.68379801797829032</c:v>
                </c:pt>
                <c:pt idx="146">
                  <c:v>0.67086929621025604</c:v>
                </c:pt>
              </c:numCache>
            </c:numRef>
          </c:val>
          <c:smooth val="0"/>
          <c:extLst xmlns:c16r2="http://schemas.microsoft.com/office/drawing/2015/06/chart">
            <c:ext xmlns:c16="http://schemas.microsoft.com/office/drawing/2014/chart" uri="{C3380CC4-5D6E-409C-BE32-E72D297353CC}">
              <c16:uniqueId val="{00000001-1836-4B7B-8C39-9CDE9364A8ED}"/>
            </c:ext>
          </c:extLst>
        </c:ser>
        <c:dLbls>
          <c:showLegendKey val="0"/>
          <c:showVal val="0"/>
          <c:showCatName val="0"/>
          <c:showSerName val="0"/>
          <c:showPercent val="0"/>
          <c:showBubbleSize val="0"/>
        </c:dLbls>
        <c:marker val="1"/>
        <c:smooth val="0"/>
        <c:axId val="838470984"/>
        <c:axId val="838473728"/>
      </c:lineChart>
      <c:dateAx>
        <c:axId val="838476080"/>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69808"/>
        <c:crosses val="autoZero"/>
        <c:auto val="0"/>
        <c:lblOffset val="100"/>
        <c:baseTimeUnit val="months"/>
        <c:majorUnit val="4"/>
        <c:majorTimeUnit val="months"/>
      </c:dateAx>
      <c:valAx>
        <c:axId val="838469808"/>
        <c:scaling>
          <c:orientation val="minMax"/>
          <c:max val="20"/>
          <c:min val="4"/>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76080"/>
        <c:crosses val="autoZero"/>
        <c:crossBetween val="midCat"/>
        <c:majorUnit val="4"/>
      </c:valAx>
      <c:valAx>
        <c:axId val="838473728"/>
        <c:scaling>
          <c:orientation val="minMax"/>
          <c:max val="1.8"/>
          <c:min val="-1.8"/>
        </c:scaling>
        <c:delete val="0"/>
        <c:axPos val="r"/>
        <c:numFmt formatCode="#,##0.0" sourceLinked="0"/>
        <c:majorTickMark val="out"/>
        <c:minorTickMark val="none"/>
        <c:tickLblPos val="nextTo"/>
        <c:txPr>
          <a:bodyPr/>
          <a:lstStyle/>
          <a:p>
            <a:pPr>
              <a:defRPr sz="800"/>
            </a:pPr>
            <a:endParaRPr lang="es-CL"/>
          </a:p>
        </c:txPr>
        <c:crossAx val="838470984"/>
        <c:crosses val="max"/>
        <c:crossBetween val="between"/>
        <c:majorUnit val="0.9"/>
      </c:valAx>
      <c:dateAx>
        <c:axId val="838470984"/>
        <c:scaling>
          <c:orientation val="minMax"/>
        </c:scaling>
        <c:delete val="1"/>
        <c:axPos val="b"/>
        <c:numFmt formatCode="[$-409]mmm;@" sourceLinked="1"/>
        <c:majorTickMark val="out"/>
        <c:minorTickMark val="none"/>
        <c:tickLblPos val="none"/>
        <c:crossAx val="838473728"/>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66" l="0.70000000000000062" r="0.70000000000000062" t="0.750000000000009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25307362895424E-2"/>
          <c:y val="2.6102751590694306E-2"/>
          <c:w val="0.83957089475965041"/>
          <c:h val="0.89073744160358859"/>
        </c:manualLayout>
      </c:layout>
      <c:lineChart>
        <c:grouping val="standard"/>
        <c:varyColors val="0"/>
        <c:ser>
          <c:idx val="0"/>
          <c:order val="1"/>
          <c:tx>
            <c:strRef>
              <c:f>'Data base graphs 1'!$B$2</c:f>
              <c:strCache>
                <c:ptCount val="1"/>
                <c:pt idx="0">
                  <c:v>loans individual balance sheets</c:v>
                </c:pt>
              </c:strCache>
            </c:strRef>
          </c:tx>
          <c:spPr>
            <a:ln w="19050">
              <a:solidFill>
                <a:srgbClr val="002060"/>
              </a:solidFill>
              <a:prstDash val="solid"/>
            </a:ln>
          </c:spPr>
          <c:marker>
            <c:symbol val="none"/>
          </c:marker>
          <c:cat>
            <c:numRef>
              <c:f>'Data base graphs 2'!$A$19:$A$199</c:f>
              <c:numCache>
                <c:formatCode>[$-409]mmm;@</c:formatCode>
                <c:ptCount val="181"/>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formatCode="yy">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formatCode="yy">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formatCode="yy">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formatCode="yy">
                  <c:v>43466</c:v>
                </c:pt>
                <c:pt idx="145">
                  <c:v>43497</c:v>
                </c:pt>
                <c:pt idx="146">
                  <c:v>43525</c:v>
                </c:pt>
                <c:pt idx="147">
                  <c:v>43556</c:v>
                </c:pt>
              </c:numCache>
            </c:numRef>
          </c:cat>
          <c:val>
            <c:numRef>
              <c:f>'Data base graphs 1'!$B$19:$B$492</c:f>
              <c:numCache>
                <c:formatCode>0.0</c:formatCode>
                <c:ptCount val="474"/>
                <c:pt idx="0">
                  <c:v>16.334927259680327</c:v>
                </c:pt>
                <c:pt idx="1">
                  <c:v>17.148599362846142</c:v>
                </c:pt>
                <c:pt idx="2">
                  <c:v>16.07735531692957</c:v>
                </c:pt>
                <c:pt idx="3">
                  <c:v>15.263719298679931</c:v>
                </c:pt>
                <c:pt idx="4">
                  <c:v>16.386867192204761</c:v>
                </c:pt>
                <c:pt idx="5">
                  <c:v>16.895094532343705</c:v>
                </c:pt>
                <c:pt idx="6">
                  <c:v>17.248305315525684</c:v>
                </c:pt>
                <c:pt idx="7">
                  <c:v>18.04252987791115</c:v>
                </c:pt>
                <c:pt idx="8">
                  <c:v>20.425432161125229</c:v>
                </c:pt>
                <c:pt idx="9">
                  <c:v>21.678263528384647</c:v>
                </c:pt>
                <c:pt idx="10">
                  <c:v>22.698203113868914</c:v>
                </c:pt>
                <c:pt idx="11">
                  <c:v>22.595112091629517</c:v>
                </c:pt>
                <c:pt idx="12">
                  <c:v>21.354915885682317</c:v>
                </c:pt>
                <c:pt idx="13">
                  <c:v>21.175434866948706</c:v>
                </c:pt>
                <c:pt idx="14">
                  <c:v>20.3520151581493</c:v>
                </c:pt>
                <c:pt idx="15">
                  <c:v>21.227801295798017</c:v>
                </c:pt>
                <c:pt idx="16">
                  <c:v>21.444244360127044</c:v>
                </c:pt>
                <c:pt idx="17">
                  <c:v>22.024724614340158</c:v>
                </c:pt>
                <c:pt idx="18">
                  <c:v>21.58154513120887</c:v>
                </c:pt>
                <c:pt idx="19">
                  <c:v>20.734256172211005</c:v>
                </c:pt>
                <c:pt idx="20">
                  <c:v>20.23680606588465</c:v>
                </c:pt>
                <c:pt idx="21">
                  <c:v>22.170368028786982</c:v>
                </c:pt>
                <c:pt idx="22">
                  <c:v>19.537224889747606</c:v>
                </c:pt>
                <c:pt idx="23">
                  <c:v>15.253573325265492</c:v>
                </c:pt>
                <c:pt idx="24">
                  <c:v>13.926050673060146</c:v>
                </c:pt>
                <c:pt idx="25">
                  <c:v>11.426824592664261</c:v>
                </c:pt>
                <c:pt idx="26">
                  <c:v>9.1165123696176096</c:v>
                </c:pt>
                <c:pt idx="27">
                  <c:v>7.7294743446649505</c:v>
                </c:pt>
                <c:pt idx="28">
                  <c:v>5.8085295833944883</c:v>
                </c:pt>
                <c:pt idx="29">
                  <c:v>2.8482618713180869</c:v>
                </c:pt>
                <c:pt idx="30">
                  <c:v>1.7684456582876606</c:v>
                </c:pt>
                <c:pt idx="31">
                  <c:v>1.4775135503445966</c:v>
                </c:pt>
                <c:pt idx="32">
                  <c:v>0.19040925602686798</c:v>
                </c:pt>
                <c:pt idx="33">
                  <c:v>-3.1248495223663326</c:v>
                </c:pt>
                <c:pt idx="34">
                  <c:v>-4.1589298953574172</c:v>
                </c:pt>
                <c:pt idx="35">
                  <c:v>0.53953450855439655</c:v>
                </c:pt>
                <c:pt idx="36">
                  <c:v>1.7022024242270106</c:v>
                </c:pt>
                <c:pt idx="37">
                  <c:v>3.5174415884268342</c:v>
                </c:pt>
                <c:pt idx="38">
                  <c:v>4.8614049734068772</c:v>
                </c:pt>
                <c:pt idx="39">
                  <c:v>4.553444536309101</c:v>
                </c:pt>
                <c:pt idx="40">
                  <c:v>5.6505067440419054</c:v>
                </c:pt>
                <c:pt idx="41">
                  <c:v>7.1738427552971586</c:v>
                </c:pt>
                <c:pt idx="42">
                  <c:v>6.222826541513669</c:v>
                </c:pt>
                <c:pt idx="43">
                  <c:v>5.6624471383373418</c:v>
                </c:pt>
                <c:pt idx="44">
                  <c:v>5.9634056589052733</c:v>
                </c:pt>
                <c:pt idx="45">
                  <c:v>7.0834825471705472</c:v>
                </c:pt>
                <c:pt idx="46">
                  <c:v>7.916894991597772</c:v>
                </c:pt>
                <c:pt idx="47">
                  <c:v>5.4972714014115667</c:v>
                </c:pt>
                <c:pt idx="48">
                  <c:v>6.6413992101191042</c:v>
                </c:pt>
                <c:pt idx="49">
                  <c:v>6.4575175252161756</c:v>
                </c:pt>
                <c:pt idx="50">
                  <c:v>8.2035231140571625</c:v>
                </c:pt>
                <c:pt idx="51">
                  <c:v>8.8543120419594601</c:v>
                </c:pt>
                <c:pt idx="52">
                  <c:v>9.9920773991111389</c:v>
                </c:pt>
                <c:pt idx="53">
                  <c:v>10.020583411672206</c:v>
                </c:pt>
                <c:pt idx="54">
                  <c:v>11.248296822379118</c:v>
                </c:pt>
                <c:pt idx="55">
                  <c:v>11.737279838085229</c:v>
                </c:pt>
                <c:pt idx="56">
                  <c:v>13.754569266109158</c:v>
                </c:pt>
                <c:pt idx="57">
                  <c:v>14.015088342973428</c:v>
                </c:pt>
                <c:pt idx="58">
                  <c:v>15.287564811146126</c:v>
                </c:pt>
                <c:pt idx="59">
                  <c:v>15.569854725386008</c:v>
                </c:pt>
                <c:pt idx="60">
                  <c:v>15.911833996848543</c:v>
                </c:pt>
                <c:pt idx="61">
                  <c:v>16.240271699794803</c:v>
                </c:pt>
                <c:pt idx="62">
                  <c:v>16.926108451801497</c:v>
                </c:pt>
                <c:pt idx="63">
                  <c:v>16.603698344029112</c:v>
                </c:pt>
                <c:pt idx="64">
                  <c:v>17.101473200796008</c:v>
                </c:pt>
                <c:pt idx="65">
                  <c:v>17.778368808158334</c:v>
                </c:pt>
                <c:pt idx="66">
                  <c:v>17.357014848829351</c:v>
                </c:pt>
                <c:pt idx="67">
                  <c:v>16.353560309777521</c:v>
                </c:pt>
                <c:pt idx="68">
                  <c:v>14.547131813598725</c:v>
                </c:pt>
                <c:pt idx="69">
                  <c:v>14.320998170273597</c:v>
                </c:pt>
                <c:pt idx="70">
                  <c:v>14.426238309818643</c:v>
                </c:pt>
                <c:pt idx="71">
                  <c:v>14.126870693979726</c:v>
                </c:pt>
                <c:pt idx="72">
                  <c:v>12.873180930696833</c:v>
                </c:pt>
                <c:pt idx="73">
                  <c:v>12.887861446613627</c:v>
                </c:pt>
                <c:pt idx="74">
                  <c:v>11.733207654473148</c:v>
                </c:pt>
                <c:pt idx="75">
                  <c:v>10.771729540869288</c:v>
                </c:pt>
                <c:pt idx="76">
                  <c:v>9.8147731043772239</c:v>
                </c:pt>
                <c:pt idx="77">
                  <c:v>9.40134325108788</c:v>
                </c:pt>
                <c:pt idx="78">
                  <c:v>9.8928127275763558</c:v>
                </c:pt>
                <c:pt idx="79">
                  <c:v>11.054962735275069</c:v>
                </c:pt>
                <c:pt idx="80">
                  <c:v>10.620346190305725</c:v>
                </c:pt>
                <c:pt idx="81">
                  <c:v>10.008016601017047</c:v>
                </c:pt>
                <c:pt idx="82">
                  <c:v>10.472881465167958</c:v>
                </c:pt>
                <c:pt idx="83">
                  <c:v>9.8351553928431628</c:v>
                </c:pt>
                <c:pt idx="84">
                  <c:v>11.01727310358676</c:v>
                </c:pt>
                <c:pt idx="85">
                  <c:v>10.4818536690467</c:v>
                </c:pt>
                <c:pt idx="86">
                  <c:v>8.8494460935687727</c:v>
                </c:pt>
                <c:pt idx="87">
                  <c:v>8.8590801887445707</c:v>
                </c:pt>
                <c:pt idx="88">
                  <c:v>8.0892820022049108</c:v>
                </c:pt>
                <c:pt idx="89">
                  <c:v>7.8021011285882764</c:v>
                </c:pt>
                <c:pt idx="90">
                  <c:v>7.8188365090886975</c:v>
                </c:pt>
                <c:pt idx="91">
                  <c:v>8.0283115404260315</c:v>
                </c:pt>
                <c:pt idx="92">
                  <c:v>8.0629015418861769</c:v>
                </c:pt>
                <c:pt idx="93">
                  <c:v>7.8623673037180026</c:v>
                </c:pt>
                <c:pt idx="94">
                  <c:v>8.3552506663502726</c:v>
                </c:pt>
                <c:pt idx="95">
                  <c:v>8.1868146153407224</c:v>
                </c:pt>
                <c:pt idx="96">
                  <c:v>7.4772718984927451</c:v>
                </c:pt>
                <c:pt idx="97">
                  <c:v>6.7473255790444711</c:v>
                </c:pt>
                <c:pt idx="98">
                  <c:v>7.4085891490645537</c:v>
                </c:pt>
                <c:pt idx="99">
                  <c:v>7.3291480235368738</c:v>
                </c:pt>
                <c:pt idx="100">
                  <c:v>8.4477951045304422</c:v>
                </c:pt>
                <c:pt idx="101">
                  <c:v>8.1518512910184739</c:v>
                </c:pt>
                <c:pt idx="102">
                  <c:v>8.949761494478679</c:v>
                </c:pt>
                <c:pt idx="103">
                  <c:v>8.359442782416366</c:v>
                </c:pt>
                <c:pt idx="104">
                  <c:v>9.8101796476738343</c:v>
                </c:pt>
                <c:pt idx="105">
                  <c:v>10.029031480422816</c:v>
                </c:pt>
                <c:pt idx="106">
                  <c:v>8.6745288118679014</c:v>
                </c:pt>
                <c:pt idx="107">
                  <c:v>9.0718105425074356</c:v>
                </c:pt>
                <c:pt idx="108">
                  <c:v>9.1413208492857621</c:v>
                </c:pt>
                <c:pt idx="109">
                  <c:v>9.7405958543755702</c:v>
                </c:pt>
                <c:pt idx="110">
                  <c:v>9.1380105613118303</c:v>
                </c:pt>
                <c:pt idx="111">
                  <c:v>9.5840127943295386</c:v>
                </c:pt>
                <c:pt idx="112">
                  <c:v>9.0855802607023008</c:v>
                </c:pt>
                <c:pt idx="113">
                  <c:v>8.941329153156147</c:v>
                </c:pt>
                <c:pt idx="114">
                  <c:v>8.7204598090556971</c:v>
                </c:pt>
                <c:pt idx="115">
                  <c:v>8.6323254085719014</c:v>
                </c:pt>
                <c:pt idx="116">
                  <c:v>6.1040102781377783</c:v>
                </c:pt>
                <c:pt idx="117">
                  <c:v>5.7408479710687033</c:v>
                </c:pt>
                <c:pt idx="118">
                  <c:v>5.5258135345470691</c:v>
                </c:pt>
                <c:pt idx="119">
                  <c:v>4.8990916341074637</c:v>
                </c:pt>
                <c:pt idx="120">
                  <c:v>3.9595359126907823</c:v>
                </c:pt>
                <c:pt idx="121">
                  <c:v>4.1627048365235026</c:v>
                </c:pt>
                <c:pt idx="122">
                  <c:v>5.0410777204568973</c:v>
                </c:pt>
                <c:pt idx="123">
                  <c:v>5.7908928305995744</c:v>
                </c:pt>
                <c:pt idx="124">
                  <c:v>3.5829515642111147</c:v>
                </c:pt>
                <c:pt idx="125">
                  <c:v>3.7565482340687453</c:v>
                </c:pt>
                <c:pt idx="126">
                  <c:v>2.5730259354161973</c:v>
                </c:pt>
                <c:pt idx="127">
                  <c:v>2.0810097835228305</c:v>
                </c:pt>
                <c:pt idx="128">
                  <c:v>3.4978126810606653</c:v>
                </c:pt>
                <c:pt idx="129">
                  <c:v>3.230132712948361</c:v>
                </c:pt>
                <c:pt idx="130">
                  <c:v>3.4020111860313023</c:v>
                </c:pt>
                <c:pt idx="131">
                  <c:v>3.3791568366994511</c:v>
                </c:pt>
                <c:pt idx="132">
                  <c:v>3.398307221926018</c:v>
                </c:pt>
                <c:pt idx="133">
                  <c:v>3.335797254721399</c:v>
                </c:pt>
                <c:pt idx="134">
                  <c:v>5.0264011829913073</c:v>
                </c:pt>
                <c:pt idx="135">
                  <c:v>4.3869941881677192</c:v>
                </c:pt>
                <c:pt idx="136">
                  <c:v>7.0719508551358956</c:v>
                </c:pt>
                <c:pt idx="137">
                  <c:v>7.7231942924917973</c:v>
                </c:pt>
                <c:pt idx="138">
                  <c:v>8.1406104703853686</c:v>
                </c:pt>
                <c:pt idx="139">
                  <c:v>9.7301107679844847</c:v>
                </c:pt>
                <c:pt idx="140">
                  <c:v>9.2192687007688363</c:v>
                </c:pt>
                <c:pt idx="141">
                  <c:v>9.9765534584538074</c:v>
                </c:pt>
                <c:pt idx="142">
                  <c:v>9.5935433552153881</c:v>
                </c:pt>
                <c:pt idx="143">
                  <c:v>9.9919955587321567</c:v>
                </c:pt>
                <c:pt idx="144">
                  <c:v>9.9382855279855704</c:v>
                </c:pt>
                <c:pt idx="145">
                  <c:v>10.227995927117803</c:v>
                </c:pt>
                <c:pt idx="146">
                  <c:v>9.059709104898289</c:v>
                </c:pt>
                <c:pt idx="147">
                  <c:v>8.6949054696280541</c:v>
                </c:pt>
              </c:numCache>
            </c:numRef>
          </c:val>
          <c:smooth val="0"/>
          <c:extLst xmlns:c16r2="http://schemas.microsoft.com/office/drawing/2015/06/chart">
            <c:ext xmlns:c16="http://schemas.microsoft.com/office/drawing/2014/chart" uri="{C3380CC4-5D6E-409C-BE32-E72D297353CC}">
              <c16:uniqueId val="{00000000-2C60-437E-9A95-3A093FAC83F6}"/>
            </c:ext>
          </c:extLst>
        </c:ser>
        <c:dLbls>
          <c:showLegendKey val="0"/>
          <c:showVal val="0"/>
          <c:showCatName val="0"/>
          <c:showSerName val="0"/>
          <c:showPercent val="0"/>
          <c:showBubbleSize val="0"/>
        </c:dLbls>
        <c:marker val="1"/>
        <c:smooth val="0"/>
        <c:axId val="838480392"/>
        <c:axId val="838480000"/>
      </c:lineChart>
      <c:lineChart>
        <c:grouping val="standard"/>
        <c:varyColors val="0"/>
        <c:ser>
          <c:idx val="2"/>
          <c:order val="0"/>
          <c:tx>
            <c:strRef>
              <c:f>'Data base graphs 2'!$B$2</c:f>
              <c:strCache>
                <c:ptCount val="1"/>
                <c:pt idx="0">
                  <c:v>loans individual balance sheets</c:v>
                </c:pt>
              </c:strCache>
            </c:strRef>
          </c:tx>
          <c:spPr>
            <a:ln w="19050">
              <a:solidFill>
                <a:srgbClr val="9BBB59">
                  <a:lumMod val="75000"/>
                </a:srgbClr>
              </a:solidFill>
              <a:prstDash val="dash"/>
            </a:ln>
          </c:spPr>
          <c:marker>
            <c:symbol val="none"/>
          </c:marker>
          <c:dPt>
            <c:idx val="61"/>
            <c:bubble3D val="0"/>
            <c:extLst xmlns:c16r2="http://schemas.microsoft.com/office/drawing/2015/06/chart">
              <c:ext xmlns:c16="http://schemas.microsoft.com/office/drawing/2014/chart" uri="{C3380CC4-5D6E-409C-BE32-E72D297353CC}">
                <c16:uniqueId val="{00000001-2C60-437E-9A95-3A093FAC83F6}"/>
              </c:ext>
            </c:extLst>
          </c:dPt>
          <c:dPt>
            <c:idx val="62"/>
            <c:bubble3D val="0"/>
            <c:extLst xmlns:c16r2="http://schemas.microsoft.com/office/drawing/2015/06/chart">
              <c:ext xmlns:c16="http://schemas.microsoft.com/office/drawing/2014/chart" uri="{C3380CC4-5D6E-409C-BE32-E72D297353CC}">
                <c16:uniqueId val="{00000002-2C60-437E-9A95-3A093FAC83F6}"/>
              </c:ext>
            </c:extLst>
          </c:dPt>
          <c:dPt>
            <c:idx val="63"/>
            <c:bubble3D val="0"/>
            <c:extLst xmlns:c16r2="http://schemas.microsoft.com/office/drawing/2015/06/chart">
              <c:ext xmlns:c16="http://schemas.microsoft.com/office/drawing/2014/chart" uri="{C3380CC4-5D6E-409C-BE32-E72D297353CC}">
                <c16:uniqueId val="{00000003-2C60-437E-9A95-3A093FAC83F6}"/>
              </c:ext>
            </c:extLst>
          </c:dPt>
          <c:dPt>
            <c:idx val="64"/>
            <c:bubble3D val="0"/>
            <c:extLst xmlns:c16r2="http://schemas.microsoft.com/office/drawing/2015/06/chart">
              <c:ext xmlns:c16="http://schemas.microsoft.com/office/drawing/2014/chart" uri="{C3380CC4-5D6E-409C-BE32-E72D297353CC}">
                <c16:uniqueId val="{00000004-2C60-437E-9A95-3A093FAC83F6}"/>
              </c:ext>
            </c:extLst>
          </c:dPt>
          <c:dPt>
            <c:idx val="65"/>
            <c:bubble3D val="0"/>
            <c:extLst xmlns:c16r2="http://schemas.microsoft.com/office/drawing/2015/06/chart">
              <c:ext xmlns:c16="http://schemas.microsoft.com/office/drawing/2014/chart" uri="{C3380CC4-5D6E-409C-BE32-E72D297353CC}">
                <c16:uniqueId val="{00000005-2C60-437E-9A95-3A093FAC83F6}"/>
              </c:ext>
            </c:extLst>
          </c:dPt>
          <c:dPt>
            <c:idx val="66"/>
            <c:bubble3D val="0"/>
            <c:extLst xmlns:c16r2="http://schemas.microsoft.com/office/drawing/2015/06/chart">
              <c:ext xmlns:c16="http://schemas.microsoft.com/office/drawing/2014/chart" uri="{C3380CC4-5D6E-409C-BE32-E72D297353CC}">
                <c16:uniqueId val="{00000006-2C60-437E-9A95-3A093FAC83F6}"/>
              </c:ext>
            </c:extLst>
          </c:dPt>
          <c:dPt>
            <c:idx val="67"/>
            <c:bubble3D val="0"/>
            <c:extLst xmlns:c16r2="http://schemas.microsoft.com/office/drawing/2015/06/chart">
              <c:ext xmlns:c16="http://schemas.microsoft.com/office/drawing/2014/chart" uri="{C3380CC4-5D6E-409C-BE32-E72D297353CC}">
                <c16:uniqueId val="{00000007-2C60-437E-9A95-3A093FAC83F6}"/>
              </c:ext>
            </c:extLst>
          </c:dPt>
          <c:dPt>
            <c:idx val="68"/>
            <c:bubble3D val="0"/>
            <c:extLst xmlns:c16r2="http://schemas.microsoft.com/office/drawing/2015/06/chart">
              <c:ext xmlns:c16="http://schemas.microsoft.com/office/drawing/2014/chart" uri="{C3380CC4-5D6E-409C-BE32-E72D297353CC}">
                <c16:uniqueId val="{00000008-2C60-437E-9A95-3A093FAC83F6}"/>
              </c:ext>
            </c:extLst>
          </c:dPt>
          <c:dPt>
            <c:idx val="69"/>
            <c:bubble3D val="0"/>
            <c:extLst xmlns:c16r2="http://schemas.microsoft.com/office/drawing/2015/06/chart">
              <c:ext xmlns:c16="http://schemas.microsoft.com/office/drawing/2014/chart" uri="{C3380CC4-5D6E-409C-BE32-E72D297353CC}">
                <c16:uniqueId val="{00000009-2C60-437E-9A95-3A093FAC83F6}"/>
              </c:ext>
            </c:extLst>
          </c:dPt>
          <c:dPt>
            <c:idx val="70"/>
            <c:bubble3D val="0"/>
            <c:extLst xmlns:c16r2="http://schemas.microsoft.com/office/drawing/2015/06/chart">
              <c:ext xmlns:c16="http://schemas.microsoft.com/office/drawing/2014/chart" uri="{C3380CC4-5D6E-409C-BE32-E72D297353CC}">
                <c16:uniqueId val="{0000000A-2C60-437E-9A95-3A093FAC83F6}"/>
              </c:ext>
            </c:extLst>
          </c:dPt>
          <c:dPt>
            <c:idx val="71"/>
            <c:bubble3D val="0"/>
            <c:extLst xmlns:c16r2="http://schemas.microsoft.com/office/drawing/2015/06/chart">
              <c:ext xmlns:c16="http://schemas.microsoft.com/office/drawing/2014/chart" uri="{C3380CC4-5D6E-409C-BE32-E72D297353CC}">
                <c16:uniqueId val="{0000000B-2C60-437E-9A95-3A093FAC83F6}"/>
              </c:ext>
            </c:extLst>
          </c:dPt>
          <c:dPt>
            <c:idx val="72"/>
            <c:bubble3D val="0"/>
            <c:extLst xmlns:c16r2="http://schemas.microsoft.com/office/drawing/2015/06/chart">
              <c:ext xmlns:c16="http://schemas.microsoft.com/office/drawing/2014/chart" uri="{C3380CC4-5D6E-409C-BE32-E72D297353CC}">
                <c16:uniqueId val="{0000000C-2C60-437E-9A95-3A093FAC83F6}"/>
              </c:ext>
            </c:extLst>
          </c:dPt>
          <c:dPt>
            <c:idx val="73"/>
            <c:bubble3D val="0"/>
            <c:extLst xmlns:c16r2="http://schemas.microsoft.com/office/drawing/2015/06/chart">
              <c:ext xmlns:c16="http://schemas.microsoft.com/office/drawing/2014/chart" uri="{C3380CC4-5D6E-409C-BE32-E72D297353CC}">
                <c16:uniqueId val="{0000000D-2C60-437E-9A95-3A093FAC83F6}"/>
              </c:ext>
            </c:extLst>
          </c:dPt>
          <c:dPt>
            <c:idx val="74"/>
            <c:bubble3D val="0"/>
            <c:extLst xmlns:c16r2="http://schemas.microsoft.com/office/drawing/2015/06/chart">
              <c:ext xmlns:c16="http://schemas.microsoft.com/office/drawing/2014/chart" uri="{C3380CC4-5D6E-409C-BE32-E72D297353CC}">
                <c16:uniqueId val="{0000000E-2C60-437E-9A95-3A093FAC83F6}"/>
              </c:ext>
            </c:extLst>
          </c:dPt>
          <c:dPt>
            <c:idx val="75"/>
            <c:bubble3D val="0"/>
            <c:extLst xmlns:c16r2="http://schemas.microsoft.com/office/drawing/2015/06/chart">
              <c:ext xmlns:c16="http://schemas.microsoft.com/office/drawing/2014/chart" uri="{C3380CC4-5D6E-409C-BE32-E72D297353CC}">
                <c16:uniqueId val="{0000000F-2C60-437E-9A95-3A093FAC83F6}"/>
              </c:ext>
            </c:extLst>
          </c:dPt>
          <c:dPt>
            <c:idx val="76"/>
            <c:bubble3D val="0"/>
            <c:extLst xmlns:c16r2="http://schemas.microsoft.com/office/drawing/2015/06/chart">
              <c:ext xmlns:c16="http://schemas.microsoft.com/office/drawing/2014/chart" uri="{C3380CC4-5D6E-409C-BE32-E72D297353CC}">
                <c16:uniqueId val="{00000010-2C60-437E-9A95-3A093FAC83F6}"/>
              </c:ext>
            </c:extLst>
          </c:dPt>
          <c:dPt>
            <c:idx val="77"/>
            <c:bubble3D val="0"/>
            <c:extLst xmlns:c16r2="http://schemas.microsoft.com/office/drawing/2015/06/chart">
              <c:ext xmlns:c16="http://schemas.microsoft.com/office/drawing/2014/chart" uri="{C3380CC4-5D6E-409C-BE32-E72D297353CC}">
                <c16:uniqueId val="{00000011-2C60-437E-9A95-3A093FAC83F6}"/>
              </c:ext>
            </c:extLst>
          </c:dPt>
          <c:dPt>
            <c:idx val="78"/>
            <c:bubble3D val="0"/>
            <c:extLst xmlns:c16r2="http://schemas.microsoft.com/office/drawing/2015/06/chart">
              <c:ext xmlns:c16="http://schemas.microsoft.com/office/drawing/2014/chart" uri="{C3380CC4-5D6E-409C-BE32-E72D297353CC}">
                <c16:uniqueId val="{00000012-2C60-437E-9A95-3A093FAC83F6}"/>
              </c:ext>
            </c:extLst>
          </c:dPt>
          <c:dPt>
            <c:idx val="79"/>
            <c:bubble3D val="0"/>
            <c:extLst xmlns:c16r2="http://schemas.microsoft.com/office/drawing/2015/06/chart">
              <c:ext xmlns:c16="http://schemas.microsoft.com/office/drawing/2014/chart" uri="{C3380CC4-5D6E-409C-BE32-E72D297353CC}">
                <c16:uniqueId val="{00000013-2C60-437E-9A95-3A093FAC83F6}"/>
              </c:ext>
            </c:extLst>
          </c:dPt>
          <c:dPt>
            <c:idx val="80"/>
            <c:bubble3D val="0"/>
            <c:extLst xmlns:c16r2="http://schemas.microsoft.com/office/drawing/2015/06/chart">
              <c:ext xmlns:c16="http://schemas.microsoft.com/office/drawing/2014/chart" uri="{C3380CC4-5D6E-409C-BE32-E72D297353CC}">
                <c16:uniqueId val="{00000014-2C60-437E-9A95-3A093FAC83F6}"/>
              </c:ext>
            </c:extLst>
          </c:dPt>
          <c:dPt>
            <c:idx val="81"/>
            <c:bubble3D val="0"/>
            <c:extLst xmlns:c16r2="http://schemas.microsoft.com/office/drawing/2015/06/chart">
              <c:ext xmlns:c16="http://schemas.microsoft.com/office/drawing/2014/chart" uri="{C3380CC4-5D6E-409C-BE32-E72D297353CC}">
                <c16:uniqueId val="{00000015-2C60-437E-9A95-3A093FAC83F6}"/>
              </c:ext>
            </c:extLst>
          </c:dPt>
          <c:dPt>
            <c:idx val="82"/>
            <c:bubble3D val="0"/>
            <c:extLst xmlns:c16r2="http://schemas.microsoft.com/office/drawing/2015/06/chart">
              <c:ext xmlns:c16="http://schemas.microsoft.com/office/drawing/2014/chart" uri="{C3380CC4-5D6E-409C-BE32-E72D297353CC}">
                <c16:uniqueId val="{00000016-2C60-437E-9A95-3A093FAC83F6}"/>
              </c:ext>
            </c:extLst>
          </c:dPt>
          <c:dPt>
            <c:idx val="83"/>
            <c:bubble3D val="0"/>
            <c:extLst xmlns:c16r2="http://schemas.microsoft.com/office/drawing/2015/06/chart">
              <c:ext xmlns:c16="http://schemas.microsoft.com/office/drawing/2014/chart" uri="{C3380CC4-5D6E-409C-BE32-E72D297353CC}">
                <c16:uniqueId val="{00000017-2C60-437E-9A95-3A093FAC83F6}"/>
              </c:ext>
            </c:extLst>
          </c:dPt>
          <c:dPt>
            <c:idx val="84"/>
            <c:bubble3D val="0"/>
            <c:extLst xmlns:c16r2="http://schemas.microsoft.com/office/drawing/2015/06/chart">
              <c:ext xmlns:c16="http://schemas.microsoft.com/office/drawing/2014/chart" uri="{C3380CC4-5D6E-409C-BE32-E72D297353CC}">
                <c16:uniqueId val="{00000018-2C60-437E-9A95-3A093FAC83F6}"/>
              </c:ext>
            </c:extLst>
          </c:dPt>
          <c:dPt>
            <c:idx val="85"/>
            <c:bubble3D val="0"/>
            <c:extLst xmlns:c16r2="http://schemas.microsoft.com/office/drawing/2015/06/chart">
              <c:ext xmlns:c16="http://schemas.microsoft.com/office/drawing/2014/chart" uri="{C3380CC4-5D6E-409C-BE32-E72D297353CC}">
                <c16:uniqueId val="{00000019-2C60-437E-9A95-3A093FAC83F6}"/>
              </c:ext>
            </c:extLst>
          </c:dPt>
          <c:dPt>
            <c:idx val="86"/>
            <c:bubble3D val="0"/>
            <c:extLst xmlns:c16r2="http://schemas.microsoft.com/office/drawing/2015/06/chart">
              <c:ext xmlns:c16="http://schemas.microsoft.com/office/drawing/2014/chart" uri="{C3380CC4-5D6E-409C-BE32-E72D297353CC}">
                <c16:uniqueId val="{0000001A-2C60-437E-9A95-3A093FAC83F6}"/>
              </c:ext>
            </c:extLst>
          </c:dPt>
          <c:dPt>
            <c:idx val="87"/>
            <c:bubble3D val="0"/>
            <c:extLst xmlns:c16r2="http://schemas.microsoft.com/office/drawing/2015/06/chart">
              <c:ext xmlns:c16="http://schemas.microsoft.com/office/drawing/2014/chart" uri="{C3380CC4-5D6E-409C-BE32-E72D297353CC}">
                <c16:uniqueId val="{0000001B-2C60-437E-9A95-3A093FAC83F6}"/>
              </c:ext>
            </c:extLst>
          </c:dPt>
          <c:dPt>
            <c:idx val="88"/>
            <c:bubble3D val="0"/>
            <c:extLst xmlns:c16r2="http://schemas.microsoft.com/office/drawing/2015/06/chart">
              <c:ext xmlns:c16="http://schemas.microsoft.com/office/drawing/2014/chart" uri="{C3380CC4-5D6E-409C-BE32-E72D297353CC}">
                <c16:uniqueId val="{0000001C-2C60-437E-9A95-3A093FAC83F6}"/>
              </c:ext>
            </c:extLst>
          </c:dPt>
          <c:dPt>
            <c:idx val="89"/>
            <c:bubble3D val="0"/>
            <c:extLst xmlns:c16r2="http://schemas.microsoft.com/office/drawing/2015/06/chart">
              <c:ext xmlns:c16="http://schemas.microsoft.com/office/drawing/2014/chart" uri="{C3380CC4-5D6E-409C-BE32-E72D297353CC}">
                <c16:uniqueId val="{0000001D-2C60-437E-9A95-3A093FAC83F6}"/>
              </c:ext>
            </c:extLst>
          </c:dPt>
          <c:dPt>
            <c:idx val="90"/>
            <c:bubble3D val="0"/>
            <c:extLst xmlns:c16r2="http://schemas.microsoft.com/office/drawing/2015/06/chart">
              <c:ext xmlns:c16="http://schemas.microsoft.com/office/drawing/2014/chart" uri="{C3380CC4-5D6E-409C-BE32-E72D297353CC}">
                <c16:uniqueId val="{0000001E-2C60-437E-9A95-3A093FAC83F6}"/>
              </c:ext>
            </c:extLst>
          </c:dPt>
          <c:dPt>
            <c:idx val="91"/>
            <c:bubble3D val="0"/>
            <c:extLst xmlns:c16r2="http://schemas.microsoft.com/office/drawing/2015/06/chart">
              <c:ext xmlns:c16="http://schemas.microsoft.com/office/drawing/2014/chart" uri="{C3380CC4-5D6E-409C-BE32-E72D297353CC}">
                <c16:uniqueId val="{0000001F-2C60-437E-9A95-3A093FAC83F6}"/>
              </c:ext>
            </c:extLst>
          </c:dPt>
          <c:dPt>
            <c:idx val="92"/>
            <c:bubble3D val="0"/>
            <c:extLst xmlns:c16r2="http://schemas.microsoft.com/office/drawing/2015/06/chart">
              <c:ext xmlns:c16="http://schemas.microsoft.com/office/drawing/2014/chart" uri="{C3380CC4-5D6E-409C-BE32-E72D297353CC}">
                <c16:uniqueId val="{00000020-2C60-437E-9A95-3A093FAC83F6}"/>
              </c:ext>
            </c:extLst>
          </c:dPt>
          <c:dPt>
            <c:idx val="93"/>
            <c:bubble3D val="0"/>
            <c:extLst xmlns:c16r2="http://schemas.microsoft.com/office/drawing/2015/06/chart">
              <c:ext xmlns:c16="http://schemas.microsoft.com/office/drawing/2014/chart" uri="{C3380CC4-5D6E-409C-BE32-E72D297353CC}">
                <c16:uniqueId val="{00000021-2C60-437E-9A95-3A093FAC83F6}"/>
              </c:ext>
            </c:extLst>
          </c:dPt>
          <c:dPt>
            <c:idx val="94"/>
            <c:bubble3D val="0"/>
            <c:extLst xmlns:c16r2="http://schemas.microsoft.com/office/drawing/2015/06/chart">
              <c:ext xmlns:c16="http://schemas.microsoft.com/office/drawing/2014/chart" uri="{C3380CC4-5D6E-409C-BE32-E72D297353CC}">
                <c16:uniqueId val="{00000022-2C60-437E-9A95-3A093FAC83F6}"/>
              </c:ext>
            </c:extLst>
          </c:dPt>
          <c:dPt>
            <c:idx val="95"/>
            <c:bubble3D val="0"/>
            <c:extLst xmlns:c16r2="http://schemas.microsoft.com/office/drawing/2015/06/chart">
              <c:ext xmlns:c16="http://schemas.microsoft.com/office/drawing/2014/chart" uri="{C3380CC4-5D6E-409C-BE32-E72D297353CC}">
                <c16:uniqueId val="{00000023-2C60-437E-9A95-3A093FAC83F6}"/>
              </c:ext>
            </c:extLst>
          </c:dPt>
          <c:cat>
            <c:numRef>
              <c:f>'Data base graphs 2'!$A$19:$A$199</c:f>
              <c:numCache>
                <c:formatCode>[$-409]mmm;@</c:formatCode>
                <c:ptCount val="181"/>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formatCode="yy">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formatCode="yy">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formatCode="yy">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formatCode="yy">
                  <c:v>43466</c:v>
                </c:pt>
                <c:pt idx="145">
                  <c:v>43497</c:v>
                </c:pt>
                <c:pt idx="146">
                  <c:v>43525</c:v>
                </c:pt>
                <c:pt idx="147">
                  <c:v>43556</c:v>
                </c:pt>
              </c:numCache>
            </c:numRef>
          </c:cat>
          <c:val>
            <c:numRef>
              <c:f>'Data base graphs 2'!$B$19:$B$499</c:f>
              <c:numCache>
                <c:formatCode>0.0</c:formatCode>
                <c:ptCount val="481"/>
                <c:pt idx="0">
                  <c:v>0.64692885236952691</c:v>
                </c:pt>
                <c:pt idx="1">
                  <c:v>1.1614522075634</c:v>
                </c:pt>
                <c:pt idx="2">
                  <c:v>1.1299062138438813</c:v>
                </c:pt>
                <c:pt idx="3">
                  <c:v>1.5898360784019587</c:v>
                </c:pt>
                <c:pt idx="4">
                  <c:v>1.2736486719719551</c:v>
                </c:pt>
                <c:pt idx="5">
                  <c:v>1.5924592264251203</c:v>
                </c:pt>
                <c:pt idx="6">
                  <c:v>1.5436334138266403</c:v>
                </c:pt>
                <c:pt idx="7">
                  <c:v>2.0088057910680419</c:v>
                </c:pt>
                <c:pt idx="8">
                  <c:v>2.1597062878382758</c:v>
                </c:pt>
                <c:pt idx="9">
                  <c:v>1.8925271046586971</c:v>
                </c:pt>
                <c:pt idx="10">
                  <c:v>3.0409987904010336</c:v>
                </c:pt>
                <c:pt idx="11">
                  <c:v>2.529157034799141</c:v>
                </c:pt>
                <c:pt idx="12">
                  <c:v>-0.37123522589857316</c:v>
                </c:pt>
                <c:pt idx="13">
                  <c:v>1.0118368387398675</c:v>
                </c:pt>
                <c:pt idx="14">
                  <c:v>0.4427012698967161</c:v>
                </c:pt>
                <c:pt idx="15">
                  <c:v>2.3290922516081736</c:v>
                </c:pt>
                <c:pt idx="16">
                  <c:v>1.4544651069814165</c:v>
                </c:pt>
                <c:pt idx="17">
                  <c:v>2.0780517455981027</c:v>
                </c:pt>
                <c:pt idx="18">
                  <c:v>1.1748388509719092</c:v>
                </c:pt>
                <c:pt idx="19">
                  <c:v>1.297917187258534</c:v>
                </c:pt>
                <c:pt idx="20">
                  <c:v>1.7387871687221121</c:v>
                </c:pt>
                <c:pt idx="21">
                  <c:v>3.5310895478893372</c:v>
                </c:pt>
                <c:pt idx="22">
                  <c:v>0.82015176028666303</c:v>
                </c:pt>
                <c:pt idx="23">
                  <c:v>-1.1450054224792012</c:v>
                </c:pt>
                <c:pt idx="24">
                  <c:v>-1.5187869957304656</c:v>
                </c:pt>
                <c:pt idx="25">
                  <c:v>-1.2040866973137554</c:v>
                </c:pt>
                <c:pt idx="26">
                  <c:v>-1.6398672795344567</c:v>
                </c:pt>
                <c:pt idx="27">
                  <c:v>1.0283327338270141</c:v>
                </c:pt>
                <c:pt idx="28">
                  <c:v>-0.35458877024477431</c:v>
                </c:pt>
                <c:pt idx="29">
                  <c:v>-0.77784618516363935</c:v>
                </c:pt>
                <c:pt idx="30">
                  <c:v>0.11259210655232721</c:v>
                </c:pt>
                <c:pt idx="31">
                  <c:v>1.0083302098128399</c:v>
                </c:pt>
                <c:pt idx="32">
                  <c:v>0.44836897377318508</c:v>
                </c:pt>
                <c:pt idx="33">
                  <c:v>0.10528905451919002</c:v>
                </c:pt>
                <c:pt idx="34">
                  <c:v>-0.25603898236785483</c:v>
                </c:pt>
                <c:pt idx="35">
                  <c:v>3.7012120985090036</c:v>
                </c:pt>
                <c:pt idx="36">
                  <c:v>-0.37992209829211276</c:v>
                </c:pt>
                <c:pt idx="37">
                  <c:v>0.55927935391353856</c:v>
                </c:pt>
                <c:pt idx="38">
                  <c:v>-0.36286105826728488</c:v>
                </c:pt>
                <c:pt idx="39">
                  <c:v>0.73162938986686754</c:v>
                </c:pt>
                <c:pt idx="40">
                  <c:v>0.69097424605732272</c:v>
                </c:pt>
                <c:pt idx="41">
                  <c:v>0.65280175660755901</c:v>
                </c:pt>
                <c:pt idx="42">
                  <c:v>-0.77576549871342593</c:v>
                </c:pt>
                <c:pt idx="43">
                  <c:v>0.47545992531996717</c:v>
                </c:pt>
                <c:pt idx="44">
                  <c:v>0.73447622699842441</c:v>
                </c:pt>
                <c:pt idx="45">
                  <c:v>1.1634432348785424</c:v>
                </c:pt>
                <c:pt idx="46">
                  <c:v>0.52025122029660054</c:v>
                </c:pt>
                <c:pt idx="47">
                  <c:v>1.3761090722961455</c:v>
                </c:pt>
                <c:pt idx="48">
                  <c:v>0.70046699536770518</c:v>
                </c:pt>
                <c:pt idx="49">
                  <c:v>0.38588506372995823</c:v>
                </c:pt>
                <c:pt idx="50">
                  <c:v>1.2712837676928359</c:v>
                </c:pt>
                <c:pt idx="51">
                  <c:v>1.3374786931966725</c:v>
                </c:pt>
                <c:pt idx="52">
                  <c:v>1.7434148901253081</c:v>
                </c:pt>
                <c:pt idx="53">
                  <c:v>0.67888736294416674</c:v>
                </c:pt>
                <c:pt idx="54">
                  <c:v>0.33147207071972673</c:v>
                </c:pt>
                <c:pt idx="55">
                  <c:v>0.91709179566838372</c:v>
                </c:pt>
                <c:pt idx="56">
                  <c:v>2.5531225572538148</c:v>
                </c:pt>
                <c:pt idx="57">
                  <c:v>1.3951262961743822</c:v>
                </c:pt>
                <c:pt idx="58">
                  <c:v>1.6421172479566053</c:v>
                </c:pt>
                <c:pt idx="59">
                  <c:v>1.6243357841958499</c:v>
                </c:pt>
                <c:pt idx="60">
                  <c:v>0.99844671006788133</c:v>
                </c:pt>
                <c:pt idx="61">
                  <c:v>0.67032978659973708</c:v>
                </c:pt>
                <c:pt idx="62">
                  <c:v>1.8688010249662881</c:v>
                </c:pt>
                <c:pt idx="63">
                  <c:v>1.0580524139895289</c:v>
                </c:pt>
                <c:pt idx="64">
                  <c:v>2.1777520037259848</c:v>
                </c:pt>
                <c:pt idx="65">
                  <c:v>1.2608535393495259</c:v>
                </c:pt>
                <c:pt idx="66">
                  <c:v>-2.7465342237348978E-2</c:v>
                </c:pt>
                <c:pt idx="67">
                  <c:v>5.4205891824338437E-2</c:v>
                </c:pt>
                <c:pt idx="68">
                  <c:v>0.96095053891313853</c:v>
                </c:pt>
                <c:pt idx="69">
                  <c:v>1.1949567331155606</c:v>
                </c:pt>
                <c:pt idx="70">
                  <c:v>1.7356856279920407</c:v>
                </c:pt>
                <c:pt idx="71">
                  <c:v>1.3584611424676751</c:v>
                </c:pt>
                <c:pt idx="72">
                  <c:v>-0.1110266153456223</c:v>
                </c:pt>
                <c:pt idx="73">
                  <c:v>0.6834231748306081</c:v>
                </c:pt>
                <c:pt idx="74">
                  <c:v>0.82685376954849232</c:v>
                </c:pt>
                <c:pt idx="75">
                  <c:v>0.18843533560084325</c:v>
                </c:pt>
                <c:pt idx="76">
                  <c:v>1.295038897669599</c:v>
                </c:pt>
                <c:pt idx="77">
                  <c:v>0.87962741977332826</c:v>
                </c:pt>
                <c:pt idx="78">
                  <c:v>0.42164659561802864</c:v>
                </c:pt>
                <c:pt idx="79">
                  <c:v>1.1123096318362116</c:v>
                </c:pt>
                <c:pt idx="80">
                  <c:v>0.56583717865170513</c:v>
                </c:pt>
                <c:pt idx="81">
                  <c:v>0.63480059160548308</c:v>
                </c:pt>
                <c:pt idx="82">
                  <c:v>2.1655938032323974</c:v>
                </c:pt>
                <c:pt idx="83">
                  <c:v>0.77334982406999586</c:v>
                </c:pt>
                <c:pt idx="84">
                  <c:v>0.96404378559897452</c:v>
                </c:pt>
                <c:pt idx="85">
                  <c:v>0.19784232784363098</c:v>
                </c:pt>
                <c:pt idx="86">
                  <c:v>-0.66289784521038086</c:v>
                </c:pt>
                <c:pt idx="87">
                  <c:v>0.19730285818528159</c:v>
                </c:pt>
                <c:pt idx="88">
                  <c:v>0.57872991256984108</c:v>
                </c:pt>
                <c:pt idx="89">
                  <c:v>0.61160177471502664</c:v>
                </c:pt>
                <c:pt idx="90">
                  <c:v>0.43723622187449962</c:v>
                </c:pt>
                <c:pt idx="91">
                  <c:v>1.3087549368913471</c:v>
                </c:pt>
                <c:pt idx="92">
                  <c:v>0.59803774168231882</c:v>
                </c:pt>
                <c:pt idx="93">
                  <c:v>0.44805081178375872</c:v>
                </c:pt>
                <c:pt idx="94">
                  <c:v>2.6324454279262</c:v>
                </c:pt>
                <c:pt idx="95">
                  <c:v>0.61669968494904026</c:v>
                </c:pt>
                <c:pt idx="96">
                  <c:v>0.30187157740242299</c:v>
                </c:pt>
                <c:pt idx="97">
                  <c:v>-0.48266476851199513</c:v>
                </c:pt>
                <c:pt idx="98">
                  <c:v>-4.7538102472060473E-2</c:v>
                </c:pt>
                <c:pt idx="99">
                  <c:v>0.12319531634945236</c:v>
                </c:pt>
                <c:pt idx="100">
                  <c:v>1.6270201925044745</c:v>
                </c:pt>
                <c:pt idx="101">
                  <c:v>0.33704219437447591</c:v>
                </c:pt>
                <c:pt idx="102">
                  <c:v>1.1782304317020618</c:v>
                </c:pt>
                <c:pt idx="103">
                  <c:v>0.75983722551100641</c:v>
                </c:pt>
                <c:pt idx="104">
                  <c:v>1.9448634375053331</c:v>
                </c:pt>
                <c:pt idx="105">
                  <c:v>0.64824390942513332</c:v>
                </c:pt>
                <c:pt idx="106">
                  <c:v>1.3689977783194678</c:v>
                </c:pt>
                <c:pt idx="107">
                  <c:v>0.98452439069288289</c:v>
                </c:pt>
                <c:pt idx="108">
                  <c:v>0.36579289519396241</c:v>
                </c:pt>
                <c:pt idx="109">
                  <c:v>6.3766694047700412E-2</c:v>
                </c:pt>
                <c:pt idx="110">
                  <c:v>-0.59637678041114839</c:v>
                </c:pt>
                <c:pt idx="111">
                  <c:v>0.53235770128110005</c:v>
                </c:pt>
                <c:pt idx="112">
                  <c:v>1.164779288307912</c:v>
                </c:pt>
                <c:pt idx="113">
                  <c:v>0.20435985973543325</c:v>
                </c:pt>
                <c:pt idx="114">
                  <c:v>0.97310011461848944</c:v>
                </c:pt>
                <c:pt idx="115">
                  <c:v>0.67815611542086174</c:v>
                </c:pt>
                <c:pt idx="116">
                  <c:v>-0.42780730971173853</c:v>
                </c:pt>
                <c:pt idx="117">
                  <c:v>0.30375505961839622</c:v>
                </c:pt>
                <c:pt idx="118">
                  <c:v>1.1628539300690051</c:v>
                </c:pt>
                <c:pt idx="119">
                  <c:v>0.38477338265725791</c:v>
                </c:pt>
                <c:pt idx="120">
                  <c:v>-0.53315916892994153</c:v>
                </c:pt>
                <c:pt idx="121">
                  <c:v>0.25932208601244611</c:v>
                </c:pt>
                <c:pt idx="122">
                  <c:v>0.24186419401297599</c:v>
                </c:pt>
                <c:pt idx="123">
                  <c:v>1.2499881987831856</c:v>
                </c:pt>
                <c:pt idx="124">
                  <c:v>-0.94661125693879455</c:v>
                </c:pt>
                <c:pt idx="125">
                  <c:v>0.37229428247759699</c:v>
                </c:pt>
                <c:pt idx="126">
                  <c:v>-0.1786721598420371</c:v>
                </c:pt>
                <c:pt idx="127">
                  <c:v>0.19522916167360904</c:v>
                </c:pt>
                <c:pt idx="128">
                  <c:v>0.95417521002394778</c:v>
                </c:pt>
                <c:pt idx="129">
                  <c:v>4.4335993066326296E-2</c:v>
                </c:pt>
                <c:pt idx="130">
                  <c:v>1.3312903779282692</c:v>
                </c:pt>
                <c:pt idx="131">
                  <c:v>0.36258591597095347</c:v>
                </c:pt>
                <c:pt idx="132">
                  <c:v>-0.51473351740142448</c:v>
                </c:pt>
                <c:pt idx="133">
                  <c:v>0.19870980807542082</c:v>
                </c:pt>
                <c:pt idx="134">
                  <c:v>1.8818504706539727</c:v>
                </c:pt>
                <c:pt idx="135">
                  <c:v>0.63357223145598596</c:v>
                </c:pt>
                <c:pt idx="136">
                  <c:v>1.6011587843372581</c:v>
                </c:pt>
                <c:pt idx="137">
                  <c:v>0.98278841676547302</c:v>
                </c:pt>
                <c:pt idx="138">
                  <c:v>0.20812510710648269</c:v>
                </c:pt>
                <c:pt idx="139">
                  <c:v>1.6679446001915466</c:v>
                </c:pt>
                <c:pt idx="140">
                  <c:v>0.48418899386687997</c:v>
                </c:pt>
                <c:pt idx="141">
                  <c:v>0.73800526627701402</c:v>
                </c:pt>
                <c:pt idx="142">
                  <c:v>0.97838872054367698</c:v>
                </c:pt>
                <c:pt idx="143">
                  <c:v>0.72747687838146646</c:v>
                </c:pt>
                <c:pt idx="144">
                  <c:v>-0.56331302261423843</c:v>
                </c:pt>
                <c:pt idx="145">
                  <c:v>0.46275438610044262</c:v>
                </c:pt>
                <c:pt idx="146">
                  <c:v>0.80202295199978835</c:v>
                </c:pt>
                <c:pt idx="147">
                  <c:v>0.29695393968194139</c:v>
                </c:pt>
              </c:numCache>
            </c:numRef>
          </c:val>
          <c:smooth val="0"/>
          <c:extLst xmlns:c16r2="http://schemas.microsoft.com/office/drawing/2015/06/chart">
            <c:ext xmlns:c16="http://schemas.microsoft.com/office/drawing/2014/chart" uri="{C3380CC4-5D6E-409C-BE32-E72D297353CC}">
              <c16:uniqueId val="{00000024-2C60-437E-9A95-3A093FAC83F6}"/>
            </c:ext>
          </c:extLst>
        </c:ser>
        <c:dLbls>
          <c:showLegendKey val="0"/>
          <c:showVal val="0"/>
          <c:showCatName val="0"/>
          <c:showSerName val="0"/>
          <c:showPercent val="0"/>
          <c:showBubbleSize val="0"/>
        </c:dLbls>
        <c:marker val="1"/>
        <c:smooth val="0"/>
        <c:axId val="838472552"/>
        <c:axId val="838479216"/>
      </c:lineChart>
      <c:dateAx>
        <c:axId val="838480392"/>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80000"/>
        <c:crosses val="autoZero"/>
        <c:auto val="0"/>
        <c:lblOffset val="100"/>
        <c:baseTimeUnit val="months"/>
        <c:majorUnit val="4"/>
        <c:majorTimeUnit val="months"/>
      </c:dateAx>
      <c:valAx>
        <c:axId val="838480000"/>
        <c:scaling>
          <c:orientation val="minMax"/>
          <c:max val="16"/>
          <c:min val="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80392"/>
        <c:crosses val="autoZero"/>
        <c:crossBetween val="midCat"/>
        <c:majorUnit val="4"/>
      </c:valAx>
      <c:valAx>
        <c:axId val="838479216"/>
        <c:scaling>
          <c:orientation val="minMax"/>
          <c:max val="2"/>
          <c:min val="-2"/>
        </c:scaling>
        <c:delete val="0"/>
        <c:axPos val="r"/>
        <c:numFmt formatCode="#,##0.0" sourceLinked="0"/>
        <c:majorTickMark val="out"/>
        <c:minorTickMark val="none"/>
        <c:tickLblPos val="nextTo"/>
        <c:txPr>
          <a:bodyPr/>
          <a:lstStyle/>
          <a:p>
            <a:pPr>
              <a:defRPr sz="800"/>
            </a:pPr>
            <a:endParaRPr lang="es-CL"/>
          </a:p>
        </c:txPr>
        <c:crossAx val="838472552"/>
        <c:crosses val="max"/>
        <c:crossBetween val="between"/>
        <c:majorUnit val="1"/>
        <c:minorUnit val="0.2"/>
      </c:valAx>
      <c:dateAx>
        <c:axId val="838472552"/>
        <c:scaling>
          <c:orientation val="minMax"/>
        </c:scaling>
        <c:delete val="1"/>
        <c:axPos val="b"/>
        <c:numFmt formatCode="yy" sourceLinked="1"/>
        <c:majorTickMark val="out"/>
        <c:minorTickMark val="none"/>
        <c:tickLblPos val="none"/>
        <c:crossAx val="838479216"/>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44" l="0.70000000000000062" r="0.70000000000000062" t="0.750000000000009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17408688400028E-2"/>
          <c:y val="2.5135236473819544E-2"/>
          <c:w val="0.83816518262320061"/>
          <c:h val="0.89073744160358859"/>
        </c:manualLayout>
      </c:layout>
      <c:lineChart>
        <c:grouping val="standard"/>
        <c:varyColors val="0"/>
        <c:ser>
          <c:idx val="0"/>
          <c:order val="1"/>
          <c:tx>
            <c:strRef>
              <c:f>'Data base graphs 1'!$E$2</c:f>
              <c:strCache>
                <c:ptCount val="1"/>
              </c:strCache>
            </c:strRef>
          </c:tx>
          <c:spPr>
            <a:ln w="19050">
              <a:solidFill>
                <a:srgbClr val="002060"/>
              </a:solidFill>
              <a:prstDash val="solid"/>
            </a:ln>
          </c:spPr>
          <c:marker>
            <c:symbol val="none"/>
          </c:marker>
          <c:cat>
            <c:numRef>
              <c:f>'Data base graphs 2'!$A$19:$A$199</c:f>
              <c:numCache>
                <c:formatCode>[$-409]mmm;@</c:formatCode>
                <c:ptCount val="181"/>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formatCode="yy">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formatCode="yy">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formatCode="yy">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formatCode="yy">
                  <c:v>43466</c:v>
                </c:pt>
                <c:pt idx="145">
                  <c:v>43497</c:v>
                </c:pt>
                <c:pt idx="146">
                  <c:v>43525</c:v>
                </c:pt>
                <c:pt idx="147">
                  <c:v>43556</c:v>
                </c:pt>
              </c:numCache>
            </c:numRef>
          </c:cat>
          <c:val>
            <c:numRef>
              <c:f>'Data base graphs 1'!$E$19:$E$492</c:f>
              <c:numCache>
                <c:formatCode>0.0</c:formatCode>
                <c:ptCount val="474"/>
                <c:pt idx="0">
                  <c:v>26.756159251257117</c:v>
                </c:pt>
                <c:pt idx="1">
                  <c:v>25.4400765873892</c:v>
                </c:pt>
                <c:pt idx="2">
                  <c:v>21.755344820328474</c:v>
                </c:pt>
                <c:pt idx="3">
                  <c:v>24.639127838557286</c:v>
                </c:pt>
                <c:pt idx="4">
                  <c:v>21.979331343792879</c:v>
                </c:pt>
                <c:pt idx="5">
                  <c:v>12.4891037257226</c:v>
                </c:pt>
                <c:pt idx="6">
                  <c:v>16.830530860497902</c:v>
                </c:pt>
                <c:pt idx="7">
                  <c:v>18.472808789883572</c:v>
                </c:pt>
                <c:pt idx="8">
                  <c:v>14.480162084175902</c:v>
                </c:pt>
                <c:pt idx="9">
                  <c:v>14.353572673801082</c:v>
                </c:pt>
                <c:pt idx="10">
                  <c:v>18.028021299883946</c:v>
                </c:pt>
                <c:pt idx="11">
                  <c:v>12.434797573086968</c:v>
                </c:pt>
                <c:pt idx="12">
                  <c:v>2.9379687934311107</c:v>
                </c:pt>
                <c:pt idx="13">
                  <c:v>4.3115513833416941</c:v>
                </c:pt>
                <c:pt idx="14">
                  <c:v>3.5419583520437783</c:v>
                </c:pt>
                <c:pt idx="15">
                  <c:v>13.141608434914431</c:v>
                </c:pt>
                <c:pt idx="16">
                  <c:v>19.102425910113439</c:v>
                </c:pt>
                <c:pt idx="17">
                  <c:v>32.759707009036731</c:v>
                </c:pt>
                <c:pt idx="18">
                  <c:v>27.195672635264344</c:v>
                </c:pt>
                <c:pt idx="19">
                  <c:v>25.127798665210932</c:v>
                </c:pt>
                <c:pt idx="20">
                  <c:v>36.869184904918569</c:v>
                </c:pt>
                <c:pt idx="21">
                  <c:v>61.59700315725425</c:v>
                </c:pt>
                <c:pt idx="22">
                  <c:v>51.40255611334689</c:v>
                </c:pt>
                <c:pt idx="23">
                  <c:v>44.878598765652583</c:v>
                </c:pt>
                <c:pt idx="24">
                  <c:v>46.958229600124781</c:v>
                </c:pt>
                <c:pt idx="25">
                  <c:v>36.021299317779551</c:v>
                </c:pt>
                <c:pt idx="26">
                  <c:v>30.726654615906256</c:v>
                </c:pt>
                <c:pt idx="27">
                  <c:v>9.9657637161243713</c:v>
                </c:pt>
                <c:pt idx="28">
                  <c:v>-2.399493264783672</c:v>
                </c:pt>
                <c:pt idx="29">
                  <c:v>-23.012163922237633</c:v>
                </c:pt>
                <c:pt idx="30">
                  <c:v>-19.890239153391477</c:v>
                </c:pt>
                <c:pt idx="31">
                  <c:v>-19.640616038706426</c:v>
                </c:pt>
                <c:pt idx="32">
                  <c:v>-27.820902425585373</c:v>
                </c:pt>
                <c:pt idx="33">
                  <c:v>-38.268903639298671</c:v>
                </c:pt>
                <c:pt idx="34">
                  <c:v>-42.583719472286653</c:v>
                </c:pt>
                <c:pt idx="35">
                  <c:v>-40.92991793839871</c:v>
                </c:pt>
                <c:pt idx="36">
                  <c:v>-29.953398635007261</c:v>
                </c:pt>
                <c:pt idx="37">
                  <c:v>-27.590566856748978</c:v>
                </c:pt>
                <c:pt idx="38">
                  <c:v>-23.646317707537079</c:v>
                </c:pt>
                <c:pt idx="39">
                  <c:v>-16.448253981031385</c:v>
                </c:pt>
                <c:pt idx="40">
                  <c:v>-8.8741830502587646</c:v>
                </c:pt>
                <c:pt idx="41">
                  <c:v>8.3030123702168623</c:v>
                </c:pt>
                <c:pt idx="42">
                  <c:v>3.9436598914136596</c:v>
                </c:pt>
                <c:pt idx="43">
                  <c:v>2.1682592350613845</c:v>
                </c:pt>
                <c:pt idx="44">
                  <c:v>1.4130090492484868</c:v>
                </c:pt>
                <c:pt idx="45">
                  <c:v>9.2366733943575667</c:v>
                </c:pt>
                <c:pt idx="46">
                  <c:v>20.856961231225426</c:v>
                </c:pt>
                <c:pt idx="47">
                  <c:v>14.268152149442813</c:v>
                </c:pt>
                <c:pt idx="48">
                  <c:v>14.5819435022688</c:v>
                </c:pt>
                <c:pt idx="49">
                  <c:v>20.792284002031352</c:v>
                </c:pt>
                <c:pt idx="50">
                  <c:v>25.89001155491178</c:v>
                </c:pt>
                <c:pt idx="51">
                  <c:v>22.283118630898556</c:v>
                </c:pt>
                <c:pt idx="52">
                  <c:v>23.691101925593699</c:v>
                </c:pt>
                <c:pt idx="53">
                  <c:v>16.28320501983373</c:v>
                </c:pt>
                <c:pt idx="54">
                  <c:v>24.93166533780186</c:v>
                </c:pt>
                <c:pt idx="55">
                  <c:v>31.110256444694727</c:v>
                </c:pt>
                <c:pt idx="56">
                  <c:v>53.739933410933929</c:v>
                </c:pt>
                <c:pt idx="57">
                  <c:v>35.634797748585015</c:v>
                </c:pt>
                <c:pt idx="58">
                  <c:v>38.36536602609857</c:v>
                </c:pt>
                <c:pt idx="59">
                  <c:v>43.920502370324016</c:v>
                </c:pt>
                <c:pt idx="60">
                  <c:v>17.367214757638337</c:v>
                </c:pt>
                <c:pt idx="61">
                  <c:v>15.729348735249914</c:v>
                </c:pt>
                <c:pt idx="62">
                  <c:v>15.531903240227152</c:v>
                </c:pt>
                <c:pt idx="63">
                  <c:v>17.825094983654211</c:v>
                </c:pt>
                <c:pt idx="64">
                  <c:v>23.031683635036956</c:v>
                </c:pt>
                <c:pt idx="65">
                  <c:v>22.1899436231447</c:v>
                </c:pt>
                <c:pt idx="66">
                  <c:v>16.608365350408533</c:v>
                </c:pt>
                <c:pt idx="67">
                  <c:v>16.080273022699274</c:v>
                </c:pt>
                <c:pt idx="68">
                  <c:v>0.3244158312569283</c:v>
                </c:pt>
                <c:pt idx="69">
                  <c:v>5.302834566766478</c:v>
                </c:pt>
                <c:pt idx="70">
                  <c:v>1.3854213203778869</c:v>
                </c:pt>
                <c:pt idx="71">
                  <c:v>5.8853330726463611</c:v>
                </c:pt>
                <c:pt idx="72">
                  <c:v>12.581433479378902</c:v>
                </c:pt>
                <c:pt idx="73">
                  <c:v>12.259796341476843</c:v>
                </c:pt>
                <c:pt idx="74">
                  <c:v>9.8541480675197022</c:v>
                </c:pt>
                <c:pt idx="75">
                  <c:v>9.6686401332793253</c:v>
                </c:pt>
                <c:pt idx="76">
                  <c:v>6.6982561280424022</c:v>
                </c:pt>
                <c:pt idx="77">
                  <c:v>11.627699676451769</c:v>
                </c:pt>
                <c:pt idx="78">
                  <c:v>17.663241534745879</c:v>
                </c:pt>
                <c:pt idx="79">
                  <c:v>12.924569093994293</c:v>
                </c:pt>
                <c:pt idx="80">
                  <c:v>9.5923379884182367</c:v>
                </c:pt>
                <c:pt idx="81">
                  <c:v>9.1932362684713667</c:v>
                </c:pt>
                <c:pt idx="82">
                  <c:v>12.240040219752558</c:v>
                </c:pt>
                <c:pt idx="83">
                  <c:v>7.6438001478593236</c:v>
                </c:pt>
                <c:pt idx="84">
                  <c:v>13.008616373607325</c:v>
                </c:pt>
                <c:pt idx="85">
                  <c:v>12.306941074646957</c:v>
                </c:pt>
                <c:pt idx="86">
                  <c:v>6.7406485234794218</c:v>
                </c:pt>
                <c:pt idx="87">
                  <c:v>7.9554647014397943</c:v>
                </c:pt>
                <c:pt idx="88">
                  <c:v>-1.2233582247140191</c:v>
                </c:pt>
                <c:pt idx="89">
                  <c:v>-5.9011162680432108</c:v>
                </c:pt>
                <c:pt idx="90">
                  <c:v>-5.3825847649971621</c:v>
                </c:pt>
                <c:pt idx="91">
                  <c:v>-4.5542669195978078</c:v>
                </c:pt>
                <c:pt idx="92">
                  <c:v>0.56806621214791164</c:v>
                </c:pt>
                <c:pt idx="93">
                  <c:v>-2.3486572880015189</c:v>
                </c:pt>
                <c:pt idx="94">
                  <c:v>-1.3262774396251586</c:v>
                </c:pt>
                <c:pt idx="95">
                  <c:v>1.7593315736509965</c:v>
                </c:pt>
                <c:pt idx="96">
                  <c:v>6.1127170983521211</c:v>
                </c:pt>
                <c:pt idx="97">
                  <c:v>1.1701802740905549</c:v>
                </c:pt>
                <c:pt idx="98">
                  <c:v>4.3772653567467614</c:v>
                </c:pt>
                <c:pt idx="99">
                  <c:v>0.2377839180454373</c:v>
                </c:pt>
                <c:pt idx="100">
                  <c:v>4.4985089494463466</c:v>
                </c:pt>
                <c:pt idx="101">
                  <c:v>8.3034370190418798</c:v>
                </c:pt>
                <c:pt idx="102">
                  <c:v>9.1659769078739259</c:v>
                </c:pt>
                <c:pt idx="103">
                  <c:v>12.263534554135916</c:v>
                </c:pt>
                <c:pt idx="104">
                  <c:v>10.014899714591394</c:v>
                </c:pt>
                <c:pt idx="105">
                  <c:v>11.863925406383117</c:v>
                </c:pt>
                <c:pt idx="106">
                  <c:v>8.7290657837155976</c:v>
                </c:pt>
                <c:pt idx="107">
                  <c:v>9.1393722359512282</c:v>
                </c:pt>
                <c:pt idx="108">
                  <c:v>2.0991100033026271</c:v>
                </c:pt>
                <c:pt idx="109">
                  <c:v>6.9432715838034085</c:v>
                </c:pt>
                <c:pt idx="110">
                  <c:v>4.2149406403624567</c:v>
                </c:pt>
                <c:pt idx="111">
                  <c:v>3.3293792230718537</c:v>
                </c:pt>
                <c:pt idx="112">
                  <c:v>6.2150055851810606</c:v>
                </c:pt>
                <c:pt idx="113">
                  <c:v>0.82564735573036785</c:v>
                </c:pt>
                <c:pt idx="114">
                  <c:v>-2.2382751310946531</c:v>
                </c:pt>
                <c:pt idx="115">
                  <c:v>-3.7365164112959377</c:v>
                </c:pt>
                <c:pt idx="116">
                  <c:v>-3.6211999240542667</c:v>
                </c:pt>
                <c:pt idx="117">
                  <c:v>-6.1322414344908935</c:v>
                </c:pt>
                <c:pt idx="118">
                  <c:v>-3.8834686447134885</c:v>
                </c:pt>
                <c:pt idx="119">
                  <c:v>-7.3138879363379203</c:v>
                </c:pt>
                <c:pt idx="120">
                  <c:v>-9.1092774480824801</c:v>
                </c:pt>
                <c:pt idx="121">
                  <c:v>-8.5333596315009146</c:v>
                </c:pt>
                <c:pt idx="122">
                  <c:v>-4.0225457335502881</c:v>
                </c:pt>
                <c:pt idx="123">
                  <c:v>-0.67391102079936616</c:v>
                </c:pt>
                <c:pt idx="124">
                  <c:v>-7.4424931934107406</c:v>
                </c:pt>
                <c:pt idx="125">
                  <c:v>-6.5988880324402004</c:v>
                </c:pt>
                <c:pt idx="126">
                  <c:v>-8.7737905513542387</c:v>
                </c:pt>
                <c:pt idx="127">
                  <c:v>-13.828486074997954</c:v>
                </c:pt>
                <c:pt idx="128">
                  <c:v>-13.603442693316907</c:v>
                </c:pt>
                <c:pt idx="129">
                  <c:v>-9.1576753867270213</c:v>
                </c:pt>
                <c:pt idx="130">
                  <c:v>-10.217272832597288</c:v>
                </c:pt>
                <c:pt idx="131">
                  <c:v>-9.1920882378427535</c:v>
                </c:pt>
                <c:pt idx="132">
                  <c:v>-9.2646290112351295</c:v>
                </c:pt>
                <c:pt idx="133">
                  <c:v>-11.771938101696634</c:v>
                </c:pt>
                <c:pt idx="134">
                  <c:v>-12.896404791443473</c:v>
                </c:pt>
                <c:pt idx="135">
                  <c:v>-12.201324382502349</c:v>
                </c:pt>
                <c:pt idx="136">
                  <c:v>-3.2187664493391992</c:v>
                </c:pt>
                <c:pt idx="137">
                  <c:v>4.5714551862545534</c:v>
                </c:pt>
                <c:pt idx="138">
                  <c:v>4.5167241875199835</c:v>
                </c:pt>
                <c:pt idx="139">
                  <c:v>14.125934125050236</c:v>
                </c:pt>
                <c:pt idx="140">
                  <c:v>10.102018316881711</c:v>
                </c:pt>
                <c:pt idx="141">
                  <c:v>16.589938970871927</c:v>
                </c:pt>
                <c:pt idx="142">
                  <c:v>10.077216998999489</c:v>
                </c:pt>
                <c:pt idx="143">
                  <c:v>17.732731895383253</c:v>
                </c:pt>
                <c:pt idx="144">
                  <c:v>14.895237417196611</c:v>
                </c:pt>
                <c:pt idx="145">
                  <c:v>17.452098968837632</c:v>
                </c:pt>
                <c:pt idx="146">
                  <c:v>20.337164002686038</c:v>
                </c:pt>
                <c:pt idx="147">
                  <c:v>17.839370443230223</c:v>
                </c:pt>
              </c:numCache>
            </c:numRef>
          </c:val>
          <c:smooth val="0"/>
          <c:extLst xmlns:c16r2="http://schemas.microsoft.com/office/drawing/2015/06/chart">
            <c:ext xmlns:c16="http://schemas.microsoft.com/office/drawing/2014/chart" uri="{C3380CC4-5D6E-409C-BE32-E72D297353CC}">
              <c16:uniqueId val="{00000000-D9D3-400A-BECD-2ABC4CACAD3B}"/>
            </c:ext>
          </c:extLst>
        </c:ser>
        <c:dLbls>
          <c:showLegendKey val="0"/>
          <c:showVal val="0"/>
          <c:showCatName val="0"/>
          <c:showSerName val="0"/>
          <c:showPercent val="0"/>
          <c:showBubbleSize val="0"/>
        </c:dLbls>
        <c:marker val="1"/>
        <c:smooth val="0"/>
        <c:axId val="838469024"/>
        <c:axId val="838474120"/>
      </c:lineChart>
      <c:lineChart>
        <c:grouping val="standard"/>
        <c:varyColors val="0"/>
        <c:ser>
          <c:idx val="2"/>
          <c:order val="0"/>
          <c:tx>
            <c:strRef>
              <c:f>'Data base graphs 2'!$E$2</c:f>
              <c:strCache>
                <c:ptCount val="1"/>
              </c:strCache>
            </c:strRef>
          </c:tx>
          <c:spPr>
            <a:ln w="19050">
              <a:solidFill>
                <a:srgbClr val="9BBB59">
                  <a:lumMod val="75000"/>
                </a:srgbClr>
              </a:solidFill>
              <a:prstDash val="dash"/>
            </a:ln>
          </c:spPr>
          <c:marker>
            <c:symbol val="none"/>
          </c:marker>
          <c:dPt>
            <c:idx val="61"/>
            <c:bubble3D val="0"/>
            <c:extLst xmlns:c16r2="http://schemas.microsoft.com/office/drawing/2015/06/chart">
              <c:ext xmlns:c16="http://schemas.microsoft.com/office/drawing/2014/chart" uri="{C3380CC4-5D6E-409C-BE32-E72D297353CC}">
                <c16:uniqueId val="{00000001-D9D3-400A-BECD-2ABC4CACAD3B}"/>
              </c:ext>
            </c:extLst>
          </c:dPt>
          <c:dPt>
            <c:idx val="62"/>
            <c:bubble3D val="0"/>
            <c:extLst xmlns:c16r2="http://schemas.microsoft.com/office/drawing/2015/06/chart">
              <c:ext xmlns:c16="http://schemas.microsoft.com/office/drawing/2014/chart" uri="{C3380CC4-5D6E-409C-BE32-E72D297353CC}">
                <c16:uniqueId val="{00000002-D9D3-400A-BECD-2ABC4CACAD3B}"/>
              </c:ext>
            </c:extLst>
          </c:dPt>
          <c:dPt>
            <c:idx val="63"/>
            <c:bubble3D val="0"/>
            <c:extLst xmlns:c16r2="http://schemas.microsoft.com/office/drawing/2015/06/chart">
              <c:ext xmlns:c16="http://schemas.microsoft.com/office/drawing/2014/chart" uri="{C3380CC4-5D6E-409C-BE32-E72D297353CC}">
                <c16:uniqueId val="{00000003-D9D3-400A-BECD-2ABC4CACAD3B}"/>
              </c:ext>
            </c:extLst>
          </c:dPt>
          <c:dPt>
            <c:idx val="64"/>
            <c:bubble3D val="0"/>
            <c:extLst xmlns:c16r2="http://schemas.microsoft.com/office/drawing/2015/06/chart">
              <c:ext xmlns:c16="http://schemas.microsoft.com/office/drawing/2014/chart" uri="{C3380CC4-5D6E-409C-BE32-E72D297353CC}">
                <c16:uniqueId val="{00000004-D9D3-400A-BECD-2ABC4CACAD3B}"/>
              </c:ext>
            </c:extLst>
          </c:dPt>
          <c:dPt>
            <c:idx val="65"/>
            <c:bubble3D val="0"/>
            <c:extLst xmlns:c16r2="http://schemas.microsoft.com/office/drawing/2015/06/chart">
              <c:ext xmlns:c16="http://schemas.microsoft.com/office/drawing/2014/chart" uri="{C3380CC4-5D6E-409C-BE32-E72D297353CC}">
                <c16:uniqueId val="{00000005-D9D3-400A-BECD-2ABC4CACAD3B}"/>
              </c:ext>
            </c:extLst>
          </c:dPt>
          <c:dPt>
            <c:idx val="66"/>
            <c:bubble3D val="0"/>
            <c:extLst xmlns:c16r2="http://schemas.microsoft.com/office/drawing/2015/06/chart">
              <c:ext xmlns:c16="http://schemas.microsoft.com/office/drawing/2014/chart" uri="{C3380CC4-5D6E-409C-BE32-E72D297353CC}">
                <c16:uniqueId val="{00000006-D9D3-400A-BECD-2ABC4CACAD3B}"/>
              </c:ext>
            </c:extLst>
          </c:dPt>
          <c:dPt>
            <c:idx val="67"/>
            <c:bubble3D val="0"/>
            <c:extLst xmlns:c16r2="http://schemas.microsoft.com/office/drawing/2015/06/chart">
              <c:ext xmlns:c16="http://schemas.microsoft.com/office/drawing/2014/chart" uri="{C3380CC4-5D6E-409C-BE32-E72D297353CC}">
                <c16:uniqueId val="{00000007-D9D3-400A-BECD-2ABC4CACAD3B}"/>
              </c:ext>
            </c:extLst>
          </c:dPt>
          <c:dPt>
            <c:idx val="68"/>
            <c:bubble3D val="0"/>
            <c:extLst xmlns:c16r2="http://schemas.microsoft.com/office/drawing/2015/06/chart">
              <c:ext xmlns:c16="http://schemas.microsoft.com/office/drawing/2014/chart" uri="{C3380CC4-5D6E-409C-BE32-E72D297353CC}">
                <c16:uniqueId val="{00000008-D9D3-400A-BECD-2ABC4CACAD3B}"/>
              </c:ext>
            </c:extLst>
          </c:dPt>
          <c:dPt>
            <c:idx val="69"/>
            <c:bubble3D val="0"/>
            <c:extLst xmlns:c16r2="http://schemas.microsoft.com/office/drawing/2015/06/chart">
              <c:ext xmlns:c16="http://schemas.microsoft.com/office/drawing/2014/chart" uri="{C3380CC4-5D6E-409C-BE32-E72D297353CC}">
                <c16:uniqueId val="{00000009-D9D3-400A-BECD-2ABC4CACAD3B}"/>
              </c:ext>
            </c:extLst>
          </c:dPt>
          <c:dPt>
            <c:idx val="70"/>
            <c:bubble3D val="0"/>
            <c:extLst xmlns:c16r2="http://schemas.microsoft.com/office/drawing/2015/06/chart">
              <c:ext xmlns:c16="http://schemas.microsoft.com/office/drawing/2014/chart" uri="{C3380CC4-5D6E-409C-BE32-E72D297353CC}">
                <c16:uniqueId val="{0000000A-D9D3-400A-BECD-2ABC4CACAD3B}"/>
              </c:ext>
            </c:extLst>
          </c:dPt>
          <c:dPt>
            <c:idx val="71"/>
            <c:bubble3D val="0"/>
            <c:extLst xmlns:c16r2="http://schemas.microsoft.com/office/drawing/2015/06/chart">
              <c:ext xmlns:c16="http://schemas.microsoft.com/office/drawing/2014/chart" uri="{C3380CC4-5D6E-409C-BE32-E72D297353CC}">
                <c16:uniqueId val="{0000000B-D9D3-400A-BECD-2ABC4CACAD3B}"/>
              </c:ext>
            </c:extLst>
          </c:dPt>
          <c:dPt>
            <c:idx val="72"/>
            <c:bubble3D val="0"/>
            <c:extLst xmlns:c16r2="http://schemas.microsoft.com/office/drawing/2015/06/chart">
              <c:ext xmlns:c16="http://schemas.microsoft.com/office/drawing/2014/chart" uri="{C3380CC4-5D6E-409C-BE32-E72D297353CC}">
                <c16:uniqueId val="{0000000C-D9D3-400A-BECD-2ABC4CACAD3B}"/>
              </c:ext>
            </c:extLst>
          </c:dPt>
          <c:dPt>
            <c:idx val="73"/>
            <c:bubble3D val="0"/>
            <c:extLst xmlns:c16r2="http://schemas.microsoft.com/office/drawing/2015/06/chart">
              <c:ext xmlns:c16="http://schemas.microsoft.com/office/drawing/2014/chart" uri="{C3380CC4-5D6E-409C-BE32-E72D297353CC}">
                <c16:uniqueId val="{0000000D-D9D3-400A-BECD-2ABC4CACAD3B}"/>
              </c:ext>
            </c:extLst>
          </c:dPt>
          <c:dPt>
            <c:idx val="74"/>
            <c:bubble3D val="0"/>
            <c:extLst xmlns:c16r2="http://schemas.microsoft.com/office/drawing/2015/06/chart">
              <c:ext xmlns:c16="http://schemas.microsoft.com/office/drawing/2014/chart" uri="{C3380CC4-5D6E-409C-BE32-E72D297353CC}">
                <c16:uniqueId val="{0000000E-D9D3-400A-BECD-2ABC4CACAD3B}"/>
              </c:ext>
            </c:extLst>
          </c:dPt>
          <c:dPt>
            <c:idx val="75"/>
            <c:bubble3D val="0"/>
            <c:extLst xmlns:c16r2="http://schemas.microsoft.com/office/drawing/2015/06/chart">
              <c:ext xmlns:c16="http://schemas.microsoft.com/office/drawing/2014/chart" uri="{C3380CC4-5D6E-409C-BE32-E72D297353CC}">
                <c16:uniqueId val="{0000000F-D9D3-400A-BECD-2ABC4CACAD3B}"/>
              </c:ext>
            </c:extLst>
          </c:dPt>
          <c:dPt>
            <c:idx val="76"/>
            <c:bubble3D val="0"/>
            <c:extLst xmlns:c16r2="http://schemas.microsoft.com/office/drawing/2015/06/chart">
              <c:ext xmlns:c16="http://schemas.microsoft.com/office/drawing/2014/chart" uri="{C3380CC4-5D6E-409C-BE32-E72D297353CC}">
                <c16:uniqueId val="{00000010-D9D3-400A-BECD-2ABC4CACAD3B}"/>
              </c:ext>
            </c:extLst>
          </c:dPt>
          <c:dPt>
            <c:idx val="77"/>
            <c:bubble3D val="0"/>
            <c:extLst xmlns:c16r2="http://schemas.microsoft.com/office/drawing/2015/06/chart">
              <c:ext xmlns:c16="http://schemas.microsoft.com/office/drawing/2014/chart" uri="{C3380CC4-5D6E-409C-BE32-E72D297353CC}">
                <c16:uniqueId val="{00000011-D9D3-400A-BECD-2ABC4CACAD3B}"/>
              </c:ext>
            </c:extLst>
          </c:dPt>
          <c:dPt>
            <c:idx val="78"/>
            <c:bubble3D val="0"/>
            <c:extLst xmlns:c16r2="http://schemas.microsoft.com/office/drawing/2015/06/chart">
              <c:ext xmlns:c16="http://schemas.microsoft.com/office/drawing/2014/chart" uri="{C3380CC4-5D6E-409C-BE32-E72D297353CC}">
                <c16:uniqueId val="{00000012-D9D3-400A-BECD-2ABC4CACAD3B}"/>
              </c:ext>
            </c:extLst>
          </c:dPt>
          <c:dPt>
            <c:idx val="79"/>
            <c:bubble3D val="0"/>
            <c:extLst xmlns:c16r2="http://schemas.microsoft.com/office/drawing/2015/06/chart">
              <c:ext xmlns:c16="http://schemas.microsoft.com/office/drawing/2014/chart" uri="{C3380CC4-5D6E-409C-BE32-E72D297353CC}">
                <c16:uniqueId val="{00000013-D9D3-400A-BECD-2ABC4CACAD3B}"/>
              </c:ext>
            </c:extLst>
          </c:dPt>
          <c:dPt>
            <c:idx val="80"/>
            <c:bubble3D val="0"/>
            <c:extLst xmlns:c16r2="http://schemas.microsoft.com/office/drawing/2015/06/chart">
              <c:ext xmlns:c16="http://schemas.microsoft.com/office/drawing/2014/chart" uri="{C3380CC4-5D6E-409C-BE32-E72D297353CC}">
                <c16:uniqueId val="{00000014-D9D3-400A-BECD-2ABC4CACAD3B}"/>
              </c:ext>
            </c:extLst>
          </c:dPt>
          <c:dPt>
            <c:idx val="81"/>
            <c:bubble3D val="0"/>
            <c:extLst xmlns:c16r2="http://schemas.microsoft.com/office/drawing/2015/06/chart">
              <c:ext xmlns:c16="http://schemas.microsoft.com/office/drawing/2014/chart" uri="{C3380CC4-5D6E-409C-BE32-E72D297353CC}">
                <c16:uniqueId val="{00000015-D9D3-400A-BECD-2ABC4CACAD3B}"/>
              </c:ext>
            </c:extLst>
          </c:dPt>
          <c:dPt>
            <c:idx val="82"/>
            <c:bubble3D val="0"/>
            <c:extLst xmlns:c16r2="http://schemas.microsoft.com/office/drawing/2015/06/chart">
              <c:ext xmlns:c16="http://schemas.microsoft.com/office/drawing/2014/chart" uri="{C3380CC4-5D6E-409C-BE32-E72D297353CC}">
                <c16:uniqueId val="{00000016-D9D3-400A-BECD-2ABC4CACAD3B}"/>
              </c:ext>
            </c:extLst>
          </c:dPt>
          <c:dPt>
            <c:idx val="83"/>
            <c:bubble3D val="0"/>
            <c:extLst xmlns:c16r2="http://schemas.microsoft.com/office/drawing/2015/06/chart">
              <c:ext xmlns:c16="http://schemas.microsoft.com/office/drawing/2014/chart" uri="{C3380CC4-5D6E-409C-BE32-E72D297353CC}">
                <c16:uniqueId val="{00000017-D9D3-400A-BECD-2ABC4CACAD3B}"/>
              </c:ext>
            </c:extLst>
          </c:dPt>
          <c:dPt>
            <c:idx val="84"/>
            <c:bubble3D val="0"/>
            <c:extLst xmlns:c16r2="http://schemas.microsoft.com/office/drawing/2015/06/chart">
              <c:ext xmlns:c16="http://schemas.microsoft.com/office/drawing/2014/chart" uri="{C3380CC4-5D6E-409C-BE32-E72D297353CC}">
                <c16:uniqueId val="{00000018-D9D3-400A-BECD-2ABC4CACAD3B}"/>
              </c:ext>
            </c:extLst>
          </c:dPt>
          <c:dPt>
            <c:idx val="85"/>
            <c:bubble3D val="0"/>
            <c:extLst xmlns:c16r2="http://schemas.microsoft.com/office/drawing/2015/06/chart">
              <c:ext xmlns:c16="http://schemas.microsoft.com/office/drawing/2014/chart" uri="{C3380CC4-5D6E-409C-BE32-E72D297353CC}">
                <c16:uniqueId val="{00000019-D9D3-400A-BECD-2ABC4CACAD3B}"/>
              </c:ext>
            </c:extLst>
          </c:dPt>
          <c:dPt>
            <c:idx val="86"/>
            <c:bubble3D val="0"/>
            <c:extLst xmlns:c16r2="http://schemas.microsoft.com/office/drawing/2015/06/chart">
              <c:ext xmlns:c16="http://schemas.microsoft.com/office/drawing/2014/chart" uri="{C3380CC4-5D6E-409C-BE32-E72D297353CC}">
                <c16:uniqueId val="{0000001A-D9D3-400A-BECD-2ABC4CACAD3B}"/>
              </c:ext>
            </c:extLst>
          </c:dPt>
          <c:dPt>
            <c:idx val="87"/>
            <c:bubble3D val="0"/>
            <c:extLst xmlns:c16r2="http://schemas.microsoft.com/office/drawing/2015/06/chart">
              <c:ext xmlns:c16="http://schemas.microsoft.com/office/drawing/2014/chart" uri="{C3380CC4-5D6E-409C-BE32-E72D297353CC}">
                <c16:uniqueId val="{0000001B-D9D3-400A-BECD-2ABC4CACAD3B}"/>
              </c:ext>
            </c:extLst>
          </c:dPt>
          <c:dPt>
            <c:idx val="88"/>
            <c:bubble3D val="0"/>
            <c:extLst xmlns:c16r2="http://schemas.microsoft.com/office/drawing/2015/06/chart">
              <c:ext xmlns:c16="http://schemas.microsoft.com/office/drawing/2014/chart" uri="{C3380CC4-5D6E-409C-BE32-E72D297353CC}">
                <c16:uniqueId val="{0000001C-D9D3-400A-BECD-2ABC4CACAD3B}"/>
              </c:ext>
            </c:extLst>
          </c:dPt>
          <c:dPt>
            <c:idx val="89"/>
            <c:bubble3D val="0"/>
            <c:extLst xmlns:c16r2="http://schemas.microsoft.com/office/drawing/2015/06/chart">
              <c:ext xmlns:c16="http://schemas.microsoft.com/office/drawing/2014/chart" uri="{C3380CC4-5D6E-409C-BE32-E72D297353CC}">
                <c16:uniqueId val="{0000001D-D9D3-400A-BECD-2ABC4CACAD3B}"/>
              </c:ext>
            </c:extLst>
          </c:dPt>
          <c:dPt>
            <c:idx val="90"/>
            <c:bubble3D val="0"/>
            <c:extLst xmlns:c16r2="http://schemas.microsoft.com/office/drawing/2015/06/chart">
              <c:ext xmlns:c16="http://schemas.microsoft.com/office/drawing/2014/chart" uri="{C3380CC4-5D6E-409C-BE32-E72D297353CC}">
                <c16:uniqueId val="{0000001E-D9D3-400A-BECD-2ABC4CACAD3B}"/>
              </c:ext>
            </c:extLst>
          </c:dPt>
          <c:dPt>
            <c:idx val="91"/>
            <c:bubble3D val="0"/>
            <c:extLst xmlns:c16r2="http://schemas.microsoft.com/office/drawing/2015/06/chart">
              <c:ext xmlns:c16="http://schemas.microsoft.com/office/drawing/2014/chart" uri="{C3380CC4-5D6E-409C-BE32-E72D297353CC}">
                <c16:uniqueId val="{0000001F-D9D3-400A-BECD-2ABC4CACAD3B}"/>
              </c:ext>
            </c:extLst>
          </c:dPt>
          <c:dPt>
            <c:idx val="92"/>
            <c:bubble3D val="0"/>
            <c:extLst xmlns:c16r2="http://schemas.microsoft.com/office/drawing/2015/06/chart">
              <c:ext xmlns:c16="http://schemas.microsoft.com/office/drawing/2014/chart" uri="{C3380CC4-5D6E-409C-BE32-E72D297353CC}">
                <c16:uniqueId val="{00000020-D9D3-400A-BECD-2ABC4CACAD3B}"/>
              </c:ext>
            </c:extLst>
          </c:dPt>
          <c:dPt>
            <c:idx val="93"/>
            <c:bubble3D val="0"/>
            <c:extLst xmlns:c16r2="http://schemas.microsoft.com/office/drawing/2015/06/chart">
              <c:ext xmlns:c16="http://schemas.microsoft.com/office/drawing/2014/chart" uri="{C3380CC4-5D6E-409C-BE32-E72D297353CC}">
                <c16:uniqueId val="{00000021-D9D3-400A-BECD-2ABC4CACAD3B}"/>
              </c:ext>
            </c:extLst>
          </c:dPt>
          <c:dPt>
            <c:idx val="94"/>
            <c:bubble3D val="0"/>
            <c:extLst xmlns:c16r2="http://schemas.microsoft.com/office/drawing/2015/06/chart">
              <c:ext xmlns:c16="http://schemas.microsoft.com/office/drawing/2014/chart" uri="{C3380CC4-5D6E-409C-BE32-E72D297353CC}">
                <c16:uniqueId val="{00000022-D9D3-400A-BECD-2ABC4CACAD3B}"/>
              </c:ext>
            </c:extLst>
          </c:dPt>
          <c:dPt>
            <c:idx val="95"/>
            <c:bubble3D val="0"/>
            <c:extLst xmlns:c16r2="http://schemas.microsoft.com/office/drawing/2015/06/chart">
              <c:ext xmlns:c16="http://schemas.microsoft.com/office/drawing/2014/chart" uri="{C3380CC4-5D6E-409C-BE32-E72D297353CC}">
                <c16:uniqueId val="{00000023-D9D3-400A-BECD-2ABC4CACAD3B}"/>
              </c:ext>
            </c:extLst>
          </c:dPt>
          <c:cat>
            <c:numRef>
              <c:f>'Data base graphs 2'!$A$19:$A$199</c:f>
              <c:numCache>
                <c:formatCode>[$-409]mmm;@</c:formatCode>
                <c:ptCount val="181"/>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formatCode="yy">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formatCode="yy">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formatCode="yy">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formatCode="yy">
                  <c:v>43466</c:v>
                </c:pt>
                <c:pt idx="145">
                  <c:v>43497</c:v>
                </c:pt>
                <c:pt idx="146">
                  <c:v>43525</c:v>
                </c:pt>
                <c:pt idx="147">
                  <c:v>43556</c:v>
                </c:pt>
              </c:numCache>
            </c:numRef>
          </c:cat>
          <c:val>
            <c:numRef>
              <c:f>'Data base graphs 2'!$E$19:$E$499</c:f>
              <c:numCache>
                <c:formatCode>0.0</c:formatCode>
                <c:ptCount val="481"/>
                <c:pt idx="0">
                  <c:v>3.0122496390157352</c:v>
                </c:pt>
                <c:pt idx="1">
                  <c:v>0.63375086458216856</c:v>
                </c:pt>
                <c:pt idx="2">
                  <c:v>-0.13655868500590884</c:v>
                </c:pt>
                <c:pt idx="3">
                  <c:v>3.3801627276561135</c:v>
                </c:pt>
                <c:pt idx="4">
                  <c:v>3.4256194562850055</c:v>
                </c:pt>
                <c:pt idx="5">
                  <c:v>-0.607093212956201</c:v>
                </c:pt>
                <c:pt idx="6">
                  <c:v>-0.45076696773908509</c:v>
                </c:pt>
                <c:pt idx="7">
                  <c:v>1.8390293126349775</c:v>
                </c:pt>
                <c:pt idx="8">
                  <c:v>-0.91665068392455851</c:v>
                </c:pt>
                <c:pt idx="9">
                  <c:v>-1.3752500557352931</c:v>
                </c:pt>
                <c:pt idx="10">
                  <c:v>5.8404716961139229</c:v>
                </c:pt>
                <c:pt idx="11">
                  <c:v>-2.5346114230774077</c:v>
                </c:pt>
                <c:pt idx="12">
                  <c:v>-5.6887016513796738</c:v>
                </c:pt>
                <c:pt idx="13">
                  <c:v>1.976586455426002</c:v>
                </c:pt>
                <c:pt idx="14">
                  <c:v>-0.8733343105069622</c:v>
                </c:pt>
                <c:pt idx="15">
                  <c:v>12.964812308278397</c:v>
                </c:pt>
                <c:pt idx="16">
                  <c:v>8.8745541883111372</c:v>
                </c:pt>
                <c:pt idx="17">
                  <c:v>10.790129445247217</c:v>
                </c:pt>
                <c:pt idx="18">
                  <c:v>-4.6229316022729279</c:v>
                </c:pt>
                <c:pt idx="19">
                  <c:v>0.18338904211276486</c:v>
                </c:pt>
                <c:pt idx="20">
                  <c:v>8.3808506439507795</c:v>
                </c:pt>
                <c:pt idx="21">
                  <c:v>16.443040405320758</c:v>
                </c:pt>
                <c:pt idx="22">
                  <c:v>-0.8365400227124411</c:v>
                </c:pt>
                <c:pt idx="23">
                  <c:v>-6.734408667426834</c:v>
                </c:pt>
                <c:pt idx="24">
                  <c:v>-4.3349290047919595</c:v>
                </c:pt>
                <c:pt idx="25">
                  <c:v>-5.6127184751608894</c:v>
                </c:pt>
                <c:pt idx="26">
                  <c:v>-4.7318511599974613</c:v>
                </c:pt>
                <c:pt idx="27">
                  <c:v>-4.9752944797151315</c:v>
                </c:pt>
                <c:pt idx="28">
                  <c:v>-3.3680001824803583</c:v>
                </c:pt>
                <c:pt idx="29">
                  <c:v>-12.608114342021707</c:v>
                </c:pt>
                <c:pt idx="30">
                  <c:v>-0.75530721664864586</c:v>
                </c:pt>
                <c:pt idx="31">
                  <c:v>0.49556185786090623</c:v>
                </c:pt>
                <c:pt idx="32">
                  <c:v>-2.65191682410385</c:v>
                </c:pt>
                <c:pt idx="33">
                  <c:v>-0.41221365530226706</c:v>
                </c:pt>
                <c:pt idx="34">
                  <c:v>-7.7677641931656751</c:v>
                </c:pt>
                <c:pt idx="35">
                  <c:v>-4.0480142060104924</c:v>
                </c:pt>
                <c:pt idx="36">
                  <c:v>13.441743411951038</c:v>
                </c:pt>
                <c:pt idx="37">
                  <c:v>-2.428819986093572</c:v>
                </c:pt>
                <c:pt idx="38">
                  <c:v>0.45754611460606043</c:v>
                </c:pt>
                <c:pt idx="39">
                  <c:v>3.9829360258877102</c:v>
                </c:pt>
                <c:pt idx="40">
                  <c:v>5.391812217300469</c:v>
                </c:pt>
                <c:pt idx="41">
                  <c:v>3.8652358934981237</c:v>
                </c:pt>
                <c:pt idx="42">
                  <c:v>-4.7500492651361412</c:v>
                </c:pt>
                <c:pt idx="43">
                  <c:v>-1.2209438594606468</c:v>
                </c:pt>
                <c:pt idx="44">
                  <c:v>-3.3715352110430956</c:v>
                </c:pt>
                <c:pt idx="45">
                  <c:v>7.2706410448771095</c:v>
                </c:pt>
                <c:pt idx="46">
                  <c:v>2.0436397484765649</c:v>
                </c:pt>
                <c:pt idx="47">
                  <c:v>-9.2790684123541638</c:v>
                </c:pt>
                <c:pt idx="48">
                  <c:v>13.753265366779004</c:v>
                </c:pt>
                <c:pt idx="49">
                  <c:v>2.859537257017692</c:v>
                </c:pt>
                <c:pt idx="50">
                  <c:v>4.6970983753661386</c:v>
                </c:pt>
                <c:pt idx="51">
                  <c:v>1.0037058904905081</c:v>
                </c:pt>
                <c:pt idx="52">
                  <c:v>6.605306873480373</c:v>
                </c:pt>
                <c:pt idx="53">
                  <c:v>-2.3552839952673708</c:v>
                </c:pt>
                <c:pt idx="54">
                  <c:v>2.3340814059989157</c:v>
                </c:pt>
                <c:pt idx="55">
                  <c:v>3.6642499476256631</c:v>
                </c:pt>
                <c:pt idx="56">
                  <c:v>13.30657223236733</c:v>
                </c:pt>
                <c:pt idx="57">
                  <c:v>-5.3620527882431901</c:v>
                </c:pt>
                <c:pt idx="58">
                  <c:v>4.0979586271443935</c:v>
                </c:pt>
                <c:pt idx="59">
                  <c:v>-5.6367758450836476</c:v>
                </c:pt>
                <c:pt idx="60">
                  <c:v>-7.2341764668666713</c:v>
                </c:pt>
                <c:pt idx="61">
                  <c:v>1.4241266826102219</c:v>
                </c:pt>
                <c:pt idx="62">
                  <c:v>4.5184749696174151</c:v>
                </c:pt>
                <c:pt idx="63">
                  <c:v>3.0085275709746782</c:v>
                </c:pt>
                <c:pt idx="64">
                  <c:v>11.316102829313365</c:v>
                </c:pt>
                <c:pt idx="65">
                  <c:v>-3.0233351994990727</c:v>
                </c:pt>
                <c:pt idx="66">
                  <c:v>-2.3404905628513006</c:v>
                </c:pt>
                <c:pt idx="67">
                  <c:v>3.1947785259950621</c:v>
                </c:pt>
                <c:pt idx="68">
                  <c:v>-2.0728038188582332</c:v>
                </c:pt>
                <c:pt idx="69">
                  <c:v>-0.66581483275255948</c:v>
                </c:pt>
                <c:pt idx="70">
                  <c:v>0.22536845684439299</c:v>
                </c:pt>
                <c:pt idx="71">
                  <c:v>-1.4485387610276206</c:v>
                </c:pt>
                <c:pt idx="72">
                  <c:v>-1.3677429329142683</c:v>
                </c:pt>
                <c:pt idx="73">
                  <c:v>1.1343651756528175</c:v>
                </c:pt>
                <c:pt idx="74">
                  <c:v>2.2787177537529857</c:v>
                </c:pt>
                <c:pt idx="75">
                  <c:v>2.8345796637268847</c:v>
                </c:pt>
                <c:pt idx="76">
                  <c:v>8.3010971634487731</c:v>
                </c:pt>
                <c:pt idx="77">
                  <c:v>1.4569722768801086</c:v>
                </c:pt>
                <c:pt idx="78">
                  <c:v>2.939812254252459</c:v>
                </c:pt>
                <c:pt idx="79">
                  <c:v>-0.96120295685567214</c:v>
                </c:pt>
                <c:pt idx="80">
                  <c:v>-4.9624854161821474</c:v>
                </c:pt>
                <c:pt idx="81">
                  <c:v>-1.0275595028403472</c:v>
                </c:pt>
                <c:pt idx="82">
                  <c:v>3.0219432179598726</c:v>
                </c:pt>
                <c:pt idx="83">
                  <c:v>-5.4842302522578734</c:v>
                </c:pt>
                <c:pt idx="84">
                  <c:v>3.5479506079010719</c:v>
                </c:pt>
                <c:pt idx="85">
                  <c:v>0.50641760672421299</c:v>
                </c:pt>
                <c:pt idx="86">
                  <c:v>-2.7905438549064172</c:v>
                </c:pt>
                <c:pt idx="87">
                  <c:v>4.0049408406291462</c:v>
                </c:pt>
                <c:pt idx="88">
                  <c:v>-0.90711287316844391</c:v>
                </c:pt>
                <c:pt idx="89">
                  <c:v>-3.3477179777216151</c:v>
                </c:pt>
                <c:pt idx="90">
                  <c:v>3.5070616567376192</c:v>
                </c:pt>
                <c:pt idx="91">
                  <c:v>-9.4178606486664762E-2</c:v>
                </c:pt>
                <c:pt idx="92">
                  <c:v>0.1379396525987886</c:v>
                </c:pt>
                <c:pt idx="93">
                  <c:v>-3.8980058973871792</c:v>
                </c:pt>
                <c:pt idx="94">
                  <c:v>4.1005516196616014</c:v>
                </c:pt>
                <c:pt idx="95">
                  <c:v>-2.5286438665114304</c:v>
                </c:pt>
                <c:pt idx="96">
                  <c:v>7.9778553873230749</c:v>
                </c:pt>
                <c:pt idx="97">
                  <c:v>-4.1749880125044427</c:v>
                </c:pt>
                <c:pt idx="98">
                  <c:v>0.2909866499462197</c:v>
                </c:pt>
                <c:pt idx="99">
                  <c:v>-0.11977463904483443</c:v>
                </c:pt>
                <c:pt idx="100">
                  <c:v>3.3049469720519227</c:v>
                </c:pt>
                <c:pt idx="101">
                  <c:v>0.17151865593159243</c:v>
                </c:pt>
                <c:pt idx="102">
                  <c:v>4.3314027110205018</c:v>
                </c:pt>
                <c:pt idx="103">
                  <c:v>2.7406244129991535</c:v>
                </c:pt>
                <c:pt idx="104">
                  <c:v>-1.867819926923957</c:v>
                </c:pt>
                <c:pt idx="105">
                  <c:v>-2.2828150769697686</c:v>
                </c:pt>
                <c:pt idx="106">
                  <c:v>1.1832517414000989</c:v>
                </c:pt>
                <c:pt idx="107">
                  <c:v>-2.1608201751970597</c:v>
                </c:pt>
                <c:pt idx="108">
                  <c:v>1.0125192151277105</c:v>
                </c:pt>
                <c:pt idx="109">
                  <c:v>0.37149472868536293</c:v>
                </c:pt>
                <c:pt idx="110">
                  <c:v>-2.2676315611195719</c:v>
                </c:pt>
                <c:pt idx="111">
                  <c:v>-0.968502022915672</c:v>
                </c:pt>
                <c:pt idx="112">
                  <c:v>6.1898910272687431</c:v>
                </c:pt>
                <c:pt idx="113">
                  <c:v>-4.9111925434004888</c:v>
                </c:pt>
                <c:pt idx="114">
                  <c:v>1.1609461929436691</c:v>
                </c:pt>
                <c:pt idx="115">
                  <c:v>1.1660793151540929</c:v>
                </c:pt>
                <c:pt idx="116">
                  <c:v>-1.7502648804045009</c:v>
                </c:pt>
                <c:pt idx="117">
                  <c:v>-4.8287267030886909</c:v>
                </c:pt>
                <c:pt idx="118">
                  <c:v>3.6072804683507229</c:v>
                </c:pt>
                <c:pt idx="119">
                  <c:v>-5.6527211543022133</c:v>
                </c:pt>
                <c:pt idx="120">
                  <c:v>-0.94415815018426485</c:v>
                </c:pt>
                <c:pt idx="121">
                  <c:v>1.0074862850089943</c:v>
                </c:pt>
                <c:pt idx="122">
                  <c:v>2.5521860691949882</c:v>
                </c:pt>
                <c:pt idx="123">
                  <c:v>2.4866876809199141</c:v>
                </c:pt>
                <c:pt idx="124">
                  <c:v>-1.0464253394133891</c:v>
                </c:pt>
                <c:pt idx="125">
                  <c:v>-4.0445161225614186</c:v>
                </c:pt>
                <c:pt idx="126">
                  <c:v>-1.1946488535818673</c:v>
                </c:pt>
                <c:pt idx="127">
                  <c:v>-4.4393681910996463</c:v>
                </c:pt>
                <c:pt idx="128">
                  <c:v>-1.4936783167771779</c:v>
                </c:pt>
                <c:pt idx="129">
                  <c:v>6.8567223196168925E-2</c:v>
                </c:pt>
                <c:pt idx="130">
                  <c:v>2.398790810856994</c:v>
                </c:pt>
                <c:pt idx="131">
                  <c:v>-4.5754161995387506</c:v>
                </c:pt>
                <c:pt idx="132">
                  <c:v>-1.0232876801710233</c:v>
                </c:pt>
                <c:pt idx="133">
                  <c:v>-1.7836742713128331</c:v>
                </c:pt>
                <c:pt idx="134">
                  <c:v>1.2451584102575168</c:v>
                </c:pt>
                <c:pt idx="135">
                  <c:v>3.304524058554037</c:v>
                </c:pt>
                <c:pt idx="136">
                  <c:v>9.0773744882136356</c:v>
                </c:pt>
                <c:pt idx="137">
                  <c:v>3.6792383609417953</c:v>
                </c:pt>
                <c:pt idx="138">
                  <c:v>-1.2463619672506923</c:v>
                </c:pt>
                <c:pt idx="139">
                  <c:v>4.3464235561353917</c:v>
                </c:pt>
                <c:pt idx="140">
                  <c:v>-4.9668691218691379</c:v>
                </c:pt>
                <c:pt idx="141">
                  <c:v>5.9652522615578789</c:v>
                </c:pt>
                <c:pt idx="142">
                  <c:v>-3.3212126533669135</c:v>
                </c:pt>
                <c:pt idx="143">
                  <c:v>2.0610553854241118</c:v>
                </c:pt>
                <c:pt idx="144">
                  <c:v>-3.4087404778360053</c:v>
                </c:pt>
                <c:pt idx="145">
                  <c:v>0.40201725641577468</c:v>
                </c:pt>
                <c:pt idx="146">
                  <c:v>3.732120064756117</c:v>
                </c:pt>
                <c:pt idx="147">
                  <c:v>1.1602706436211037</c:v>
                </c:pt>
              </c:numCache>
            </c:numRef>
          </c:val>
          <c:smooth val="0"/>
          <c:extLst xmlns:c16r2="http://schemas.microsoft.com/office/drawing/2015/06/chart">
            <c:ext xmlns:c16="http://schemas.microsoft.com/office/drawing/2014/chart" uri="{C3380CC4-5D6E-409C-BE32-E72D297353CC}">
              <c16:uniqueId val="{00000024-D9D3-400A-BECD-2ABC4CACAD3B}"/>
            </c:ext>
          </c:extLst>
        </c:ser>
        <c:dLbls>
          <c:showLegendKey val="0"/>
          <c:showVal val="0"/>
          <c:showCatName val="0"/>
          <c:showSerName val="0"/>
          <c:showPercent val="0"/>
          <c:showBubbleSize val="0"/>
        </c:dLbls>
        <c:marker val="1"/>
        <c:smooth val="0"/>
        <c:axId val="838475296"/>
        <c:axId val="838474512"/>
      </c:lineChart>
      <c:dateAx>
        <c:axId val="838469024"/>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74120"/>
        <c:crosses val="autoZero"/>
        <c:auto val="0"/>
        <c:lblOffset val="100"/>
        <c:baseTimeUnit val="months"/>
        <c:majorUnit val="4"/>
        <c:majorTimeUnit val="months"/>
      </c:dateAx>
      <c:valAx>
        <c:axId val="838474120"/>
        <c:scaling>
          <c:orientation val="minMax"/>
          <c:max val="25"/>
          <c:min val="-25"/>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69024"/>
        <c:crosses val="autoZero"/>
        <c:crossBetween val="midCat"/>
        <c:majorUnit val="10"/>
      </c:valAx>
      <c:valAx>
        <c:axId val="838474512"/>
        <c:scaling>
          <c:orientation val="minMax"/>
          <c:max val="12"/>
          <c:min val="-12"/>
        </c:scaling>
        <c:delete val="0"/>
        <c:axPos val="r"/>
        <c:numFmt formatCode="0.0" sourceLinked="0"/>
        <c:majorTickMark val="out"/>
        <c:minorTickMark val="none"/>
        <c:tickLblPos val="nextTo"/>
        <c:txPr>
          <a:bodyPr/>
          <a:lstStyle/>
          <a:p>
            <a:pPr>
              <a:defRPr sz="800"/>
            </a:pPr>
            <a:endParaRPr lang="es-CL"/>
          </a:p>
        </c:txPr>
        <c:crossAx val="838475296"/>
        <c:crosses val="max"/>
        <c:crossBetween val="between"/>
        <c:majorUnit val="6"/>
      </c:valAx>
      <c:dateAx>
        <c:axId val="838475296"/>
        <c:scaling>
          <c:orientation val="minMax"/>
        </c:scaling>
        <c:delete val="1"/>
        <c:axPos val="b"/>
        <c:numFmt formatCode="yy" sourceLinked="1"/>
        <c:majorTickMark val="out"/>
        <c:minorTickMark val="none"/>
        <c:tickLblPos val="none"/>
        <c:crossAx val="838474512"/>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101" l="0.70000000000000062" r="0.70000000000000062" t="0.75000000000001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870679716437326E-2"/>
          <c:y val="2.5135236473819544E-2"/>
          <c:w val="0.82510167537469559"/>
          <c:h val="0.89073744160358859"/>
        </c:manualLayout>
      </c:layout>
      <c:lineChart>
        <c:grouping val="standard"/>
        <c:varyColors val="0"/>
        <c:ser>
          <c:idx val="0"/>
          <c:order val="1"/>
          <c:tx>
            <c:v>variacion anual (eje der)</c:v>
          </c:tx>
          <c:spPr>
            <a:ln w="19050">
              <a:solidFill>
                <a:srgbClr val="002060"/>
              </a:solidFill>
              <a:prstDash val="solid"/>
            </a:ln>
          </c:spPr>
          <c:marker>
            <c:symbol val="none"/>
          </c:marker>
          <c:cat>
            <c:numRef>
              <c:f>'Data base graphs 2'!$A$19:$A$199</c:f>
              <c:numCache>
                <c:formatCode>[$-409]mmm;@</c:formatCode>
                <c:ptCount val="181"/>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formatCode="yy">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formatCode="yy">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formatCode="yy">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formatCode="yy">
                  <c:v>43466</c:v>
                </c:pt>
                <c:pt idx="145">
                  <c:v>43497</c:v>
                </c:pt>
                <c:pt idx="146">
                  <c:v>43525</c:v>
                </c:pt>
                <c:pt idx="147">
                  <c:v>43556</c:v>
                </c:pt>
              </c:numCache>
            </c:numRef>
          </c:cat>
          <c:val>
            <c:numRef>
              <c:f>'Data base graphs 1'!$D$19:$D$492</c:f>
              <c:numCache>
                <c:formatCode>0.0</c:formatCode>
                <c:ptCount val="474"/>
                <c:pt idx="0">
                  <c:v>17.295155089011118</c:v>
                </c:pt>
                <c:pt idx="1">
                  <c:v>17.646439315981894</c:v>
                </c:pt>
                <c:pt idx="2">
                  <c:v>17.789927471159288</c:v>
                </c:pt>
                <c:pt idx="3">
                  <c:v>18.237454989643169</c:v>
                </c:pt>
                <c:pt idx="4">
                  <c:v>18.589736129834833</c:v>
                </c:pt>
                <c:pt idx="5">
                  <c:v>19.501132624459288</c:v>
                </c:pt>
                <c:pt idx="6">
                  <c:v>19.625362946297514</c:v>
                </c:pt>
                <c:pt idx="7">
                  <c:v>19.914026810454573</c:v>
                </c:pt>
                <c:pt idx="8">
                  <c:v>21.368938626626814</c:v>
                </c:pt>
                <c:pt idx="9">
                  <c:v>22.668910501435846</c:v>
                </c:pt>
                <c:pt idx="10">
                  <c:v>23.25184645539278</c:v>
                </c:pt>
                <c:pt idx="11">
                  <c:v>24.371381241764766</c:v>
                </c:pt>
                <c:pt idx="12">
                  <c:v>25.460520312908045</c:v>
                </c:pt>
                <c:pt idx="13">
                  <c:v>25.151657909401564</c:v>
                </c:pt>
                <c:pt idx="14">
                  <c:v>25.072411031963554</c:v>
                </c:pt>
                <c:pt idx="15">
                  <c:v>25.823273661464825</c:v>
                </c:pt>
                <c:pt idx="16">
                  <c:v>25.070389970006033</c:v>
                </c:pt>
                <c:pt idx="17">
                  <c:v>24.878763966050485</c:v>
                </c:pt>
                <c:pt idx="18">
                  <c:v>25.20579870004957</c:v>
                </c:pt>
                <c:pt idx="19">
                  <c:v>24.760985488975962</c:v>
                </c:pt>
                <c:pt idx="20">
                  <c:v>23.746253447441518</c:v>
                </c:pt>
                <c:pt idx="21">
                  <c:v>23.135581434273121</c:v>
                </c:pt>
                <c:pt idx="22">
                  <c:v>22.722753146790396</c:v>
                </c:pt>
                <c:pt idx="23">
                  <c:v>21.169572403209756</c:v>
                </c:pt>
                <c:pt idx="24">
                  <c:v>18.634299654171627</c:v>
                </c:pt>
                <c:pt idx="25">
                  <c:v>16.59682268912745</c:v>
                </c:pt>
                <c:pt idx="26">
                  <c:v>15.106332198349961</c:v>
                </c:pt>
                <c:pt idx="27">
                  <c:v>13.139920898412583</c:v>
                </c:pt>
                <c:pt idx="28">
                  <c:v>12.170297178094259</c:v>
                </c:pt>
                <c:pt idx="29">
                  <c:v>10.738033433344469</c:v>
                </c:pt>
                <c:pt idx="30">
                  <c:v>9.2314420787089375</c:v>
                </c:pt>
                <c:pt idx="31">
                  <c:v>7.8153888356481218</c:v>
                </c:pt>
                <c:pt idx="32">
                  <c:v>6.790161494633324</c:v>
                </c:pt>
                <c:pt idx="33">
                  <c:v>6.6654999428540833</c:v>
                </c:pt>
                <c:pt idx="34">
                  <c:v>6.8865164757758066</c:v>
                </c:pt>
                <c:pt idx="35">
                  <c:v>7.1319000877443841</c:v>
                </c:pt>
                <c:pt idx="36">
                  <c:v>7.4818988417938499</c:v>
                </c:pt>
                <c:pt idx="37">
                  <c:v>8.937570740927697</c:v>
                </c:pt>
                <c:pt idx="38">
                  <c:v>9.4825979533006404</c:v>
                </c:pt>
                <c:pt idx="39">
                  <c:v>9.8934363733884823</c:v>
                </c:pt>
                <c:pt idx="40">
                  <c:v>10.698265960912764</c:v>
                </c:pt>
                <c:pt idx="41">
                  <c:v>11.283072227321213</c:v>
                </c:pt>
                <c:pt idx="42">
                  <c:v>11.193379609157134</c:v>
                </c:pt>
                <c:pt idx="43">
                  <c:v>11.926454941377386</c:v>
                </c:pt>
                <c:pt idx="44">
                  <c:v>12.136183492239965</c:v>
                </c:pt>
                <c:pt idx="45">
                  <c:v>11.82372393152022</c:v>
                </c:pt>
                <c:pt idx="46">
                  <c:v>11.288977093021018</c:v>
                </c:pt>
                <c:pt idx="47">
                  <c:v>11.732182242389968</c:v>
                </c:pt>
                <c:pt idx="48">
                  <c:v>12.10419442552633</c:v>
                </c:pt>
                <c:pt idx="49">
                  <c:v>12.243384170295471</c:v>
                </c:pt>
                <c:pt idx="50">
                  <c:v>12.639898219269341</c:v>
                </c:pt>
                <c:pt idx="51">
                  <c:v>13.169709934082704</c:v>
                </c:pt>
                <c:pt idx="52">
                  <c:v>12.939603793113434</c:v>
                </c:pt>
                <c:pt idx="53">
                  <c:v>12.676304603767093</c:v>
                </c:pt>
                <c:pt idx="54">
                  <c:v>12.826064611698868</c:v>
                </c:pt>
                <c:pt idx="55">
                  <c:v>12.256788858208949</c:v>
                </c:pt>
                <c:pt idx="56">
                  <c:v>12.13321307685311</c:v>
                </c:pt>
                <c:pt idx="57">
                  <c:v>11.884133383645917</c:v>
                </c:pt>
                <c:pt idx="58">
                  <c:v>12.247254713659288</c:v>
                </c:pt>
                <c:pt idx="59">
                  <c:v>12.392925608811893</c:v>
                </c:pt>
                <c:pt idx="60">
                  <c:v>12.765775694553128</c:v>
                </c:pt>
                <c:pt idx="61">
                  <c:v>12.821499601797683</c:v>
                </c:pt>
                <c:pt idx="62">
                  <c:v>12.863688815859575</c:v>
                </c:pt>
                <c:pt idx="63">
                  <c:v>12.603150533748746</c:v>
                </c:pt>
                <c:pt idx="64">
                  <c:v>12.317496470118812</c:v>
                </c:pt>
                <c:pt idx="65">
                  <c:v>11.972170696872951</c:v>
                </c:pt>
                <c:pt idx="66">
                  <c:v>11.406169053728647</c:v>
                </c:pt>
                <c:pt idx="67">
                  <c:v>11.263214832546069</c:v>
                </c:pt>
                <c:pt idx="68">
                  <c:v>11.186938571416334</c:v>
                </c:pt>
                <c:pt idx="69">
                  <c:v>11.516184283929533</c:v>
                </c:pt>
                <c:pt idx="70">
                  <c:v>11.629699800585882</c:v>
                </c:pt>
                <c:pt idx="71">
                  <c:v>10.951721531361343</c:v>
                </c:pt>
                <c:pt idx="72">
                  <c:v>10.584707149563584</c:v>
                </c:pt>
                <c:pt idx="73">
                  <c:v>10.598185467217718</c:v>
                </c:pt>
                <c:pt idx="74">
                  <c:v>10.514497389348193</c:v>
                </c:pt>
                <c:pt idx="75">
                  <c:v>10.638889810491037</c:v>
                </c:pt>
                <c:pt idx="76">
                  <c:v>10.285565812562993</c:v>
                </c:pt>
                <c:pt idx="77">
                  <c:v>10.078986304374553</c:v>
                </c:pt>
                <c:pt idx="78">
                  <c:v>10.80702455788385</c:v>
                </c:pt>
                <c:pt idx="79">
                  <c:v>11.129304272929048</c:v>
                </c:pt>
                <c:pt idx="80">
                  <c:v>11.390851946324474</c:v>
                </c:pt>
                <c:pt idx="81">
                  <c:v>11.319330338618585</c:v>
                </c:pt>
                <c:pt idx="82">
                  <c:v>10.782447771735121</c:v>
                </c:pt>
                <c:pt idx="83">
                  <c:v>11.342144201315406</c:v>
                </c:pt>
                <c:pt idx="84">
                  <c:v>12.220495809732938</c:v>
                </c:pt>
                <c:pt idx="85">
                  <c:v>12.498940970695287</c:v>
                </c:pt>
                <c:pt idx="86">
                  <c:v>12.880964406179871</c:v>
                </c:pt>
                <c:pt idx="87">
                  <c:v>13.473467156097541</c:v>
                </c:pt>
                <c:pt idx="88">
                  <c:v>14.460377102131616</c:v>
                </c:pt>
                <c:pt idx="89">
                  <c:v>15.00664138254983</c:v>
                </c:pt>
                <c:pt idx="90">
                  <c:v>14.798262886551768</c:v>
                </c:pt>
                <c:pt idx="91">
                  <c:v>14.916275364476931</c:v>
                </c:pt>
                <c:pt idx="92">
                  <c:v>15.251453669224574</c:v>
                </c:pt>
                <c:pt idx="93">
                  <c:v>15.735572064263991</c:v>
                </c:pt>
                <c:pt idx="94">
                  <c:v>16.773846500890116</c:v>
                </c:pt>
                <c:pt idx="95">
                  <c:v>16.747055315979082</c:v>
                </c:pt>
                <c:pt idx="96">
                  <c:v>15.709729845180377</c:v>
                </c:pt>
                <c:pt idx="97">
                  <c:v>15.189970443244533</c:v>
                </c:pt>
                <c:pt idx="98">
                  <c:v>15.085529859651743</c:v>
                </c:pt>
                <c:pt idx="99">
                  <c:v>15.096306100914461</c:v>
                </c:pt>
                <c:pt idx="100">
                  <c:v>15.187539778684894</c:v>
                </c:pt>
                <c:pt idx="101">
                  <c:v>15.179103059860878</c:v>
                </c:pt>
                <c:pt idx="102">
                  <c:v>15.539106339178119</c:v>
                </c:pt>
                <c:pt idx="103">
                  <c:v>15.605291474528357</c:v>
                </c:pt>
                <c:pt idx="104">
                  <c:v>15.896184602003686</c:v>
                </c:pt>
                <c:pt idx="105">
                  <c:v>15.665974403011404</c:v>
                </c:pt>
                <c:pt idx="106">
                  <c:v>15.182902675053626</c:v>
                </c:pt>
                <c:pt idx="107">
                  <c:v>15.068682758886993</c:v>
                </c:pt>
                <c:pt idx="108">
                  <c:v>15.271367091105191</c:v>
                </c:pt>
                <c:pt idx="109">
                  <c:v>15.52334117920195</c:v>
                </c:pt>
                <c:pt idx="110">
                  <c:v>15.224785489099318</c:v>
                </c:pt>
                <c:pt idx="111">
                  <c:v>14.426758661032665</c:v>
                </c:pt>
                <c:pt idx="112">
                  <c:v>13.747466871740286</c:v>
                </c:pt>
                <c:pt idx="113">
                  <c:v>13.260327356400154</c:v>
                </c:pt>
                <c:pt idx="114">
                  <c:v>12.718726849327709</c:v>
                </c:pt>
                <c:pt idx="115">
                  <c:v>12.243448675735792</c:v>
                </c:pt>
                <c:pt idx="116">
                  <c:v>11.175996016254786</c:v>
                </c:pt>
                <c:pt idx="117">
                  <c:v>10.188025979777663</c:v>
                </c:pt>
                <c:pt idx="118">
                  <c:v>9.6501692532513061</c:v>
                </c:pt>
                <c:pt idx="119">
                  <c:v>9.5796474632733322</c:v>
                </c:pt>
                <c:pt idx="120">
                  <c:v>9.2862953261291921</c:v>
                </c:pt>
                <c:pt idx="121">
                  <c:v>9.2343427141317278</c:v>
                </c:pt>
                <c:pt idx="122">
                  <c:v>9.395772786014561</c:v>
                </c:pt>
                <c:pt idx="123">
                  <c:v>9.3590182470187244</c:v>
                </c:pt>
                <c:pt idx="124">
                  <c:v>9.5526342864884555</c:v>
                </c:pt>
                <c:pt idx="125">
                  <c:v>9.7276527776044759</c:v>
                </c:pt>
                <c:pt idx="126">
                  <c:v>9.3927034802604226</c:v>
                </c:pt>
                <c:pt idx="127">
                  <c:v>9.3653809765656035</c:v>
                </c:pt>
                <c:pt idx="128">
                  <c:v>9.8430199518480492</c:v>
                </c:pt>
                <c:pt idx="129">
                  <c:v>9.9504691249803727</c:v>
                </c:pt>
                <c:pt idx="130">
                  <c:v>10.215569072959198</c:v>
                </c:pt>
                <c:pt idx="131">
                  <c:v>10.105638192712689</c:v>
                </c:pt>
                <c:pt idx="132">
                  <c:v>10.332246832338598</c:v>
                </c:pt>
                <c:pt idx="133">
                  <c:v>10.276790223352819</c:v>
                </c:pt>
                <c:pt idx="134">
                  <c:v>9.7461126185270217</c:v>
                </c:pt>
                <c:pt idx="135">
                  <c:v>9.5325769322150506</c:v>
                </c:pt>
                <c:pt idx="136">
                  <c:v>9.2424239040149132</c:v>
                </c:pt>
                <c:pt idx="137">
                  <c:v>9.1845780327635111</c:v>
                </c:pt>
                <c:pt idx="138">
                  <c:v>9.3860996160415482</c:v>
                </c:pt>
                <c:pt idx="139">
                  <c:v>9.5827223095210456</c:v>
                </c:pt>
                <c:pt idx="140">
                  <c:v>9.3018857968762916</c:v>
                </c:pt>
                <c:pt idx="141">
                  <c:v>9.5962485258122001</c:v>
                </c:pt>
                <c:pt idx="142">
                  <c:v>9.4948859218314965</c:v>
                </c:pt>
                <c:pt idx="143">
                  <c:v>9.4288693314744876</c:v>
                </c:pt>
                <c:pt idx="144">
                  <c:v>9.4627032268707438</c:v>
                </c:pt>
                <c:pt idx="145">
                  <c:v>9.1458623807859851</c:v>
                </c:pt>
                <c:pt idx="146">
                  <c:v>9.1619715732364426</c:v>
                </c:pt>
                <c:pt idx="147">
                  <c:v>9.3689219073399101</c:v>
                </c:pt>
              </c:numCache>
            </c:numRef>
          </c:val>
          <c:smooth val="0"/>
          <c:extLst xmlns:c16r2="http://schemas.microsoft.com/office/drawing/2015/06/chart">
            <c:ext xmlns:c16="http://schemas.microsoft.com/office/drawing/2014/chart" uri="{C3380CC4-5D6E-409C-BE32-E72D297353CC}">
              <c16:uniqueId val="{00000000-F653-41D7-8B59-D512E87661D5}"/>
            </c:ext>
          </c:extLst>
        </c:ser>
        <c:dLbls>
          <c:showLegendKey val="0"/>
          <c:showVal val="0"/>
          <c:showCatName val="0"/>
          <c:showSerName val="0"/>
          <c:showPercent val="0"/>
          <c:showBubbleSize val="0"/>
        </c:dLbls>
        <c:marker val="1"/>
        <c:smooth val="0"/>
        <c:axId val="838472944"/>
        <c:axId val="838478824"/>
      </c:lineChart>
      <c:lineChart>
        <c:grouping val="standard"/>
        <c:varyColors val="0"/>
        <c:ser>
          <c:idx val="2"/>
          <c:order val="0"/>
          <c:tx>
            <c:v>variacion mensual</c:v>
          </c:tx>
          <c:spPr>
            <a:ln w="19050">
              <a:solidFill>
                <a:srgbClr val="9BBB59">
                  <a:lumMod val="75000"/>
                </a:srgbClr>
              </a:solidFill>
              <a:prstDash val="dash"/>
            </a:ln>
          </c:spPr>
          <c:marker>
            <c:symbol val="none"/>
          </c:marker>
          <c:cat>
            <c:numRef>
              <c:f>'Data base graphs 2'!$A$19:$A$199</c:f>
              <c:numCache>
                <c:formatCode>[$-409]mmm;@</c:formatCode>
                <c:ptCount val="181"/>
                <c:pt idx="0" formatCode="yy">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formatCode="yy">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formatCode="yy">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formatCode="yy">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formatCode="yy">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formatCode="yy">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formatCode="yy">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formatCode="yy">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formatCode="yy">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formatCode="yy">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formatCode="yy">
                  <c:v>42736</c:v>
                </c:pt>
                <c:pt idx="121">
                  <c:v>42767</c:v>
                </c:pt>
                <c:pt idx="122">
                  <c:v>42795</c:v>
                </c:pt>
                <c:pt idx="123">
                  <c:v>42826</c:v>
                </c:pt>
                <c:pt idx="124">
                  <c:v>42856</c:v>
                </c:pt>
                <c:pt idx="125">
                  <c:v>42887</c:v>
                </c:pt>
                <c:pt idx="126">
                  <c:v>42917</c:v>
                </c:pt>
                <c:pt idx="127">
                  <c:v>42948</c:v>
                </c:pt>
                <c:pt idx="128">
                  <c:v>42979</c:v>
                </c:pt>
                <c:pt idx="129">
                  <c:v>43009</c:v>
                </c:pt>
                <c:pt idx="130">
                  <c:v>43040</c:v>
                </c:pt>
                <c:pt idx="131">
                  <c:v>43070</c:v>
                </c:pt>
                <c:pt idx="132" formatCode="yy">
                  <c:v>43101</c:v>
                </c:pt>
                <c:pt idx="133">
                  <c:v>43132</c:v>
                </c:pt>
                <c:pt idx="134">
                  <c:v>43160</c:v>
                </c:pt>
                <c:pt idx="135">
                  <c:v>43191</c:v>
                </c:pt>
                <c:pt idx="136">
                  <c:v>43221</c:v>
                </c:pt>
                <c:pt idx="137">
                  <c:v>43252</c:v>
                </c:pt>
                <c:pt idx="138">
                  <c:v>43282</c:v>
                </c:pt>
                <c:pt idx="139">
                  <c:v>43313</c:v>
                </c:pt>
                <c:pt idx="140">
                  <c:v>43344</c:v>
                </c:pt>
                <c:pt idx="141">
                  <c:v>43374</c:v>
                </c:pt>
                <c:pt idx="142">
                  <c:v>43405</c:v>
                </c:pt>
                <c:pt idx="143">
                  <c:v>43435</c:v>
                </c:pt>
                <c:pt idx="144" formatCode="yy">
                  <c:v>43466</c:v>
                </c:pt>
                <c:pt idx="145">
                  <c:v>43497</c:v>
                </c:pt>
                <c:pt idx="146">
                  <c:v>43525</c:v>
                </c:pt>
                <c:pt idx="147">
                  <c:v>43556</c:v>
                </c:pt>
              </c:numCache>
            </c:numRef>
          </c:cat>
          <c:val>
            <c:numRef>
              <c:f>'Data base graphs 2'!$D$19:$D$199</c:f>
              <c:numCache>
                <c:formatCode>0.0</c:formatCode>
                <c:ptCount val="181"/>
                <c:pt idx="0">
                  <c:v>1.1975595460214947</c:v>
                </c:pt>
                <c:pt idx="1">
                  <c:v>1.2926662202686714</c:v>
                </c:pt>
                <c:pt idx="2">
                  <c:v>1.5085584888562096</c:v>
                </c:pt>
                <c:pt idx="3">
                  <c:v>1.3759430920658531</c:v>
                </c:pt>
                <c:pt idx="4">
                  <c:v>1.9763241389287174</c:v>
                </c:pt>
                <c:pt idx="5">
                  <c:v>2.3430497867090736</c:v>
                </c:pt>
                <c:pt idx="6">
                  <c:v>1.9659542771129708</c:v>
                </c:pt>
                <c:pt idx="7">
                  <c:v>2.3630355184937031</c:v>
                </c:pt>
                <c:pt idx="8">
                  <c:v>2.5112831868569145</c:v>
                </c:pt>
                <c:pt idx="9">
                  <c:v>2.0583320781936862</c:v>
                </c:pt>
                <c:pt idx="10">
                  <c:v>1.5381037889236922</c:v>
                </c:pt>
                <c:pt idx="11">
                  <c:v>1.8895420835969787</c:v>
                </c:pt>
                <c:pt idx="12">
                  <c:v>2.0837619416647897</c:v>
                </c:pt>
                <c:pt idx="13">
                  <c:v>1.0433009516698917</c:v>
                </c:pt>
                <c:pt idx="14">
                  <c:v>1.4442825821055152</c:v>
                </c:pt>
                <c:pt idx="15">
                  <c:v>1.9845457932549095</c:v>
                </c:pt>
                <c:pt idx="16">
                  <c:v>1.3661324857876025</c:v>
                </c:pt>
                <c:pt idx="17">
                  <c:v>2.1862453690691126</c:v>
                </c:pt>
                <c:pt idx="18">
                  <c:v>2.2329845365015331</c:v>
                </c:pt>
                <c:pt idx="19">
                  <c:v>1.9993748015224071</c:v>
                </c:pt>
                <c:pt idx="20">
                  <c:v>1.6775170598836127</c:v>
                </c:pt>
                <c:pt idx="21">
                  <c:v>1.5546871970395983</c:v>
                </c:pt>
                <c:pt idx="22">
                  <c:v>1.197683895557617</c:v>
                </c:pt>
                <c:pt idx="23">
                  <c:v>0.60002672740868945</c:v>
                </c:pt>
                <c:pt idx="24">
                  <c:v>-5.2171813294492608E-2</c:v>
                </c:pt>
                <c:pt idx="25">
                  <c:v>-0.69206056486612511</c:v>
                </c:pt>
                <c:pt idx="26">
                  <c:v>0.14749133989894858</c:v>
                </c:pt>
                <c:pt idx="27">
                  <c:v>0.24229965060776237</c:v>
                </c:pt>
                <c:pt idx="28">
                  <c:v>0.49741165131398191</c:v>
                </c:pt>
                <c:pt idx="29">
                  <c:v>0.88146453014658732</c:v>
                </c:pt>
                <c:pt idx="30">
                  <c:v>0.84210440357961147</c:v>
                </c:pt>
                <c:pt idx="31">
                  <c:v>0.67707654445288767</c:v>
                </c:pt>
                <c:pt idx="32">
                  <c:v>0.71065535691097637</c:v>
                </c:pt>
                <c:pt idx="33">
                  <c:v>1.4361372789642957</c:v>
                </c:pt>
                <c:pt idx="34">
                  <c:v>1.4073708256923538</c:v>
                </c:pt>
                <c:pt idx="35">
                  <c:v>0.83097819571760567</c:v>
                </c:pt>
                <c:pt idx="36">
                  <c:v>0.27435665587898939</c:v>
                </c:pt>
                <c:pt idx="37">
                  <c:v>0.6529080145352566</c:v>
                </c:pt>
                <c:pt idx="38">
                  <c:v>0.64854077270611299</c:v>
                </c:pt>
                <c:pt idx="39">
                  <c:v>0.61846343174121898</c:v>
                </c:pt>
                <c:pt idx="40">
                  <c:v>1.2334273137213785</c:v>
                </c:pt>
                <c:pt idx="41">
                  <c:v>1.4144097584171078</c:v>
                </c:pt>
                <c:pt idx="42">
                  <c:v>0.76082706117612986</c:v>
                </c:pt>
                <c:pt idx="43">
                  <c:v>1.3408200298492829</c:v>
                </c:pt>
                <c:pt idx="44">
                  <c:v>0.89936766639570465</c:v>
                </c:pt>
                <c:pt idx="45">
                  <c:v>1.1534926418076594</c:v>
                </c:pt>
                <c:pt idx="46">
                  <c:v>0.92243552714367638</c:v>
                </c:pt>
                <c:pt idx="47">
                  <c:v>1.232534665365975</c:v>
                </c:pt>
                <c:pt idx="48">
                  <c:v>0.60822002078867854</c:v>
                </c:pt>
                <c:pt idx="49">
                  <c:v>0.77787972187061882</c:v>
                </c:pt>
                <c:pt idx="50">
                  <c:v>1.0040945607542966</c:v>
                </c:pt>
                <c:pt idx="51">
                  <c:v>1.091731265745139</c:v>
                </c:pt>
                <c:pt idx="52">
                  <c:v>1.0275910231642911</c:v>
                </c:pt>
                <c:pt idx="53">
                  <c:v>1.1779795693548181</c:v>
                </c:pt>
                <c:pt idx="54">
                  <c:v>0.89475000365241897</c:v>
                </c:pt>
                <c:pt idx="55">
                  <c:v>0.82949428361922628</c:v>
                </c:pt>
                <c:pt idx="56">
                  <c:v>0.78829448922301992</c:v>
                </c:pt>
                <c:pt idx="57">
                  <c:v>0.92880202407971524</c:v>
                </c:pt>
                <c:pt idx="58">
                  <c:v>1.2499805320385491</c:v>
                </c:pt>
                <c:pt idx="59">
                  <c:v>1.3639110093210007</c:v>
                </c:pt>
                <c:pt idx="60">
                  <c:v>0.94197575548309942</c:v>
                </c:pt>
                <c:pt idx="61">
                  <c:v>0.82767973599135303</c:v>
                </c:pt>
                <c:pt idx="62">
                  <c:v>1.0418646966024596</c:v>
                </c:pt>
                <c:pt idx="63">
                  <c:v>0.85836776083117172</c:v>
                </c:pt>
                <c:pt idx="64">
                  <c:v>0.77130208473126061</c:v>
                </c:pt>
                <c:pt idx="65">
                  <c:v>0.86690279923166713</c:v>
                </c:pt>
                <c:pt idx="66">
                  <c:v>0.38474297305461391</c:v>
                </c:pt>
                <c:pt idx="67">
                  <c:v>0.70011184501659329</c:v>
                </c:pt>
                <c:pt idx="68">
                  <c:v>0.71919928753530371</c:v>
                </c:pt>
                <c:pt idx="69">
                  <c:v>1.2276714395207762</c:v>
                </c:pt>
                <c:pt idx="70">
                  <c:v>1.3530457859776419</c:v>
                </c:pt>
                <c:pt idx="71">
                  <c:v>0.74828157494384584</c:v>
                </c:pt>
                <c:pt idx="72">
                  <c:v>0.60807235751849475</c:v>
                </c:pt>
                <c:pt idx="73">
                  <c:v>0.8399688447735798</c:v>
                </c:pt>
                <c:pt idx="74">
                  <c:v>0.9654077510830632</c:v>
                </c:pt>
                <c:pt idx="75">
                  <c:v>0.97189147812308363</c:v>
                </c:pt>
                <c:pt idx="76">
                  <c:v>0.44949011255783944</c:v>
                </c:pt>
                <c:pt idx="77">
                  <c:v>0.6779656974519952</c:v>
                </c:pt>
                <c:pt idx="78">
                  <c:v>1.0486656290191547</c:v>
                </c:pt>
                <c:pt idx="79">
                  <c:v>0.99299583391456281</c:v>
                </c:pt>
                <c:pt idx="80">
                  <c:v>0.95624632397861831</c:v>
                </c:pt>
                <c:pt idx="81">
                  <c:v>1.1626753857230767</c:v>
                </c:pt>
                <c:pt idx="82">
                  <c:v>0.8642296637685547</c:v>
                </c:pt>
                <c:pt idx="83">
                  <c:v>1.2572832680643415</c:v>
                </c:pt>
                <c:pt idx="84">
                  <c:v>1.4017454344015476</c:v>
                </c:pt>
                <c:pt idx="85">
                  <c:v>1.0901762703763325</c:v>
                </c:pt>
                <c:pt idx="86">
                  <c:v>1.3082656624674911</c:v>
                </c:pt>
                <c:pt idx="87">
                  <c:v>1.5018844993547305</c:v>
                </c:pt>
                <c:pt idx="88">
                  <c:v>1.3231269489978814</c:v>
                </c:pt>
                <c:pt idx="89">
                  <c:v>1.1584531628795958</c:v>
                </c:pt>
                <c:pt idx="90">
                  <c:v>0.86557734200147252</c:v>
                </c:pt>
                <c:pt idx="91">
                  <c:v>1.0968165137032742</c:v>
                </c:pt>
                <c:pt idx="92">
                  <c:v>1.2507071685303117</c:v>
                </c:pt>
                <c:pt idx="93">
                  <c:v>1.5876132974494368</c:v>
                </c:pt>
                <c:pt idx="94">
                  <c:v>1.7690919231586832</c:v>
                </c:pt>
                <c:pt idx="95">
                  <c:v>1.2340520165391951</c:v>
                </c:pt>
                <c:pt idx="96">
                  <c:v>0.50076670703356285</c:v>
                </c:pt>
                <c:pt idx="97">
                  <c:v>0.63608680330918332</c:v>
                </c:pt>
                <c:pt idx="98">
                  <c:v>1.2164113599804978</c:v>
                </c:pt>
                <c:pt idx="99">
                  <c:v>1.5113888114721732</c:v>
                </c:pt>
                <c:pt idx="100">
                  <c:v>1.4034430062886543</c:v>
                </c:pt>
                <c:pt idx="101">
                  <c:v>1.1510439810562048</c:v>
                </c:pt>
                <c:pt idx="102">
                  <c:v>1.1808423306034115</c:v>
                </c:pt>
                <c:pt idx="103">
                  <c:v>1.1547285635403028</c:v>
                </c:pt>
                <c:pt idx="104">
                  <c:v>1.5054804102363732</c:v>
                </c:pt>
                <c:pt idx="105">
                  <c:v>1.3858249059448582</c:v>
                </c:pt>
                <c:pt idx="106">
                  <c:v>1.3440596581234985</c:v>
                </c:pt>
                <c:pt idx="107">
                  <c:v>1.1336643316832209</c:v>
                </c:pt>
                <c:pt idx="108">
                  <c:v>0.67779081384560413</c:v>
                </c:pt>
                <c:pt idx="109">
                  <c:v>0.85606932665211843</c:v>
                </c:pt>
                <c:pt idx="110">
                  <c:v>0.95483014847090431</c:v>
                </c:pt>
                <c:pt idx="111">
                  <c:v>0.80833858419686067</c:v>
                </c:pt>
                <c:pt idx="112">
                  <c:v>0.80146382723840759</c:v>
                </c:pt>
                <c:pt idx="113">
                  <c:v>0.71785041731169486</c:v>
                </c:pt>
                <c:pt idx="114">
                  <c:v>0.69700481404888137</c:v>
                </c:pt>
                <c:pt idx="115">
                  <c:v>0.7282099540271787</c:v>
                </c:pt>
                <c:pt idx="116">
                  <c:v>0.54014749954841079</c:v>
                </c:pt>
                <c:pt idx="117">
                  <c:v>0.48485562552622241</c:v>
                </c:pt>
                <c:pt idx="118">
                  <c:v>0.84937265655568694</c:v>
                </c:pt>
                <c:pt idx="119">
                  <c:v>1.0686199538744603</c:v>
                </c:pt>
                <c:pt idx="120">
                  <c:v>0.40826954979800689</c:v>
                </c:pt>
                <c:pt idx="121">
                  <c:v>0.80812428265844005</c:v>
                </c:pt>
                <c:pt idx="122">
                  <c:v>1.1040244868342484</c:v>
                </c:pt>
                <c:pt idx="123">
                  <c:v>0.77446923150399982</c:v>
                </c:pt>
                <c:pt idx="124">
                  <c:v>0.97992903762364847</c:v>
                </c:pt>
                <c:pt idx="125">
                  <c:v>0.87875468331401407</c:v>
                </c:pt>
                <c:pt idx="126">
                  <c:v>0.38962203356165048</c:v>
                </c:pt>
                <c:pt idx="127">
                  <c:v>0.70305154033884776</c:v>
                </c:pt>
                <c:pt idx="128">
                  <c:v>0.97924342366646044</c:v>
                </c:pt>
                <c:pt idx="129">
                  <c:v>0.58315058003510956</c:v>
                </c:pt>
                <c:pt idx="130">
                  <c:v>1.0925290856070689</c:v>
                </c:pt>
                <c:pt idx="131">
                  <c:v>0.96781239601051539</c:v>
                </c:pt>
                <c:pt idx="132">
                  <c:v>0.61492001514515948</c:v>
                </c:pt>
                <c:pt idx="133">
                  <c:v>0.75745481030166673</c:v>
                </c:pt>
                <c:pt idx="134">
                  <c:v>0.61748836763591441</c:v>
                </c:pt>
                <c:pt idx="135">
                  <c:v>0.5783898904081326</c:v>
                </c:pt>
                <c:pt idx="136">
                  <c:v>0.71243206988742713</c:v>
                </c:pt>
                <c:pt idx="137">
                  <c:v>0.8253375286329856</c:v>
                </c:pt>
                <c:pt idx="138">
                  <c:v>0.57491079816006163</c:v>
                </c:pt>
                <c:pt idx="139">
                  <c:v>0.88406636128013361</c:v>
                </c:pt>
                <c:pt idx="140">
                  <c:v>0.72045574277177593</c:v>
                </c:pt>
                <c:pt idx="141">
                  <c:v>0.85403273795807877</c:v>
                </c:pt>
                <c:pt idx="142">
                  <c:v>0.99903134157892737</c:v>
                </c:pt>
                <c:pt idx="143">
                  <c:v>0.90693694366336786</c:v>
                </c:pt>
                <c:pt idx="144">
                  <c:v>0.64602875911641888</c:v>
                </c:pt>
                <c:pt idx="145">
                  <c:v>0.46581138938890376</c:v>
                </c:pt>
                <c:pt idx="146">
                  <c:v>0.63233882965654686</c:v>
                </c:pt>
                <c:pt idx="147">
                  <c:v>0.7690673863476718</c:v>
                </c:pt>
              </c:numCache>
            </c:numRef>
          </c:val>
          <c:smooth val="0"/>
          <c:extLst xmlns:c16r2="http://schemas.microsoft.com/office/drawing/2015/06/chart">
            <c:ext xmlns:c16="http://schemas.microsoft.com/office/drawing/2014/chart" uri="{C3380CC4-5D6E-409C-BE32-E72D297353CC}">
              <c16:uniqueId val="{00000001-F653-41D7-8B59-D512E87661D5}"/>
            </c:ext>
          </c:extLst>
        </c:ser>
        <c:dLbls>
          <c:showLegendKey val="0"/>
          <c:showVal val="0"/>
          <c:showCatName val="0"/>
          <c:showSerName val="0"/>
          <c:showPercent val="0"/>
          <c:showBubbleSize val="0"/>
        </c:dLbls>
        <c:marker val="1"/>
        <c:smooth val="0"/>
        <c:axId val="838471376"/>
        <c:axId val="838469416"/>
      </c:lineChart>
      <c:dateAx>
        <c:axId val="838472944"/>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78824"/>
        <c:crosses val="autoZero"/>
        <c:auto val="0"/>
        <c:lblOffset val="100"/>
        <c:baseTimeUnit val="months"/>
        <c:majorUnit val="4"/>
        <c:majorTimeUnit val="months"/>
      </c:dateAx>
      <c:valAx>
        <c:axId val="838478824"/>
        <c:scaling>
          <c:orientation val="minMax"/>
          <c:max val="18"/>
          <c:min val="6"/>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72944"/>
        <c:crosses val="autoZero"/>
        <c:crossBetween val="midCat"/>
        <c:majorUnit val="4"/>
      </c:valAx>
      <c:valAx>
        <c:axId val="838469416"/>
        <c:scaling>
          <c:orientation val="minMax"/>
          <c:max val="1.5"/>
          <c:min val="0"/>
        </c:scaling>
        <c:delete val="0"/>
        <c:axPos val="r"/>
        <c:numFmt formatCode="#,##0.0" sourceLinked="0"/>
        <c:majorTickMark val="out"/>
        <c:minorTickMark val="none"/>
        <c:tickLblPos val="nextTo"/>
        <c:txPr>
          <a:bodyPr/>
          <a:lstStyle/>
          <a:p>
            <a:pPr>
              <a:defRPr sz="800"/>
            </a:pPr>
            <a:endParaRPr lang="es-CL"/>
          </a:p>
        </c:txPr>
        <c:crossAx val="838471376"/>
        <c:crosses val="max"/>
        <c:crossBetween val="between"/>
        <c:majorUnit val="0.5"/>
      </c:valAx>
      <c:dateAx>
        <c:axId val="838471376"/>
        <c:scaling>
          <c:orientation val="minMax"/>
        </c:scaling>
        <c:delete val="1"/>
        <c:axPos val="b"/>
        <c:numFmt formatCode="yy" sourceLinked="1"/>
        <c:majorTickMark val="out"/>
        <c:minorTickMark val="none"/>
        <c:tickLblPos val="none"/>
        <c:crossAx val="838469416"/>
        <c:crosses val="autoZero"/>
        <c:auto val="1"/>
        <c:lblOffset val="100"/>
        <c:baseTimeUnit val="months"/>
        <c:majorUnit val="1"/>
        <c:minorUnit val="1"/>
      </c:dateAx>
      <c:spPr>
        <a:noFill/>
        <a:ln w="25400">
          <a:noFill/>
        </a:ln>
      </c:spPr>
    </c:plotArea>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88" l="0.70000000000000062" r="0.70000000000000062" t="0.750000000000009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61919191919249E-2"/>
          <c:y val="0.11976959669945338"/>
          <c:w val="0.91103282828282828"/>
          <c:h val="0.79827746404735922"/>
        </c:manualLayout>
      </c:layout>
      <c:barChart>
        <c:barDir val="col"/>
        <c:grouping val="stacked"/>
        <c:varyColors val="0"/>
        <c:ser>
          <c:idx val="0"/>
          <c:order val="0"/>
          <c:tx>
            <c:strRef>
              <c:f>'Data base graphs 1'!$T$3</c:f>
              <c:strCache>
                <c:ptCount val="1"/>
                <c:pt idx="0">
                  <c:v>currency in circulation</c:v>
                </c:pt>
              </c:strCache>
            </c:strRef>
          </c:tx>
          <c:spPr>
            <a:solidFill>
              <a:srgbClr val="0070C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1'!$T$20:$T$492</c:f>
              <c:numCache>
                <c:formatCode>0.0</c:formatCode>
                <c:ptCount val="473"/>
                <c:pt idx="0">
                  <c:v>3.3835119370142199</c:v>
                </c:pt>
                <c:pt idx="1">
                  <c:v>3.4391836150024262</c:v>
                </c:pt>
                <c:pt idx="2">
                  <c:v>3.4295187412265093</c:v>
                </c:pt>
                <c:pt idx="3">
                  <c:v>3.4682426444408061</c:v>
                </c:pt>
                <c:pt idx="4">
                  <c:v>3.2128154644710905</c:v>
                </c:pt>
                <c:pt idx="5">
                  <c:v>3.2118842317289942</c:v>
                </c:pt>
                <c:pt idx="6">
                  <c:v>3.199440032699584</c:v>
                </c:pt>
                <c:pt idx="7">
                  <c:v>3.199995962150207</c:v>
                </c:pt>
                <c:pt idx="8">
                  <c:v>3.0686459325259707</c:v>
                </c:pt>
                <c:pt idx="9">
                  <c:v>3.0124923098825001</c:v>
                </c:pt>
                <c:pt idx="10">
                  <c:v>2.9393596811226024</c:v>
                </c:pt>
                <c:pt idx="11">
                  <c:v>2.8014581686448232</c:v>
                </c:pt>
                <c:pt idx="12">
                  <c:v>2.9155186144650003</c:v>
                </c:pt>
                <c:pt idx="13">
                  <c:v>2.9801184987126423</c:v>
                </c:pt>
                <c:pt idx="14">
                  <c:v>2.6789624745165108</c:v>
                </c:pt>
                <c:pt idx="15">
                  <c:v>2.9981577850984991</c:v>
                </c:pt>
                <c:pt idx="16">
                  <c:v>2.9440908675994892</c:v>
                </c:pt>
                <c:pt idx="17">
                  <c:v>2.8781810683291811</c:v>
                </c:pt>
                <c:pt idx="18">
                  <c:v>2.8734466559593059</c:v>
                </c:pt>
                <c:pt idx="19">
                  <c:v>2.7175443686677849</c:v>
                </c:pt>
                <c:pt idx="20">
                  <c:v>3.1226777124590477</c:v>
                </c:pt>
                <c:pt idx="21">
                  <c:v>3.0290903429590608</c:v>
                </c:pt>
                <c:pt idx="22">
                  <c:v>2.7098104021180962</c:v>
                </c:pt>
                <c:pt idx="23">
                  <c:v>2.4970355053360906</c:v>
                </c:pt>
                <c:pt idx="24">
                  <c:v>2.1384688090737241</c:v>
                </c:pt>
                <c:pt idx="25">
                  <c:v>2.2827840858469375</c:v>
                </c:pt>
                <c:pt idx="26">
                  <c:v>2.4630493104847844</c:v>
                </c:pt>
                <c:pt idx="27">
                  <c:v>2.2685380745747121</c:v>
                </c:pt>
                <c:pt idx="28">
                  <c:v>2.1979278858526299</c:v>
                </c:pt>
                <c:pt idx="29">
                  <c:v>2.337641454443125</c:v>
                </c:pt>
                <c:pt idx="30">
                  <c:v>2.720912668442184</c:v>
                </c:pt>
                <c:pt idx="31">
                  <c:v>2.9195648121805493</c:v>
                </c:pt>
                <c:pt idx="32">
                  <c:v>2.5469207507320091</c:v>
                </c:pt>
                <c:pt idx="33">
                  <c:v>2.4730618119578329</c:v>
                </c:pt>
                <c:pt idx="34">
                  <c:v>2.4953968856114495</c:v>
                </c:pt>
                <c:pt idx="35">
                  <c:v>2.7797410906926592</c:v>
                </c:pt>
                <c:pt idx="36">
                  <c:v>3.377249601336473</c:v>
                </c:pt>
                <c:pt idx="37">
                  <c:v>3.8515386422363203</c:v>
                </c:pt>
                <c:pt idx="38">
                  <c:v>4.1874047273595494</c:v>
                </c:pt>
                <c:pt idx="39">
                  <c:v>4.3108087839566611</c:v>
                </c:pt>
                <c:pt idx="40">
                  <c:v>4.3444196678404454</c:v>
                </c:pt>
                <c:pt idx="41">
                  <c:v>4.4664328009584491</c:v>
                </c:pt>
                <c:pt idx="42">
                  <c:v>3.7878143034677656</c:v>
                </c:pt>
                <c:pt idx="43">
                  <c:v>3.6080797566965401</c:v>
                </c:pt>
                <c:pt idx="44">
                  <c:v>3.6802708964533997</c:v>
                </c:pt>
                <c:pt idx="45">
                  <c:v>3.6510744660131147</c:v>
                </c:pt>
                <c:pt idx="46">
                  <c:v>3.4241778433779362</c:v>
                </c:pt>
                <c:pt idx="47">
                  <c:v>3.2719910598957926</c:v>
                </c:pt>
                <c:pt idx="48">
                  <c:v>2.9979605220486998</c:v>
                </c:pt>
                <c:pt idx="49">
                  <c:v>2.142248692334225</c:v>
                </c:pt>
                <c:pt idx="50">
                  <c:v>1.961796592669077</c:v>
                </c:pt>
                <c:pt idx="51">
                  <c:v>1.7868194613587809</c:v>
                </c:pt>
                <c:pt idx="52">
                  <c:v>1.8273899650185357</c:v>
                </c:pt>
                <c:pt idx="53">
                  <c:v>1.8679062151294477</c:v>
                </c:pt>
                <c:pt idx="54">
                  <c:v>2.1394192627069315</c:v>
                </c:pt>
                <c:pt idx="55">
                  <c:v>2.1579929451459505</c:v>
                </c:pt>
                <c:pt idx="56">
                  <c:v>2.4383455239821323</c:v>
                </c:pt>
                <c:pt idx="57">
                  <c:v>2.7586296764441385</c:v>
                </c:pt>
                <c:pt idx="58">
                  <c:v>2.717722006283608</c:v>
                </c:pt>
                <c:pt idx="59">
                  <c:v>2.6733855803176079</c:v>
                </c:pt>
                <c:pt idx="60">
                  <c:v>2.7538871529826841</c:v>
                </c:pt>
                <c:pt idx="61">
                  <c:v>2.9290300439896422</c:v>
                </c:pt>
                <c:pt idx="62">
                  <c:v>2.9753642302855559</c:v>
                </c:pt>
                <c:pt idx="63">
                  <c:v>3.0108265579386706</c:v>
                </c:pt>
                <c:pt idx="64">
                  <c:v>2.9862752139821636</c:v>
                </c:pt>
                <c:pt idx="65">
                  <c:v>3.2749728505954492</c:v>
                </c:pt>
                <c:pt idx="66">
                  <c:v>3.2737055407694147</c:v>
                </c:pt>
                <c:pt idx="67">
                  <c:v>3.6184570544848906</c:v>
                </c:pt>
                <c:pt idx="68">
                  <c:v>3.0455665825358658</c:v>
                </c:pt>
                <c:pt idx="69">
                  <c:v>2.9673695734958128</c:v>
                </c:pt>
                <c:pt idx="70">
                  <c:v>3.06612212714683</c:v>
                </c:pt>
                <c:pt idx="71">
                  <c:v>2.9938235613165425</c:v>
                </c:pt>
                <c:pt idx="72">
                  <c:v>3.1076588863042045</c:v>
                </c:pt>
                <c:pt idx="73">
                  <c:v>3.1396678445679687</c:v>
                </c:pt>
                <c:pt idx="74">
                  <c:v>2.8651579520819395</c:v>
                </c:pt>
                <c:pt idx="75">
                  <c:v>3.1317613663531367</c:v>
                </c:pt>
                <c:pt idx="76">
                  <c:v>2.9669411335491698</c:v>
                </c:pt>
                <c:pt idx="77">
                  <c:v>2.8628964584054168</c:v>
                </c:pt>
                <c:pt idx="78">
                  <c:v>2.7381737871115992</c:v>
                </c:pt>
                <c:pt idx="79">
                  <c:v>3.0314610843228289</c:v>
                </c:pt>
                <c:pt idx="80">
                  <c:v>3.1478153330175647</c:v>
                </c:pt>
                <c:pt idx="81">
                  <c:v>2.9160652375559266</c:v>
                </c:pt>
                <c:pt idx="82">
                  <c:v>2.5213262133021344</c:v>
                </c:pt>
                <c:pt idx="83">
                  <c:v>2.7967112523580506</c:v>
                </c:pt>
                <c:pt idx="84">
                  <c:v>2.6155221573075371</c:v>
                </c:pt>
                <c:pt idx="85">
                  <c:v>2.4324611596303938</c:v>
                </c:pt>
                <c:pt idx="86">
                  <c:v>2.6006051832231369</c:v>
                </c:pt>
                <c:pt idx="87">
                  <c:v>2.1133466604262816</c:v>
                </c:pt>
                <c:pt idx="88">
                  <c:v>2.1854400017406381</c:v>
                </c:pt>
                <c:pt idx="89">
                  <c:v>2.0224960761482476</c:v>
                </c:pt>
                <c:pt idx="90">
                  <c:v>1.9798524884461466</c:v>
                </c:pt>
                <c:pt idx="91">
                  <c:v>1.5001860684838508</c:v>
                </c:pt>
                <c:pt idx="92">
                  <c:v>1.5074218116048488</c:v>
                </c:pt>
                <c:pt idx="93">
                  <c:v>1.8697332213398221</c:v>
                </c:pt>
                <c:pt idx="94">
                  <c:v>2.1137177174292625</c:v>
                </c:pt>
                <c:pt idx="95">
                  <c:v>1.7884133655867087</c:v>
                </c:pt>
                <c:pt idx="96">
                  <c:v>2.0926092380845498</c:v>
                </c:pt>
                <c:pt idx="97">
                  <c:v>2.2324104741300896</c:v>
                </c:pt>
                <c:pt idx="98">
                  <c:v>2.1033840857624111</c:v>
                </c:pt>
                <c:pt idx="99">
                  <c:v>2.4764212904905842</c:v>
                </c:pt>
                <c:pt idx="100">
                  <c:v>2.5556578401332244</c:v>
                </c:pt>
                <c:pt idx="101">
                  <c:v>2.4527925940404791</c:v>
                </c:pt>
                <c:pt idx="102">
                  <c:v>2.6604006780928997</c:v>
                </c:pt>
                <c:pt idx="103">
                  <c:v>2.3599333550897823</c:v>
                </c:pt>
                <c:pt idx="104">
                  <c:v>2.6515051163659487</c:v>
                </c:pt>
                <c:pt idx="105">
                  <c:v>2.3580626134143912</c:v>
                </c:pt>
                <c:pt idx="106">
                  <c:v>2.0347305996394773</c:v>
                </c:pt>
                <c:pt idx="107">
                  <c:v>2.0264190281514187</c:v>
                </c:pt>
                <c:pt idx="108">
                  <c:v>2.0245761019297692</c:v>
                </c:pt>
                <c:pt idx="109">
                  <c:v>1.9938396492314852</c:v>
                </c:pt>
                <c:pt idx="110">
                  <c:v>1.7793010449771129</c:v>
                </c:pt>
                <c:pt idx="111">
                  <c:v>1.462109231088885</c:v>
                </c:pt>
                <c:pt idx="112">
                  <c:v>1.4201425916071022</c:v>
                </c:pt>
                <c:pt idx="113">
                  <c:v>1.6122356305284029</c:v>
                </c:pt>
                <c:pt idx="114">
                  <c:v>1.5273101410060401</c:v>
                </c:pt>
                <c:pt idx="115">
                  <c:v>1.6072628007169814</c:v>
                </c:pt>
                <c:pt idx="116">
                  <c:v>1.6743359657417971</c:v>
                </c:pt>
                <c:pt idx="117">
                  <c:v>1.5489181643896506</c:v>
                </c:pt>
                <c:pt idx="118">
                  <c:v>1.3413333235474496</c:v>
                </c:pt>
                <c:pt idx="119">
                  <c:v>1.2578188642744725</c:v>
                </c:pt>
                <c:pt idx="120">
                  <c:v>1.1372003740279972</c:v>
                </c:pt>
                <c:pt idx="121">
                  <c:v>1.2036704715152995</c:v>
                </c:pt>
                <c:pt idx="122">
                  <c:v>1.3002927578584675</c:v>
                </c:pt>
                <c:pt idx="123">
                  <c:v>1.1822085353169516</c:v>
                </c:pt>
                <c:pt idx="124">
                  <c:v>1.4543290009605707</c:v>
                </c:pt>
                <c:pt idx="125">
                  <c:v>1.1398960380756495</c:v>
                </c:pt>
                <c:pt idx="126">
                  <c:v>1.0177173716114005</c:v>
                </c:pt>
                <c:pt idx="127">
                  <c:v>0.95541218820267915</c:v>
                </c:pt>
                <c:pt idx="128">
                  <c:v>0.91734703382819238</c:v>
                </c:pt>
                <c:pt idx="129">
                  <c:v>0.91485502162947763</c:v>
                </c:pt>
                <c:pt idx="130">
                  <c:v>1.0459807833063526</c:v>
                </c:pt>
                <c:pt idx="131">
                  <c:v>0.98242256283061447</c:v>
                </c:pt>
                <c:pt idx="132">
                  <c:v>0.97071088086924084</c:v>
                </c:pt>
                <c:pt idx="133">
                  <c:v>1.0185588794180427</c:v>
                </c:pt>
                <c:pt idx="134">
                  <c:v>0.82957843594359282</c:v>
                </c:pt>
                <c:pt idx="135">
                  <c:v>0.83090333023078267</c:v>
                </c:pt>
                <c:pt idx="136">
                  <c:v>0.43697203265184154</c:v>
                </c:pt>
                <c:pt idx="137">
                  <c:v>0.77246632522231584</c:v>
                </c:pt>
                <c:pt idx="138">
                  <c:v>0.9361856385356182</c:v>
                </c:pt>
                <c:pt idx="139">
                  <c:v>1.1376223024748984</c:v>
                </c:pt>
                <c:pt idx="140">
                  <c:v>0.92595104878155621</c:v>
                </c:pt>
                <c:pt idx="141">
                  <c:v>0.80419476671396894</c:v>
                </c:pt>
                <c:pt idx="142">
                  <c:v>0.69930903333452765</c:v>
                </c:pt>
                <c:pt idx="143">
                  <c:v>0.68445054822412255</c:v>
                </c:pt>
                <c:pt idx="144">
                  <c:v>0.73761329728521818</c:v>
                </c:pt>
                <c:pt idx="145">
                  <c:v>0.65237909332146915</c:v>
                </c:pt>
                <c:pt idx="146">
                  <c:v>0.73762368315212523</c:v>
                </c:pt>
              </c:numCache>
            </c:numRef>
          </c:val>
          <c:extLst xmlns:c16r2="http://schemas.microsoft.com/office/drawing/2015/06/chart">
            <c:ext xmlns:c16="http://schemas.microsoft.com/office/drawing/2014/chart" uri="{C3380CC4-5D6E-409C-BE32-E72D297353CC}">
              <c16:uniqueId val="{00000000-C3D7-43D5-9B2F-34763B61ED38}"/>
            </c:ext>
          </c:extLst>
        </c:ser>
        <c:ser>
          <c:idx val="2"/>
          <c:order val="1"/>
          <c:tx>
            <c:strRef>
              <c:f>'Data base graphs 1'!$U$3</c:f>
              <c:strCache>
                <c:ptCount val="1"/>
                <c:pt idx="0">
                  <c:v>current account deposits</c:v>
                </c:pt>
              </c:strCache>
            </c:strRef>
          </c:tx>
          <c:spPr>
            <a:solidFill>
              <a:srgbClr val="FF5050"/>
            </a:solidFill>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1'!$U$20:$U$492</c:f>
              <c:numCache>
                <c:formatCode>0.0</c:formatCode>
                <c:ptCount val="473"/>
                <c:pt idx="0">
                  <c:v>9.4094731710289601</c:v>
                </c:pt>
                <c:pt idx="1">
                  <c:v>10.961714710899006</c:v>
                </c:pt>
                <c:pt idx="2">
                  <c:v>10.39902430912025</c:v>
                </c:pt>
                <c:pt idx="3">
                  <c:v>9.2150024559680173</c:v>
                </c:pt>
                <c:pt idx="4">
                  <c:v>9.3134368048275302</c:v>
                </c:pt>
                <c:pt idx="5">
                  <c:v>10.44598117861846</c:v>
                </c:pt>
                <c:pt idx="6">
                  <c:v>10.850020698418174</c:v>
                </c:pt>
                <c:pt idx="7">
                  <c:v>9.9971968489629734</c:v>
                </c:pt>
                <c:pt idx="8">
                  <c:v>10.065206464958631</c:v>
                </c:pt>
                <c:pt idx="9">
                  <c:v>11.196373823602666</c:v>
                </c:pt>
                <c:pt idx="10">
                  <c:v>11.190543233761833</c:v>
                </c:pt>
                <c:pt idx="11">
                  <c:v>10.686331090726078</c:v>
                </c:pt>
                <c:pt idx="12">
                  <c:v>8.9966262140366009</c:v>
                </c:pt>
                <c:pt idx="13">
                  <c:v>7.4100344700752698</c:v>
                </c:pt>
                <c:pt idx="14">
                  <c:v>6.5370008070235412</c:v>
                </c:pt>
                <c:pt idx="15">
                  <c:v>7.4161538044997748</c:v>
                </c:pt>
                <c:pt idx="16">
                  <c:v>10.415948240309083</c:v>
                </c:pt>
                <c:pt idx="17">
                  <c:v>8.5109208976074324</c:v>
                </c:pt>
                <c:pt idx="18">
                  <c:v>5.9892856947086255</c:v>
                </c:pt>
                <c:pt idx="19">
                  <c:v>7.9800956082484946</c:v>
                </c:pt>
                <c:pt idx="20">
                  <c:v>9.3884480509377486</c:v>
                </c:pt>
                <c:pt idx="21">
                  <c:v>7.2876350630529396</c:v>
                </c:pt>
                <c:pt idx="22">
                  <c:v>4.6172721044516001</c:v>
                </c:pt>
                <c:pt idx="23">
                  <c:v>3.5085999745200644</c:v>
                </c:pt>
                <c:pt idx="24">
                  <c:v>4.4728836838374342</c:v>
                </c:pt>
                <c:pt idx="25">
                  <c:v>6.0019516517021723</c:v>
                </c:pt>
                <c:pt idx="26">
                  <c:v>7.1251942819241112</c:v>
                </c:pt>
                <c:pt idx="27">
                  <c:v>7.7441784109673186</c:v>
                </c:pt>
                <c:pt idx="28">
                  <c:v>8.0944051011752034</c:v>
                </c:pt>
                <c:pt idx="29">
                  <c:v>9.8182227492914631</c:v>
                </c:pt>
                <c:pt idx="30">
                  <c:v>12.783653158166713</c:v>
                </c:pt>
                <c:pt idx="31">
                  <c:v>12.935520881363248</c:v>
                </c:pt>
                <c:pt idx="32">
                  <c:v>12.263810300964803</c:v>
                </c:pt>
                <c:pt idx="33">
                  <c:v>14.122452481770535</c:v>
                </c:pt>
                <c:pt idx="34">
                  <c:v>15.872163822717631</c:v>
                </c:pt>
                <c:pt idx="35">
                  <c:v>19.007237184733263</c:v>
                </c:pt>
                <c:pt idx="36">
                  <c:v>20.76528447490319</c:v>
                </c:pt>
                <c:pt idx="37">
                  <c:v>19.691229974160223</c:v>
                </c:pt>
                <c:pt idx="38">
                  <c:v>20.591802879759062</c:v>
                </c:pt>
                <c:pt idx="39">
                  <c:v>23.790602860344258</c:v>
                </c:pt>
                <c:pt idx="40">
                  <c:v>22.813530895659891</c:v>
                </c:pt>
                <c:pt idx="41">
                  <c:v>20.358930279863134</c:v>
                </c:pt>
                <c:pt idx="42">
                  <c:v>17.94005634905772</c:v>
                </c:pt>
                <c:pt idx="43">
                  <c:v>14.801407614617723</c:v>
                </c:pt>
                <c:pt idx="44">
                  <c:v>14.443618055443036</c:v>
                </c:pt>
                <c:pt idx="45">
                  <c:v>14.520200660622109</c:v>
                </c:pt>
                <c:pt idx="46">
                  <c:v>12.719285239244384</c:v>
                </c:pt>
                <c:pt idx="47">
                  <c:v>11.90611620684151</c:v>
                </c:pt>
                <c:pt idx="48">
                  <c:v>11.613803590345984</c:v>
                </c:pt>
                <c:pt idx="49">
                  <c:v>10.870894844664084</c:v>
                </c:pt>
                <c:pt idx="50">
                  <c:v>9.2095114345114144</c:v>
                </c:pt>
                <c:pt idx="51">
                  <c:v>5.7753359020942661</c:v>
                </c:pt>
                <c:pt idx="52">
                  <c:v>4.5803372839763918</c:v>
                </c:pt>
                <c:pt idx="53">
                  <c:v>5.4023634394828637</c:v>
                </c:pt>
                <c:pt idx="54">
                  <c:v>5.6478794229650342</c:v>
                </c:pt>
                <c:pt idx="55">
                  <c:v>6.5855378687183652</c:v>
                </c:pt>
                <c:pt idx="56">
                  <c:v>7.3749831704317508</c:v>
                </c:pt>
                <c:pt idx="57">
                  <c:v>7.1604197886397341</c:v>
                </c:pt>
                <c:pt idx="58">
                  <c:v>6.9973049411998289</c:v>
                </c:pt>
                <c:pt idx="59">
                  <c:v>5.6364598624270572</c:v>
                </c:pt>
                <c:pt idx="60">
                  <c:v>4.4770283701600908</c:v>
                </c:pt>
                <c:pt idx="61">
                  <c:v>6.2548722428477843</c:v>
                </c:pt>
                <c:pt idx="62">
                  <c:v>6.9964911204490408</c:v>
                </c:pt>
                <c:pt idx="63">
                  <c:v>5.7023462568457708</c:v>
                </c:pt>
                <c:pt idx="64">
                  <c:v>5.8427290955886679</c:v>
                </c:pt>
                <c:pt idx="65">
                  <c:v>6.6738773644523972</c:v>
                </c:pt>
                <c:pt idx="66">
                  <c:v>6.142477921606579</c:v>
                </c:pt>
                <c:pt idx="67">
                  <c:v>4.8513368427313752</c:v>
                </c:pt>
                <c:pt idx="68">
                  <c:v>3.7250267465022739</c:v>
                </c:pt>
                <c:pt idx="69">
                  <c:v>4.026401251904022</c:v>
                </c:pt>
                <c:pt idx="70">
                  <c:v>6.8654258125059062</c:v>
                </c:pt>
                <c:pt idx="71">
                  <c:v>7.5059231716542421</c:v>
                </c:pt>
                <c:pt idx="72">
                  <c:v>5.9966826963167792</c:v>
                </c:pt>
                <c:pt idx="73">
                  <c:v>4.8576675057760719</c:v>
                </c:pt>
                <c:pt idx="74">
                  <c:v>4.0973552931275279</c:v>
                </c:pt>
                <c:pt idx="75">
                  <c:v>5.570735365564186</c:v>
                </c:pt>
                <c:pt idx="76">
                  <c:v>6.5899633952520658</c:v>
                </c:pt>
                <c:pt idx="77">
                  <c:v>6.6558024185408913</c:v>
                </c:pt>
                <c:pt idx="78">
                  <c:v>6.9880371920434001</c:v>
                </c:pt>
                <c:pt idx="79">
                  <c:v>7.411079677770009</c:v>
                </c:pt>
                <c:pt idx="80">
                  <c:v>7.9973203984077355</c:v>
                </c:pt>
                <c:pt idx="81">
                  <c:v>7.4383713931355535</c:v>
                </c:pt>
                <c:pt idx="82">
                  <c:v>6.8712494417916181</c:v>
                </c:pt>
                <c:pt idx="83">
                  <c:v>6.8930290436503174</c:v>
                </c:pt>
                <c:pt idx="84">
                  <c:v>6.6339300145680546</c:v>
                </c:pt>
                <c:pt idx="85">
                  <c:v>6.7918803917769344</c:v>
                </c:pt>
                <c:pt idx="86">
                  <c:v>7.3253313006497169</c:v>
                </c:pt>
                <c:pt idx="87">
                  <c:v>6.5535208846267938</c:v>
                </c:pt>
                <c:pt idx="88">
                  <c:v>6.0276022617903067</c:v>
                </c:pt>
                <c:pt idx="89">
                  <c:v>5.9964952178854585</c:v>
                </c:pt>
                <c:pt idx="90">
                  <c:v>7.1023098808911245</c:v>
                </c:pt>
                <c:pt idx="91">
                  <c:v>7.0252162883564955</c:v>
                </c:pt>
                <c:pt idx="92">
                  <c:v>6.3076428767324559</c:v>
                </c:pt>
                <c:pt idx="93">
                  <c:v>7.1340610315690434</c:v>
                </c:pt>
                <c:pt idx="94">
                  <c:v>7.1640153106746594</c:v>
                </c:pt>
                <c:pt idx="95">
                  <c:v>7.6472991937501291</c:v>
                </c:pt>
                <c:pt idx="96">
                  <c:v>9.1372597417506167</c:v>
                </c:pt>
                <c:pt idx="97">
                  <c:v>9.0661792878278096</c:v>
                </c:pt>
                <c:pt idx="98">
                  <c:v>8.4964461334591608</c:v>
                </c:pt>
                <c:pt idx="99">
                  <c:v>8.8222620936170042</c:v>
                </c:pt>
                <c:pt idx="100">
                  <c:v>9.4795927261950688</c:v>
                </c:pt>
                <c:pt idx="101">
                  <c:v>9.6906420418766324</c:v>
                </c:pt>
                <c:pt idx="102">
                  <c:v>9.0858697696132449</c:v>
                </c:pt>
                <c:pt idx="103">
                  <c:v>8.6012459541072381</c:v>
                </c:pt>
                <c:pt idx="104">
                  <c:v>9.821269309127862</c:v>
                </c:pt>
                <c:pt idx="105">
                  <c:v>9.2485975932252487</c:v>
                </c:pt>
                <c:pt idx="106">
                  <c:v>8.2827409663816187</c:v>
                </c:pt>
                <c:pt idx="107">
                  <c:v>8.885666782749027</c:v>
                </c:pt>
                <c:pt idx="108">
                  <c:v>8.7339075720012627</c:v>
                </c:pt>
                <c:pt idx="109">
                  <c:v>6.8714734948726708</c:v>
                </c:pt>
                <c:pt idx="110">
                  <c:v>6.5315856430034422</c:v>
                </c:pt>
                <c:pt idx="111">
                  <c:v>6.2954525925190197</c:v>
                </c:pt>
                <c:pt idx="112">
                  <c:v>4.0326801073118039</c:v>
                </c:pt>
                <c:pt idx="113">
                  <c:v>3.0188311315082559</c:v>
                </c:pt>
                <c:pt idx="114">
                  <c:v>3.0456992366320037</c:v>
                </c:pt>
                <c:pt idx="115">
                  <c:v>2.7455321297031614</c:v>
                </c:pt>
                <c:pt idx="116">
                  <c:v>2.4542727278946246</c:v>
                </c:pt>
                <c:pt idx="117">
                  <c:v>3.3486864693491074</c:v>
                </c:pt>
                <c:pt idx="118">
                  <c:v>3.100953471079694</c:v>
                </c:pt>
                <c:pt idx="119">
                  <c:v>1.5494890205916363</c:v>
                </c:pt>
                <c:pt idx="120">
                  <c:v>0.13925677482963161</c:v>
                </c:pt>
                <c:pt idx="121">
                  <c:v>2.032335187002059</c:v>
                </c:pt>
                <c:pt idx="122">
                  <c:v>3.6262465921667579</c:v>
                </c:pt>
                <c:pt idx="123">
                  <c:v>3.7166599078911546</c:v>
                </c:pt>
                <c:pt idx="124">
                  <c:v>5.490220402405245</c:v>
                </c:pt>
                <c:pt idx="125">
                  <c:v>5.4634196793581928</c:v>
                </c:pt>
                <c:pt idx="126">
                  <c:v>5.4323994737513184</c:v>
                </c:pt>
                <c:pt idx="127">
                  <c:v>5.7541983712517677</c:v>
                </c:pt>
                <c:pt idx="128">
                  <c:v>6.7034046944361867</c:v>
                </c:pt>
                <c:pt idx="129">
                  <c:v>4.880645622027755</c:v>
                </c:pt>
                <c:pt idx="130">
                  <c:v>5.7178930286027878</c:v>
                </c:pt>
                <c:pt idx="131">
                  <c:v>5.5830650906552224</c:v>
                </c:pt>
                <c:pt idx="132">
                  <c:v>6.9151133796740085</c:v>
                </c:pt>
                <c:pt idx="133">
                  <c:v>7.5021930348235681</c:v>
                </c:pt>
                <c:pt idx="134">
                  <c:v>6.5674496520024617</c:v>
                </c:pt>
                <c:pt idx="135">
                  <c:v>7.2104606646606566</c:v>
                </c:pt>
                <c:pt idx="136">
                  <c:v>7.2199227720632129</c:v>
                </c:pt>
                <c:pt idx="137">
                  <c:v>8.0807708290902767</c:v>
                </c:pt>
                <c:pt idx="138">
                  <c:v>7.5348932589837823</c:v>
                </c:pt>
                <c:pt idx="139">
                  <c:v>8.6659850379442354</c:v>
                </c:pt>
                <c:pt idx="140">
                  <c:v>7.1013467739847522</c:v>
                </c:pt>
                <c:pt idx="141">
                  <c:v>7.9058095282262624</c:v>
                </c:pt>
                <c:pt idx="142">
                  <c:v>6.528129374208107</c:v>
                </c:pt>
                <c:pt idx="143">
                  <c:v>5.8318531042882356</c:v>
                </c:pt>
                <c:pt idx="144">
                  <c:v>4.8379784637241423</c:v>
                </c:pt>
                <c:pt idx="145">
                  <c:v>4.9774431052435322</c:v>
                </c:pt>
                <c:pt idx="146">
                  <c:v>5.8736562099059864</c:v>
                </c:pt>
              </c:numCache>
            </c:numRef>
          </c:val>
          <c:extLst xmlns:c16r2="http://schemas.microsoft.com/office/drawing/2015/06/chart">
            <c:ext xmlns:c16="http://schemas.microsoft.com/office/drawing/2014/chart" uri="{C3380CC4-5D6E-409C-BE32-E72D297353CC}">
              <c16:uniqueId val="{00000002-C3D7-43D5-9B2F-34763B61ED38}"/>
            </c:ext>
          </c:extLst>
        </c:ser>
        <c:ser>
          <c:idx val="1"/>
          <c:order val="2"/>
          <c:tx>
            <c:strRef>
              <c:f>'Data base graphs 1'!$V$3</c:f>
              <c:strCache>
                <c:ptCount val="1"/>
                <c:pt idx="0">
                  <c:v>other checkable deposits</c:v>
                </c:pt>
              </c:strCache>
            </c:strRef>
          </c:tx>
          <c:spPr>
            <a:solidFill>
              <a:srgbClr val="00B050"/>
            </a:solidFill>
            <a:ln>
              <a:noFill/>
            </a:ln>
          </c:spPr>
          <c:invertIfNegative val="0"/>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1'!$V$20:$V$492</c:f>
              <c:numCache>
                <c:formatCode>0.0</c:formatCode>
                <c:ptCount val="473"/>
                <c:pt idx="0">
                  <c:v>2.9861831097310101</c:v>
                </c:pt>
                <c:pt idx="1">
                  <c:v>2.0715046461474107</c:v>
                </c:pt>
                <c:pt idx="2">
                  <c:v>3.9722174935573782</c:v>
                </c:pt>
                <c:pt idx="3">
                  <c:v>4.9029151950350292</c:v>
                </c:pt>
                <c:pt idx="4">
                  <c:v>3.7230765296990453</c:v>
                </c:pt>
                <c:pt idx="5">
                  <c:v>5.2103290035746923</c:v>
                </c:pt>
                <c:pt idx="6">
                  <c:v>5.0669975801786187</c:v>
                </c:pt>
                <c:pt idx="7">
                  <c:v>5.5311116326667014</c:v>
                </c:pt>
                <c:pt idx="8">
                  <c:v>5.6173185332001783</c:v>
                </c:pt>
                <c:pt idx="9">
                  <c:v>7.4415474804378734</c:v>
                </c:pt>
                <c:pt idx="10">
                  <c:v>3.9323574317315941</c:v>
                </c:pt>
                <c:pt idx="11">
                  <c:v>2.575382883010946</c:v>
                </c:pt>
                <c:pt idx="12">
                  <c:v>4.305827947786109</c:v>
                </c:pt>
                <c:pt idx="13">
                  <c:v>4.6433320845000718</c:v>
                </c:pt>
                <c:pt idx="14">
                  <c:v>3.0703588920433602</c:v>
                </c:pt>
                <c:pt idx="15">
                  <c:v>4.6981497178107103</c:v>
                </c:pt>
                <c:pt idx="16">
                  <c:v>2.024787771410117</c:v>
                </c:pt>
                <c:pt idx="17">
                  <c:v>-2.538941319456232</c:v>
                </c:pt>
                <c:pt idx="18">
                  <c:v>1.4574470067807073</c:v>
                </c:pt>
                <c:pt idx="19">
                  <c:v>-2.3646520491049805</c:v>
                </c:pt>
                <c:pt idx="20">
                  <c:v>0.82466654262997341</c:v>
                </c:pt>
                <c:pt idx="21">
                  <c:v>-2.874399850374016</c:v>
                </c:pt>
                <c:pt idx="22">
                  <c:v>-0.63360401821941403</c:v>
                </c:pt>
                <c:pt idx="23">
                  <c:v>-0.62838515890670221</c:v>
                </c:pt>
                <c:pt idx="24">
                  <c:v>-2.8857696321676034</c:v>
                </c:pt>
                <c:pt idx="25">
                  <c:v>-2.9311813853113788</c:v>
                </c:pt>
                <c:pt idx="26">
                  <c:v>-1.7823176224842336</c:v>
                </c:pt>
                <c:pt idx="27">
                  <c:v>-1.2006508966629428</c:v>
                </c:pt>
                <c:pt idx="28">
                  <c:v>0.41327239627516238</c:v>
                </c:pt>
                <c:pt idx="29">
                  <c:v>4.4458121444795164</c:v>
                </c:pt>
                <c:pt idx="30">
                  <c:v>1.2442515999523174</c:v>
                </c:pt>
                <c:pt idx="31">
                  <c:v>4.7869046334356948</c:v>
                </c:pt>
                <c:pt idx="32">
                  <c:v>3.6954850477607679</c:v>
                </c:pt>
                <c:pt idx="33">
                  <c:v>3.2395500856235899</c:v>
                </c:pt>
                <c:pt idx="34">
                  <c:v>4.4971956273142917</c:v>
                </c:pt>
                <c:pt idx="35">
                  <c:v>6.3712688788036544</c:v>
                </c:pt>
                <c:pt idx="36">
                  <c:v>7.5692511770066142</c:v>
                </c:pt>
                <c:pt idx="37">
                  <c:v>9.9286901573878286</c:v>
                </c:pt>
                <c:pt idx="38">
                  <c:v>6.8467175705706032</c:v>
                </c:pt>
                <c:pt idx="39">
                  <c:v>4.4758097103482219</c:v>
                </c:pt>
                <c:pt idx="40">
                  <c:v>4.7622553788667856</c:v>
                </c:pt>
                <c:pt idx="41">
                  <c:v>5.7139358392015183</c:v>
                </c:pt>
                <c:pt idx="42">
                  <c:v>7.0203631194566078</c:v>
                </c:pt>
                <c:pt idx="43">
                  <c:v>8.8434278790638619</c:v>
                </c:pt>
                <c:pt idx="44">
                  <c:v>7.0280042449085514</c:v>
                </c:pt>
                <c:pt idx="45">
                  <c:v>6.384006312045547</c:v>
                </c:pt>
                <c:pt idx="46">
                  <c:v>5.1403588631420698</c:v>
                </c:pt>
                <c:pt idx="47">
                  <c:v>4.4523877770198936</c:v>
                </c:pt>
                <c:pt idx="48">
                  <c:v>1.3999394642586618</c:v>
                </c:pt>
                <c:pt idx="49">
                  <c:v>-0.18781107661547569</c:v>
                </c:pt>
                <c:pt idx="50">
                  <c:v>2.5563845595724839</c:v>
                </c:pt>
                <c:pt idx="51">
                  <c:v>2.7721162996532707</c:v>
                </c:pt>
                <c:pt idx="52">
                  <c:v>2.6287161280217188</c:v>
                </c:pt>
                <c:pt idx="53">
                  <c:v>0.34529424970124029</c:v>
                </c:pt>
                <c:pt idx="54">
                  <c:v>1.5108448590469021</c:v>
                </c:pt>
                <c:pt idx="55">
                  <c:v>-1.3103729998466314</c:v>
                </c:pt>
                <c:pt idx="56">
                  <c:v>-0.3039753382096046</c:v>
                </c:pt>
                <c:pt idx="57">
                  <c:v>-0.41826109902139785</c:v>
                </c:pt>
                <c:pt idx="58">
                  <c:v>2.1052320960671551</c:v>
                </c:pt>
                <c:pt idx="59">
                  <c:v>2.0173027696562795</c:v>
                </c:pt>
                <c:pt idx="60">
                  <c:v>2.9455112157486485</c:v>
                </c:pt>
                <c:pt idx="61">
                  <c:v>2.2776395345209526</c:v>
                </c:pt>
                <c:pt idx="62">
                  <c:v>2.1025733828175377</c:v>
                </c:pt>
                <c:pt idx="63">
                  <c:v>4.3101570604839727</c:v>
                </c:pt>
                <c:pt idx="64">
                  <c:v>1.4864083916921145</c:v>
                </c:pt>
                <c:pt idx="65">
                  <c:v>2.5743448864019616</c:v>
                </c:pt>
                <c:pt idx="66">
                  <c:v>-1.697153701911438</c:v>
                </c:pt>
                <c:pt idx="67">
                  <c:v>2.3958794313585656</c:v>
                </c:pt>
                <c:pt idx="68">
                  <c:v>1.4732224658797337</c:v>
                </c:pt>
                <c:pt idx="69">
                  <c:v>1.7269189118431143</c:v>
                </c:pt>
                <c:pt idx="70">
                  <c:v>-1.1064761703805401</c:v>
                </c:pt>
                <c:pt idx="71">
                  <c:v>8.529213237094159E-2</c:v>
                </c:pt>
                <c:pt idx="72">
                  <c:v>1.6068729575192156</c:v>
                </c:pt>
                <c:pt idx="73">
                  <c:v>3.551088920218012</c:v>
                </c:pt>
                <c:pt idx="74">
                  <c:v>2.4636861362510971</c:v>
                </c:pt>
                <c:pt idx="75">
                  <c:v>5.1932309917610006E-3</c:v>
                </c:pt>
                <c:pt idx="76">
                  <c:v>3.1589915376750395</c:v>
                </c:pt>
                <c:pt idx="77">
                  <c:v>4.1615053104671009</c:v>
                </c:pt>
                <c:pt idx="78">
                  <c:v>5.0805091051211964</c:v>
                </c:pt>
                <c:pt idx="79">
                  <c:v>2.7831832167598041</c:v>
                </c:pt>
                <c:pt idx="80">
                  <c:v>0.25596799877157322</c:v>
                </c:pt>
                <c:pt idx="81">
                  <c:v>3.4983075775800136</c:v>
                </c:pt>
                <c:pt idx="82">
                  <c:v>3.4323230510057745</c:v>
                </c:pt>
                <c:pt idx="83">
                  <c:v>1.4480218885246241</c:v>
                </c:pt>
                <c:pt idx="84">
                  <c:v>3.3426040914752559</c:v>
                </c:pt>
                <c:pt idx="85">
                  <c:v>2.0538432741051018</c:v>
                </c:pt>
                <c:pt idx="86">
                  <c:v>3.1166690893070021</c:v>
                </c:pt>
                <c:pt idx="87">
                  <c:v>3.8258911364910566</c:v>
                </c:pt>
                <c:pt idx="88">
                  <c:v>3.1432951769583224</c:v>
                </c:pt>
                <c:pt idx="89">
                  <c:v>1.965021005329419</c:v>
                </c:pt>
                <c:pt idx="90">
                  <c:v>1.5542409535049422</c:v>
                </c:pt>
                <c:pt idx="91">
                  <c:v>1.6432095738913599</c:v>
                </c:pt>
                <c:pt idx="92">
                  <c:v>4.0471067194681929</c:v>
                </c:pt>
                <c:pt idx="93">
                  <c:v>6.1793688006627265</c:v>
                </c:pt>
                <c:pt idx="94">
                  <c:v>6.0032983155263926</c:v>
                </c:pt>
                <c:pt idx="95">
                  <c:v>4.257861589387625</c:v>
                </c:pt>
                <c:pt idx="96">
                  <c:v>3.3710841463954284</c:v>
                </c:pt>
                <c:pt idx="97">
                  <c:v>1.835223249851389</c:v>
                </c:pt>
                <c:pt idx="98">
                  <c:v>2.1352677858458358</c:v>
                </c:pt>
                <c:pt idx="99">
                  <c:v>1.9738493579707495</c:v>
                </c:pt>
                <c:pt idx="100">
                  <c:v>2.3663400841786477</c:v>
                </c:pt>
                <c:pt idx="101">
                  <c:v>2.5649383172185214</c:v>
                </c:pt>
                <c:pt idx="102">
                  <c:v>4.1139831369689892</c:v>
                </c:pt>
                <c:pt idx="103">
                  <c:v>2.9284409728370742</c:v>
                </c:pt>
                <c:pt idx="104">
                  <c:v>2.4527518293873172</c:v>
                </c:pt>
                <c:pt idx="105">
                  <c:v>-0.29387966101164464</c:v>
                </c:pt>
                <c:pt idx="106">
                  <c:v>0.34998209531787355</c:v>
                </c:pt>
                <c:pt idx="107">
                  <c:v>2.4810601943083204</c:v>
                </c:pt>
                <c:pt idx="108">
                  <c:v>1.0797699117773856</c:v>
                </c:pt>
                <c:pt idx="109">
                  <c:v>0.88607196990327075</c:v>
                </c:pt>
                <c:pt idx="110">
                  <c:v>-1.2463548754389719E-2</c:v>
                </c:pt>
                <c:pt idx="111">
                  <c:v>-1.4730238752340608</c:v>
                </c:pt>
                <c:pt idx="112">
                  <c:v>-0.45352408492268065</c:v>
                </c:pt>
                <c:pt idx="113">
                  <c:v>-0.89830552585618995</c:v>
                </c:pt>
                <c:pt idx="114">
                  <c:v>-1.6697671540681513</c:v>
                </c:pt>
                <c:pt idx="115">
                  <c:v>-1.4594248048597231</c:v>
                </c:pt>
                <c:pt idx="116">
                  <c:v>-0.72235729601074394</c:v>
                </c:pt>
                <c:pt idx="117">
                  <c:v>-0.40484028315694803</c:v>
                </c:pt>
                <c:pt idx="118">
                  <c:v>-0.33050680379480846</c:v>
                </c:pt>
                <c:pt idx="119">
                  <c:v>-0.39495764121743149</c:v>
                </c:pt>
                <c:pt idx="120">
                  <c:v>1.3629148805560802</c:v>
                </c:pt>
                <c:pt idx="121">
                  <c:v>2.3371034209759642</c:v>
                </c:pt>
                <c:pt idx="122">
                  <c:v>3.3077342765764906</c:v>
                </c:pt>
                <c:pt idx="123">
                  <c:v>4.3357370095024557</c:v>
                </c:pt>
                <c:pt idx="124">
                  <c:v>2.8596107250233311</c:v>
                </c:pt>
                <c:pt idx="125">
                  <c:v>3.5606588982074423</c:v>
                </c:pt>
                <c:pt idx="126">
                  <c:v>4.1432158130149785</c:v>
                </c:pt>
                <c:pt idx="127">
                  <c:v>3.9889582244070247</c:v>
                </c:pt>
                <c:pt idx="128">
                  <c:v>4.3884414997331094</c:v>
                </c:pt>
                <c:pt idx="129">
                  <c:v>4.2222510116508776</c:v>
                </c:pt>
                <c:pt idx="130">
                  <c:v>3.2839941767830068</c:v>
                </c:pt>
                <c:pt idx="131">
                  <c:v>3.5828226625974673</c:v>
                </c:pt>
                <c:pt idx="132">
                  <c:v>3.1260612846062856</c:v>
                </c:pt>
                <c:pt idx="133">
                  <c:v>3.4786565656756849</c:v>
                </c:pt>
                <c:pt idx="134">
                  <c:v>2.5550893763668809</c:v>
                </c:pt>
                <c:pt idx="135">
                  <c:v>2.8345354125870235</c:v>
                </c:pt>
                <c:pt idx="136">
                  <c:v>3.206357546678178</c:v>
                </c:pt>
                <c:pt idx="137">
                  <c:v>3.0360809339617543</c:v>
                </c:pt>
                <c:pt idx="138">
                  <c:v>2.8220583349443822</c:v>
                </c:pt>
                <c:pt idx="139">
                  <c:v>3.2588815769224344</c:v>
                </c:pt>
                <c:pt idx="140">
                  <c:v>2.8861778517525232</c:v>
                </c:pt>
                <c:pt idx="141">
                  <c:v>1.9214045888711186</c:v>
                </c:pt>
                <c:pt idx="142">
                  <c:v>2.462768365255076</c:v>
                </c:pt>
                <c:pt idx="143">
                  <c:v>2.7241961048810661</c:v>
                </c:pt>
                <c:pt idx="144">
                  <c:v>2.6623978613955108</c:v>
                </c:pt>
                <c:pt idx="145">
                  <c:v>2.6133494381067708</c:v>
                </c:pt>
                <c:pt idx="146">
                  <c:v>2.4861004513168643</c:v>
                </c:pt>
              </c:numCache>
            </c:numRef>
          </c:val>
          <c:extLst xmlns:c16r2="http://schemas.microsoft.com/office/drawing/2015/06/chart">
            <c:ext xmlns:c16="http://schemas.microsoft.com/office/drawing/2014/chart" uri="{C3380CC4-5D6E-409C-BE32-E72D297353CC}">
              <c16:uniqueId val="{00000001-C3D7-43D5-9B2F-34763B61ED38}"/>
            </c:ext>
          </c:extLst>
        </c:ser>
        <c:dLbls>
          <c:showLegendKey val="0"/>
          <c:showVal val="0"/>
          <c:showCatName val="0"/>
          <c:showSerName val="0"/>
          <c:showPercent val="0"/>
          <c:showBubbleSize val="0"/>
        </c:dLbls>
        <c:gapWidth val="99"/>
        <c:overlap val="100"/>
        <c:axId val="838478040"/>
        <c:axId val="838476472"/>
      </c:barChart>
      <c:lineChart>
        <c:grouping val="standard"/>
        <c:varyColors val="0"/>
        <c:ser>
          <c:idx val="3"/>
          <c:order val="3"/>
          <c:tx>
            <c:strRef>
              <c:f>'Data base graphs 1'!$W$3</c:f>
              <c:strCache>
                <c:ptCount val="1"/>
                <c:pt idx="0">
                  <c:v>M1</c:v>
                </c:pt>
              </c:strCache>
            </c:strRef>
          </c:tx>
          <c:spPr>
            <a:ln w="19050">
              <a:solidFill>
                <a:schemeClr val="tx1"/>
              </a:solidFill>
            </a:ln>
          </c:spPr>
          <c:marker>
            <c:symbol val="none"/>
          </c:marker>
          <c:cat>
            <c:numRef>
              <c:f>'Data base graphs 1'!$A$20:$A$492</c:f>
              <c:numCache>
                <c:formatCode>[$-409]mmm;@</c:formatCode>
                <c:ptCount val="473"/>
                <c:pt idx="0">
                  <c:v>39114</c:v>
                </c:pt>
                <c:pt idx="1">
                  <c:v>39142</c:v>
                </c:pt>
                <c:pt idx="2">
                  <c:v>39173</c:v>
                </c:pt>
                <c:pt idx="3">
                  <c:v>39203</c:v>
                </c:pt>
                <c:pt idx="4">
                  <c:v>39234</c:v>
                </c:pt>
                <c:pt idx="5">
                  <c:v>39264</c:v>
                </c:pt>
                <c:pt idx="6">
                  <c:v>39295</c:v>
                </c:pt>
                <c:pt idx="7">
                  <c:v>39326</c:v>
                </c:pt>
                <c:pt idx="8">
                  <c:v>39356</c:v>
                </c:pt>
                <c:pt idx="9">
                  <c:v>39387</c:v>
                </c:pt>
                <c:pt idx="10">
                  <c:v>39417</c:v>
                </c:pt>
                <c:pt idx="11" formatCode="yy">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formatCode="yy">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formatCode="yy">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formatCode="yy">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formatCode="yy">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formatCode="yy">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formatCode="yy">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formatCode="yy">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formatCode="yy">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formatCode="yy">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formatCode="yy">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formatCode="yy">
                  <c:v>43466</c:v>
                </c:pt>
                <c:pt idx="144">
                  <c:v>43497</c:v>
                </c:pt>
                <c:pt idx="145">
                  <c:v>43525</c:v>
                </c:pt>
                <c:pt idx="146">
                  <c:v>43556</c:v>
                </c:pt>
              </c:numCache>
            </c:numRef>
          </c:cat>
          <c:val>
            <c:numRef>
              <c:f>'Data base graphs 1'!$W$20:$W$492</c:f>
              <c:numCache>
                <c:formatCode>0.0</c:formatCode>
                <c:ptCount val="473"/>
                <c:pt idx="0">
                  <c:v>15.779168217774185</c:v>
                </c:pt>
                <c:pt idx="1">
                  <c:v>16.472402972048855</c:v>
                </c:pt>
                <c:pt idx="2">
                  <c:v>17.800760543904119</c:v>
                </c:pt>
                <c:pt idx="3">
                  <c:v>17.586160295443847</c:v>
                </c:pt>
                <c:pt idx="4">
                  <c:v>16.249328798997681</c:v>
                </c:pt>
                <c:pt idx="5">
                  <c:v>18.868194413922154</c:v>
                </c:pt>
                <c:pt idx="6">
                  <c:v>19.116458311296384</c:v>
                </c:pt>
                <c:pt idx="7">
                  <c:v>18.728304443779891</c:v>
                </c:pt>
                <c:pt idx="8">
                  <c:v>18.751170930684793</c:v>
                </c:pt>
                <c:pt idx="9">
                  <c:v>21.650413613923035</c:v>
                </c:pt>
                <c:pt idx="10">
                  <c:v>18.062260346616043</c:v>
                </c:pt>
                <c:pt idx="11">
                  <c:v>16.063172142381845</c:v>
                </c:pt>
                <c:pt idx="12">
                  <c:v>16.217972776287709</c:v>
                </c:pt>
                <c:pt idx="13">
                  <c:v>15.03348505328799</c:v>
                </c:pt>
                <c:pt idx="14">
                  <c:v>12.286322173583414</c:v>
                </c:pt>
                <c:pt idx="15">
                  <c:v>15.11246130740898</c:v>
                </c:pt>
                <c:pt idx="16">
                  <c:v>15.38482687931868</c:v>
                </c:pt>
                <c:pt idx="17">
                  <c:v>8.8501606464803899</c:v>
                </c:pt>
                <c:pt idx="18">
                  <c:v>10.320179357448637</c:v>
                </c:pt>
                <c:pt idx="19">
                  <c:v>8.3329879278113026</c:v>
                </c:pt>
                <c:pt idx="20">
                  <c:v>13.335792306026775</c:v>
                </c:pt>
                <c:pt idx="21">
                  <c:v>7.4423255556379928</c:v>
                </c:pt>
                <c:pt idx="22">
                  <c:v>6.6934784883502658</c:v>
                </c:pt>
                <c:pt idx="23">
                  <c:v>5.3772503209494431</c:v>
                </c:pt>
                <c:pt idx="24">
                  <c:v>3.7255828607435575</c:v>
                </c:pt>
                <c:pt idx="25">
                  <c:v>5.3535543522377509</c:v>
                </c:pt>
                <c:pt idx="26">
                  <c:v>7.8059259699246581</c:v>
                </c:pt>
                <c:pt idx="27">
                  <c:v>8.8120655888790793</c:v>
                </c:pt>
                <c:pt idx="28">
                  <c:v>10.705605383303009</c:v>
                </c:pt>
                <c:pt idx="29">
                  <c:v>16.601676348214099</c:v>
                </c:pt>
                <c:pt idx="30">
                  <c:v>16.748817426561203</c:v>
                </c:pt>
                <c:pt idx="31">
                  <c:v>20.641990326979482</c:v>
                </c:pt>
                <c:pt idx="32">
                  <c:v>18.506216099457575</c:v>
                </c:pt>
                <c:pt idx="33">
                  <c:v>19.835064379351934</c:v>
                </c:pt>
                <c:pt idx="34">
                  <c:v>22.864756335643378</c:v>
                </c:pt>
                <c:pt idx="35">
                  <c:v>28.158247154229571</c:v>
                </c:pt>
                <c:pt idx="36">
                  <c:v>31.711785253246262</c:v>
                </c:pt>
                <c:pt idx="37">
                  <c:v>33.471458773784377</c:v>
                </c:pt>
                <c:pt idx="38">
                  <c:v>31.625925177689201</c:v>
                </c:pt>
                <c:pt idx="39">
                  <c:v>32.577221354649168</c:v>
                </c:pt>
                <c:pt idx="40">
                  <c:v>31.920205942367119</c:v>
                </c:pt>
                <c:pt idx="41">
                  <c:v>30.5392989200231</c:v>
                </c:pt>
                <c:pt idx="42">
                  <c:v>28.748233771982115</c:v>
                </c:pt>
                <c:pt idx="43">
                  <c:v>27.252915250378123</c:v>
                </c:pt>
                <c:pt idx="44">
                  <c:v>25.151893196804988</c:v>
                </c:pt>
                <c:pt idx="45">
                  <c:v>24.55528143868078</c:v>
                </c:pt>
                <c:pt idx="46">
                  <c:v>21.283821945764387</c:v>
                </c:pt>
                <c:pt idx="47">
                  <c:v>19.630495043757207</c:v>
                </c:pt>
                <c:pt idx="48">
                  <c:v>16.01170357665336</c:v>
                </c:pt>
                <c:pt idx="49">
                  <c:v>12.825332460382825</c:v>
                </c:pt>
                <c:pt idx="50">
                  <c:v>13.727692586752994</c:v>
                </c:pt>
                <c:pt idx="51">
                  <c:v>10.334271663106321</c:v>
                </c:pt>
                <c:pt idx="52">
                  <c:v>9.0364433770166386</c:v>
                </c:pt>
                <c:pt idx="53">
                  <c:v>7.6155639043135466</c:v>
                </c:pt>
                <c:pt idx="54">
                  <c:v>9.2981435447188687</c:v>
                </c:pt>
                <c:pt idx="55">
                  <c:v>7.4331578140177044</c:v>
                </c:pt>
                <c:pt idx="56">
                  <c:v>9.5093533562042865</c:v>
                </c:pt>
                <c:pt idx="57">
                  <c:v>9.5007883660624817</c:v>
                </c:pt>
                <c:pt idx="58">
                  <c:v>11.820259043550593</c:v>
                </c:pt>
                <c:pt idx="59">
                  <c:v>10.327148212400942</c:v>
                </c:pt>
                <c:pt idx="60">
                  <c:v>10.176426738891436</c:v>
                </c:pt>
                <c:pt idx="61">
                  <c:v>11.461541821358395</c:v>
                </c:pt>
                <c:pt idx="62">
                  <c:v>12.074428733552139</c:v>
                </c:pt>
                <c:pt idx="63">
                  <c:v>13.023329875268402</c:v>
                </c:pt>
                <c:pt idx="64">
                  <c:v>10.315412701262943</c:v>
                </c:pt>
                <c:pt idx="65">
                  <c:v>12.523195101449787</c:v>
                </c:pt>
                <c:pt idx="66">
                  <c:v>7.7190297604645508</c:v>
                </c:pt>
                <c:pt idx="67">
                  <c:v>10.865673328574843</c:v>
                </c:pt>
                <c:pt idx="68">
                  <c:v>8.2438157949178645</c:v>
                </c:pt>
                <c:pt idx="69">
                  <c:v>8.7206897372429353</c:v>
                </c:pt>
                <c:pt idx="70">
                  <c:v>8.825071769272185</c:v>
                </c:pt>
                <c:pt idx="71">
                  <c:v>10.585038865341716</c:v>
                </c:pt>
                <c:pt idx="72">
                  <c:v>10.711214540140219</c:v>
                </c:pt>
                <c:pt idx="73">
                  <c:v>11.548424270562037</c:v>
                </c:pt>
                <c:pt idx="74">
                  <c:v>9.4261993814605631</c:v>
                </c:pt>
                <c:pt idx="75">
                  <c:v>8.7076899629090718</c:v>
                </c:pt>
                <c:pt idx="76">
                  <c:v>12.715896066476276</c:v>
                </c:pt>
                <c:pt idx="77">
                  <c:v>13.680204187413423</c:v>
                </c:pt>
                <c:pt idx="78">
                  <c:v>14.806720084276193</c:v>
                </c:pt>
                <c:pt idx="79">
                  <c:v>13.225723978852642</c:v>
                </c:pt>
                <c:pt idx="80">
                  <c:v>11.401103730196866</c:v>
                </c:pt>
                <c:pt idx="81">
                  <c:v>13.852744208271488</c:v>
                </c:pt>
                <c:pt idx="82">
                  <c:v>12.824898706099532</c:v>
                </c:pt>
                <c:pt idx="83">
                  <c:v>11.137762184532988</c:v>
                </c:pt>
                <c:pt idx="84">
                  <c:v>12.592056263350855</c:v>
                </c:pt>
                <c:pt idx="85">
                  <c:v>11.27818482551244</c:v>
                </c:pt>
                <c:pt idx="86">
                  <c:v>13.04260557317987</c:v>
                </c:pt>
                <c:pt idx="87">
                  <c:v>12.492758681544132</c:v>
                </c:pt>
                <c:pt idx="88">
                  <c:v>11.35633744048927</c:v>
                </c:pt>
                <c:pt idx="89">
                  <c:v>9.9840122993631155</c:v>
                </c:pt>
                <c:pt idx="90">
                  <c:v>10.636403322842213</c:v>
                </c:pt>
                <c:pt idx="91">
                  <c:v>10.168611930731686</c:v>
                </c:pt>
                <c:pt idx="92">
                  <c:v>11.862171407805505</c:v>
                </c:pt>
                <c:pt idx="93">
                  <c:v>15.183163053571592</c:v>
                </c:pt>
                <c:pt idx="94">
                  <c:v>15.281031343630332</c:v>
                </c:pt>
                <c:pt idx="95">
                  <c:v>13.693574148724482</c:v>
                </c:pt>
                <c:pt idx="96">
                  <c:v>14.600953126230593</c:v>
                </c:pt>
                <c:pt idx="97">
                  <c:v>13.133813011809295</c:v>
                </c:pt>
                <c:pt idx="98">
                  <c:v>12.7350980050674</c:v>
                </c:pt>
                <c:pt idx="99">
                  <c:v>13.272532742078338</c:v>
                </c:pt>
                <c:pt idx="100">
                  <c:v>14.401590650506947</c:v>
                </c:pt>
                <c:pt idx="101">
                  <c:v>14.708372953135651</c:v>
                </c:pt>
                <c:pt idx="102">
                  <c:v>15.860253584675133</c:v>
                </c:pt>
                <c:pt idx="103">
                  <c:v>13.889620282034116</c:v>
                </c:pt>
                <c:pt idx="104">
                  <c:v>14.925526254881134</c:v>
                </c:pt>
                <c:pt idx="105">
                  <c:v>11.312780545627987</c:v>
                </c:pt>
                <c:pt idx="106">
                  <c:v>10.667453661338968</c:v>
                </c:pt>
                <c:pt idx="107">
                  <c:v>13.393146005208763</c:v>
                </c:pt>
                <c:pt idx="108">
                  <c:v>11.838253585708431</c:v>
                </c:pt>
                <c:pt idx="109">
                  <c:v>9.7513851140074337</c:v>
                </c:pt>
                <c:pt idx="110">
                  <c:v>8.2984231392261734</c:v>
                </c:pt>
                <c:pt idx="111">
                  <c:v>6.2845379483738526</c:v>
                </c:pt>
                <c:pt idx="112">
                  <c:v>4.999298613996217</c:v>
                </c:pt>
                <c:pt idx="113">
                  <c:v>3.7327612361804654</c:v>
                </c:pt>
                <c:pt idx="114">
                  <c:v>2.9032422235698756</c:v>
                </c:pt>
                <c:pt idx="115">
                  <c:v>2.8933701255604092</c:v>
                </c:pt>
                <c:pt idx="116">
                  <c:v>3.4062513976256668</c:v>
                </c:pt>
                <c:pt idx="117">
                  <c:v>4.492764350581794</c:v>
                </c:pt>
                <c:pt idx="118">
                  <c:v>4.1117799908323462</c:v>
                </c:pt>
                <c:pt idx="119">
                  <c:v>2.4123502436486746</c:v>
                </c:pt>
                <c:pt idx="120">
                  <c:v>2.6393720294137069</c:v>
                </c:pt>
                <c:pt idx="121">
                  <c:v>5.5731090794933067</c:v>
                </c:pt>
                <c:pt idx="122">
                  <c:v>8.2342736266017198</c:v>
                </c:pt>
                <c:pt idx="123">
                  <c:v>9.2346054527105537</c:v>
                </c:pt>
                <c:pt idx="124">
                  <c:v>9.8041601283891424</c:v>
                </c:pt>
                <c:pt idx="125">
                  <c:v>10.163974615641296</c:v>
                </c:pt>
                <c:pt idx="126">
                  <c:v>10.59333265837769</c:v>
                </c:pt>
                <c:pt idx="127">
                  <c:v>10.698568783861461</c:v>
                </c:pt>
                <c:pt idx="128">
                  <c:v>12.009193227997471</c:v>
                </c:pt>
                <c:pt idx="129">
                  <c:v>10.017751655308118</c:v>
                </c:pt>
                <c:pt idx="130">
                  <c:v>10.047867988692147</c:v>
                </c:pt>
                <c:pt idx="131">
                  <c:v>10.148310316083323</c:v>
                </c:pt>
                <c:pt idx="132">
                  <c:v>11.011885545149539</c:v>
                </c:pt>
                <c:pt idx="133">
                  <c:v>11.999408479917292</c:v>
                </c:pt>
                <c:pt idx="134">
                  <c:v>9.9521174643129218</c:v>
                </c:pt>
                <c:pt idx="135">
                  <c:v>10.875899407478457</c:v>
                </c:pt>
                <c:pt idx="136">
                  <c:v>10.863252351393228</c:v>
                </c:pt>
                <c:pt idx="137">
                  <c:v>11.889318088274365</c:v>
                </c:pt>
                <c:pt idx="138">
                  <c:v>11.293137232463806</c:v>
                </c:pt>
                <c:pt idx="139">
                  <c:v>13.062488917341582</c:v>
                </c:pt>
                <c:pt idx="140">
                  <c:v>10.913475674518835</c:v>
                </c:pt>
                <c:pt idx="141">
                  <c:v>10.631408883811361</c:v>
                </c:pt>
                <c:pt idx="142">
                  <c:v>9.6902067727977084</c:v>
                </c:pt>
                <c:pt idx="143">
                  <c:v>9.2404997573934082</c:v>
                </c:pt>
                <c:pt idx="144">
                  <c:v>8.2379896224048963</c:v>
                </c:pt>
                <c:pt idx="145">
                  <c:v>8.2431716366717893</c:v>
                </c:pt>
                <c:pt idx="146">
                  <c:v>9.0973803443749546</c:v>
                </c:pt>
              </c:numCache>
            </c:numRef>
          </c:val>
          <c:smooth val="0"/>
          <c:extLst xmlns:c16r2="http://schemas.microsoft.com/office/drawing/2015/06/chart">
            <c:ext xmlns:c16="http://schemas.microsoft.com/office/drawing/2014/chart" uri="{C3380CC4-5D6E-409C-BE32-E72D297353CC}">
              <c16:uniqueId val="{00000003-C3D7-43D5-9B2F-34763B61ED38}"/>
            </c:ext>
          </c:extLst>
        </c:ser>
        <c:dLbls>
          <c:showLegendKey val="0"/>
          <c:showVal val="0"/>
          <c:showCatName val="0"/>
          <c:showSerName val="0"/>
          <c:showPercent val="0"/>
          <c:showBubbleSize val="0"/>
        </c:dLbls>
        <c:marker val="1"/>
        <c:smooth val="0"/>
        <c:axId val="838478040"/>
        <c:axId val="838476472"/>
      </c:lineChart>
      <c:dateAx>
        <c:axId val="838478040"/>
        <c:scaling>
          <c:orientation val="minMax"/>
          <c:max val="43556"/>
          <c:min val="42826"/>
        </c:scaling>
        <c:delete val="0"/>
        <c:axPos val="b"/>
        <c:numFmt formatCode="[$-409]mmm\.yy;@"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es-CL"/>
          </a:p>
        </c:txPr>
        <c:crossAx val="838476472"/>
        <c:crosses val="autoZero"/>
        <c:auto val="1"/>
        <c:lblOffset val="100"/>
        <c:baseTimeUnit val="months"/>
        <c:majorUnit val="4"/>
        <c:majorTimeUnit val="months"/>
        <c:minorUnit val="4"/>
        <c:minorTimeUnit val="months"/>
      </c:dateAx>
      <c:valAx>
        <c:axId val="838476472"/>
        <c:scaling>
          <c:orientation val="minMax"/>
          <c:max val="16"/>
          <c:min val="-4"/>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838478040"/>
        <c:crosses val="autoZero"/>
        <c:crossBetween val="between"/>
        <c:majorUnit val="4"/>
        <c:minorUnit val="0.60000000000000064"/>
      </c:valAx>
      <c:spPr>
        <a:noFill/>
        <a:ln w="25400">
          <a:noFill/>
        </a:ln>
      </c:spPr>
    </c:plotArea>
    <c:legend>
      <c:legendPos val="t"/>
      <c:layout>
        <c:manualLayout>
          <c:xMode val="edge"/>
          <c:yMode val="edge"/>
          <c:x val="7.7805050505050502E-2"/>
          <c:y val="0"/>
          <c:w val="0.87004646464646462"/>
          <c:h val="0.10448466669746599"/>
        </c:manualLayout>
      </c:layout>
      <c:overlay val="0"/>
      <c:txPr>
        <a:bodyPr/>
        <a:lstStyle/>
        <a:p>
          <a:pPr>
            <a:defRPr sz="900"/>
          </a:pPr>
          <a:endParaRPr lang="es-CL"/>
        </a:p>
      </c:txPr>
    </c:legend>
    <c:plotVisOnly val="1"/>
    <c:dispBlanksAs val="gap"/>
    <c:showDLblsOverMax val="0"/>
  </c:chart>
  <c:spPr>
    <a:noFill/>
    <a:ln>
      <a:noFill/>
    </a:ln>
  </c:spPr>
  <c:txPr>
    <a:bodyPr/>
    <a:lstStyle/>
    <a:p>
      <a:pPr>
        <a:defRPr sz="1400" b="0" i="0" u="none" strike="noStrike" baseline="0">
          <a:solidFill>
            <a:srgbClr val="000000"/>
          </a:solidFill>
          <a:latin typeface="Calibri"/>
          <a:ea typeface="Calibri"/>
          <a:cs typeface="Calibri"/>
        </a:defRPr>
      </a:pPr>
      <a:endParaRPr lang="es-CL"/>
    </a:p>
  </c:txPr>
  <c:printSettings>
    <c:headerFooter/>
    <c:pageMargins b="0.75000000000000921" l="0.70000000000000062" r="0.70000000000000062" t="0.750000000000009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5.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4.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3.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image" Target="../media/image7.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0</xdr:rowOff>
    </xdr:from>
    <xdr:to>
      <xdr:col>5</xdr:col>
      <xdr:colOff>488156</xdr:colOff>
      <xdr:row>35</xdr:row>
      <xdr:rowOff>180975</xdr:rowOff>
    </xdr:to>
    <xdr:graphicFrame macro="">
      <xdr:nvGraphicFramePr>
        <xdr:cNvPr id="8396141" name="Tasa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583406</xdr:colOff>
      <xdr:row>23</xdr:row>
      <xdr:rowOff>0</xdr:rowOff>
    </xdr:from>
    <xdr:to>
      <xdr:col>10</xdr:col>
      <xdr:colOff>476249</xdr:colOff>
      <xdr:row>35</xdr:row>
      <xdr:rowOff>180975</xdr:rowOff>
    </xdr:to>
    <xdr:graphicFrame macro="">
      <xdr:nvGraphicFramePr>
        <xdr:cNvPr id="8396142" name="Tasa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23</xdr:row>
      <xdr:rowOff>0</xdr:rowOff>
    </xdr:from>
    <xdr:to>
      <xdr:col>15</xdr:col>
      <xdr:colOff>381000</xdr:colOff>
      <xdr:row>35</xdr:row>
      <xdr:rowOff>180975</xdr:rowOff>
    </xdr:to>
    <xdr:graphicFrame macro="">
      <xdr:nvGraphicFramePr>
        <xdr:cNvPr id="8396143" name="Tasa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23</xdr:row>
      <xdr:rowOff>0</xdr:rowOff>
    </xdr:from>
    <xdr:to>
      <xdr:col>20</xdr:col>
      <xdr:colOff>190500</xdr:colOff>
      <xdr:row>35</xdr:row>
      <xdr:rowOff>180975</xdr:rowOff>
    </xdr:to>
    <xdr:graphicFrame macro="">
      <xdr:nvGraphicFramePr>
        <xdr:cNvPr id="8396144" name="Tasa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761999</xdr:colOff>
      <xdr:row>96</xdr:row>
      <xdr:rowOff>0</xdr:rowOff>
    </xdr:from>
    <xdr:to>
      <xdr:col>5</xdr:col>
      <xdr:colOff>238125</xdr:colOff>
      <xdr:row>108</xdr:row>
      <xdr:rowOff>180975</xdr:rowOff>
    </xdr:to>
    <xdr:graphicFrame macro="">
      <xdr:nvGraphicFramePr>
        <xdr:cNvPr id="8396149" name="Colocacione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96</xdr:row>
      <xdr:rowOff>0</xdr:rowOff>
    </xdr:from>
    <xdr:to>
      <xdr:col>10</xdr:col>
      <xdr:colOff>273844</xdr:colOff>
      <xdr:row>108</xdr:row>
      <xdr:rowOff>180975</xdr:rowOff>
    </xdr:to>
    <xdr:graphicFrame macro="">
      <xdr:nvGraphicFramePr>
        <xdr:cNvPr id="8396150" name="Colocacione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96</xdr:row>
      <xdr:rowOff>0</xdr:rowOff>
    </xdr:from>
    <xdr:to>
      <xdr:col>15</xdr:col>
      <xdr:colOff>297656</xdr:colOff>
      <xdr:row>108</xdr:row>
      <xdr:rowOff>180975</xdr:rowOff>
    </xdr:to>
    <xdr:graphicFrame macro="">
      <xdr:nvGraphicFramePr>
        <xdr:cNvPr id="8396151" name="Colocacione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0</xdr:colOff>
      <xdr:row>96</xdr:row>
      <xdr:rowOff>0</xdr:rowOff>
    </xdr:from>
    <xdr:to>
      <xdr:col>20</xdr:col>
      <xdr:colOff>297656</xdr:colOff>
      <xdr:row>108</xdr:row>
      <xdr:rowOff>180975</xdr:rowOff>
    </xdr:to>
    <xdr:graphicFrame macro="">
      <xdr:nvGraphicFramePr>
        <xdr:cNvPr id="8396152" name="Colocacione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116</xdr:row>
      <xdr:rowOff>0</xdr:rowOff>
    </xdr:from>
    <xdr:to>
      <xdr:col>6</xdr:col>
      <xdr:colOff>431800</xdr:colOff>
      <xdr:row>130</xdr:row>
      <xdr:rowOff>0</xdr:rowOff>
    </xdr:to>
    <xdr:graphicFrame macro="">
      <xdr:nvGraphicFramePr>
        <xdr:cNvPr id="8396164" name="Agregados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0</xdr:colOff>
      <xdr:row>116</xdr:row>
      <xdr:rowOff>0</xdr:rowOff>
    </xdr:from>
    <xdr:to>
      <xdr:col>18</xdr:col>
      <xdr:colOff>368300</xdr:colOff>
      <xdr:row>130</xdr:row>
      <xdr:rowOff>76200</xdr:rowOff>
    </xdr:to>
    <xdr:graphicFrame macro="">
      <xdr:nvGraphicFramePr>
        <xdr:cNvPr id="31" name="Agregados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116</xdr:row>
      <xdr:rowOff>0</xdr:rowOff>
    </xdr:from>
    <xdr:to>
      <xdr:col>12</xdr:col>
      <xdr:colOff>368300</xdr:colOff>
      <xdr:row>130</xdr:row>
      <xdr:rowOff>25400</xdr:rowOff>
    </xdr:to>
    <xdr:graphicFrame macro="">
      <xdr:nvGraphicFramePr>
        <xdr:cNvPr id="32" name="Agregados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0</xdr:colOff>
      <xdr:row>3</xdr:row>
      <xdr:rowOff>0</xdr:rowOff>
    </xdr:from>
    <xdr:to>
      <xdr:col>10</xdr:col>
      <xdr:colOff>9525</xdr:colOff>
      <xdr:row>15</xdr:row>
      <xdr:rowOff>180975</xdr:rowOff>
    </xdr:to>
    <xdr:graphicFrame macro="">
      <xdr:nvGraphicFramePr>
        <xdr:cNvPr id="37" name="Colocacion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0</xdr:colOff>
      <xdr:row>3</xdr:row>
      <xdr:rowOff>0</xdr:rowOff>
    </xdr:from>
    <xdr:to>
      <xdr:col>15</xdr:col>
      <xdr:colOff>9525</xdr:colOff>
      <xdr:row>15</xdr:row>
      <xdr:rowOff>180975</xdr:rowOff>
    </xdr:to>
    <xdr:graphicFrame macro="">
      <xdr:nvGraphicFramePr>
        <xdr:cNvPr id="39" name="Agregado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3</xdr:row>
      <xdr:rowOff>0</xdr:rowOff>
    </xdr:from>
    <xdr:to>
      <xdr:col>5</xdr:col>
      <xdr:colOff>9525</xdr:colOff>
      <xdr:row>15</xdr:row>
      <xdr:rowOff>180975</xdr:rowOff>
    </xdr:to>
    <xdr:graphicFrame macro="">
      <xdr:nvGraphicFramePr>
        <xdr:cNvPr id="40" name="Tasa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95250</xdr:colOff>
      <xdr:row>2</xdr:row>
      <xdr:rowOff>95250</xdr:rowOff>
    </xdr:from>
    <xdr:to>
      <xdr:col>0</xdr:col>
      <xdr:colOff>709083</xdr:colOff>
      <xdr:row>3</xdr:row>
      <xdr:rowOff>158751</xdr:rowOff>
    </xdr:to>
    <xdr:sp macro="[0]!Fechas" textlink="">
      <xdr:nvSpPr>
        <xdr:cNvPr id="23" name="22 Rectángulo"/>
        <xdr:cNvSpPr/>
      </xdr:nvSpPr>
      <xdr:spPr>
        <a:xfrm>
          <a:off x="95250" y="476250"/>
          <a:ext cx="613833" cy="2645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L" sz="1100"/>
            <a:t>Fechas</a:t>
          </a:r>
        </a:p>
      </xdr:txBody>
    </xdr:sp>
    <xdr:clientData/>
  </xdr:twoCellAnchor>
  <xdr:twoCellAnchor>
    <xdr:from>
      <xdr:col>1</xdr:col>
      <xdr:colOff>12700</xdr:colOff>
      <xdr:row>40</xdr:row>
      <xdr:rowOff>12700</xdr:rowOff>
    </xdr:from>
    <xdr:to>
      <xdr:col>5</xdr:col>
      <xdr:colOff>345281</xdr:colOff>
      <xdr:row>53</xdr:row>
      <xdr:rowOff>15875</xdr:rowOff>
    </xdr:to>
    <xdr:graphicFrame macro="">
      <xdr:nvGraphicFramePr>
        <xdr:cNvPr id="24" name="Tasas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38100</xdr:colOff>
      <xdr:row>40</xdr:row>
      <xdr:rowOff>0</xdr:rowOff>
    </xdr:from>
    <xdr:to>
      <xdr:col>10</xdr:col>
      <xdr:colOff>392906</xdr:colOff>
      <xdr:row>53</xdr:row>
      <xdr:rowOff>3175</xdr:rowOff>
    </xdr:to>
    <xdr:graphicFrame macro="">
      <xdr:nvGraphicFramePr>
        <xdr:cNvPr id="25" name="Tasas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95250</xdr:colOff>
      <xdr:row>39</xdr:row>
      <xdr:rowOff>139700</xdr:rowOff>
    </xdr:from>
    <xdr:to>
      <xdr:col>15</xdr:col>
      <xdr:colOff>369094</xdr:colOff>
      <xdr:row>52</xdr:row>
      <xdr:rowOff>155575</xdr:rowOff>
    </xdr:to>
    <xdr:graphicFrame macro="">
      <xdr:nvGraphicFramePr>
        <xdr:cNvPr id="26" name="Tasas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63500</xdr:colOff>
      <xdr:row>40</xdr:row>
      <xdr:rowOff>25400</xdr:rowOff>
    </xdr:from>
    <xdr:to>
      <xdr:col>20</xdr:col>
      <xdr:colOff>250031</xdr:colOff>
      <xdr:row>53</xdr:row>
      <xdr:rowOff>28575</xdr:rowOff>
    </xdr:to>
    <xdr:graphicFrame macro="">
      <xdr:nvGraphicFramePr>
        <xdr:cNvPr id="27" name="Tasas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88900</xdr:colOff>
      <xdr:row>76</xdr:row>
      <xdr:rowOff>139700</xdr:rowOff>
    </xdr:from>
    <xdr:to>
      <xdr:col>5</xdr:col>
      <xdr:colOff>452437</xdr:colOff>
      <xdr:row>89</xdr:row>
      <xdr:rowOff>142875</xdr:rowOff>
    </xdr:to>
    <xdr:graphicFrame macro="">
      <xdr:nvGraphicFramePr>
        <xdr:cNvPr id="34" name="Captacion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177800</xdr:colOff>
      <xdr:row>76</xdr:row>
      <xdr:rowOff>139700</xdr:rowOff>
    </xdr:from>
    <xdr:to>
      <xdr:col>10</xdr:col>
      <xdr:colOff>476250</xdr:colOff>
      <xdr:row>89</xdr:row>
      <xdr:rowOff>142875</xdr:rowOff>
    </xdr:to>
    <xdr:graphicFrame macro="">
      <xdr:nvGraphicFramePr>
        <xdr:cNvPr id="35" name="Captacione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431800</xdr:colOff>
      <xdr:row>76</xdr:row>
      <xdr:rowOff>139700</xdr:rowOff>
    </xdr:from>
    <xdr:to>
      <xdr:col>16</xdr:col>
      <xdr:colOff>0</xdr:colOff>
      <xdr:row>89</xdr:row>
      <xdr:rowOff>142875</xdr:rowOff>
    </xdr:to>
    <xdr:graphicFrame macro="">
      <xdr:nvGraphicFramePr>
        <xdr:cNvPr id="36" name="Captacione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177800</xdr:colOff>
      <xdr:row>76</xdr:row>
      <xdr:rowOff>114300</xdr:rowOff>
    </xdr:from>
    <xdr:to>
      <xdr:col>20</xdr:col>
      <xdr:colOff>404812</xdr:colOff>
      <xdr:row>89</xdr:row>
      <xdr:rowOff>117475</xdr:rowOff>
    </xdr:to>
    <xdr:graphicFrame macro="">
      <xdr:nvGraphicFramePr>
        <xdr:cNvPr id="38" name="Captacione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312962</xdr:colOff>
      <xdr:row>90</xdr:row>
      <xdr:rowOff>117008</xdr:rowOff>
    </xdr:from>
    <xdr:to>
      <xdr:col>15</xdr:col>
      <xdr:colOff>0</xdr:colOff>
      <xdr:row>92</xdr:row>
      <xdr:rowOff>76200</xdr:rowOff>
    </xdr:to>
    <xdr:grpSp>
      <xdr:nvGrpSpPr>
        <xdr:cNvPr id="6" name="5 Grupo"/>
        <xdr:cNvGrpSpPr/>
      </xdr:nvGrpSpPr>
      <xdr:grpSpPr>
        <a:xfrm>
          <a:off x="7488462" y="16965675"/>
          <a:ext cx="4470705" cy="326081"/>
          <a:chOff x="17536885" y="11301046"/>
          <a:chExt cx="1945194" cy="257070"/>
        </a:xfrm>
      </xdr:grpSpPr>
      <xdr:pic>
        <xdr:nvPicPr>
          <xdr:cNvPr id="48" name="47 Imagen"/>
          <xdr:cNvPicPr>
            <a:picLocks noChangeAspect="1" noChangeArrowheads="1"/>
          </xdr:cNvPicPr>
        </xdr:nvPicPr>
        <xdr:blipFill rotWithShape="1">
          <a:blip xmlns:r="http://schemas.openxmlformats.org/officeDocument/2006/relationships" r:embed="rId23" cstate="print">
            <a:extLst>
              <a:ext uri="{28A0092B-C50C-407E-A947-70E740481C1C}">
                <a14:useLocalDpi xmlns:a14="http://schemas.microsoft.com/office/drawing/2010/main" val="0"/>
              </a:ext>
            </a:extLst>
          </a:blip>
          <a:srcRect l="33599" t="15192" r="54277" b="76765"/>
          <a:stretch/>
        </xdr:blipFill>
        <xdr:spPr bwMode="auto">
          <a:xfrm>
            <a:off x="19101079" y="11306069"/>
            <a:ext cx="381000" cy="19259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9" name="48 Imagen"/>
          <xdr:cNvPicPr>
            <a:picLocks noChangeAspect="1" noChangeArrowheads="1"/>
          </xdr:cNvPicPr>
        </xdr:nvPicPr>
        <xdr:blipFill rotWithShape="1">
          <a:blip xmlns:r="http://schemas.openxmlformats.org/officeDocument/2006/relationships" r:embed="rId23" cstate="print">
            <a:extLst>
              <a:ext uri="{28A0092B-C50C-407E-A947-70E740481C1C}">
                <a14:useLocalDpi xmlns:a14="http://schemas.microsoft.com/office/drawing/2010/main" val="0"/>
              </a:ext>
            </a:extLst>
          </a:blip>
          <a:srcRect l="49880" t="16533" r="37996" b="75424"/>
          <a:stretch/>
        </xdr:blipFill>
        <xdr:spPr bwMode="auto">
          <a:xfrm>
            <a:off x="17536885" y="11365522"/>
            <a:ext cx="382675" cy="19259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4 CuadroTexto"/>
          <xdr:cNvSpPr txBox="1"/>
        </xdr:nvSpPr>
        <xdr:spPr>
          <a:xfrm>
            <a:off x="18720609" y="11307066"/>
            <a:ext cx="515816" cy="225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New business</a:t>
            </a:r>
          </a:p>
        </xdr:txBody>
      </xdr:sp>
      <xdr:sp macro="" textlink="">
        <xdr:nvSpPr>
          <xdr:cNvPr id="50" name="49 CuadroTexto"/>
          <xdr:cNvSpPr txBox="1"/>
        </xdr:nvSpPr>
        <xdr:spPr>
          <a:xfrm>
            <a:off x="17865133" y="11301046"/>
            <a:ext cx="815984" cy="247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Average</a:t>
            </a:r>
            <a:r>
              <a:rPr lang="es-CL" sz="1100" baseline="0"/>
              <a:t> Interest rate</a:t>
            </a:r>
            <a:endParaRPr lang="es-CL" sz="1100"/>
          </a:p>
        </xdr:txBody>
      </xdr:sp>
    </xdr:grpSp>
    <xdr:clientData/>
  </xdr:twoCellAnchor>
  <xdr:twoCellAnchor>
    <xdr:from>
      <xdr:col>1</xdr:col>
      <xdr:colOff>12700</xdr:colOff>
      <xdr:row>58</xdr:row>
      <xdr:rowOff>12700</xdr:rowOff>
    </xdr:from>
    <xdr:to>
      <xdr:col>5</xdr:col>
      <xdr:colOff>22225</xdr:colOff>
      <xdr:row>71</xdr:row>
      <xdr:rowOff>15875</xdr:rowOff>
    </xdr:to>
    <xdr:graphicFrame macro="">
      <xdr:nvGraphicFramePr>
        <xdr:cNvPr id="33" name="Tasas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38100</xdr:colOff>
      <xdr:row>58</xdr:row>
      <xdr:rowOff>0</xdr:rowOff>
    </xdr:from>
    <xdr:to>
      <xdr:col>10</xdr:col>
      <xdr:colOff>47625</xdr:colOff>
      <xdr:row>71</xdr:row>
      <xdr:rowOff>3175</xdr:rowOff>
    </xdr:to>
    <xdr:graphicFrame macro="">
      <xdr:nvGraphicFramePr>
        <xdr:cNvPr id="41" name="Tasas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11</xdr:col>
      <xdr:colOff>190500</xdr:colOff>
      <xdr:row>57</xdr:row>
      <xdr:rowOff>139700</xdr:rowOff>
    </xdr:from>
    <xdr:to>
      <xdr:col>15</xdr:col>
      <xdr:colOff>200025</xdr:colOff>
      <xdr:row>70</xdr:row>
      <xdr:rowOff>155575</xdr:rowOff>
    </xdr:to>
    <xdr:graphicFrame macro="">
      <xdr:nvGraphicFramePr>
        <xdr:cNvPr id="42" name="Tasas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9</xdr:col>
      <xdr:colOff>154781</xdr:colOff>
      <xdr:row>109</xdr:row>
      <xdr:rowOff>35719</xdr:rowOff>
    </xdr:from>
    <xdr:to>
      <xdr:col>12</xdr:col>
      <xdr:colOff>50006</xdr:colOff>
      <xdr:row>110</xdr:row>
      <xdr:rowOff>7219</xdr:rowOff>
    </xdr:to>
    <xdr:pic>
      <xdr:nvPicPr>
        <xdr:cNvPr id="45" name="146 Imagen"/>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012781" y="17478375"/>
          <a:ext cx="2181225" cy="1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134471</xdr:colOff>
      <xdr:row>134</xdr:row>
      <xdr:rowOff>56027</xdr:rowOff>
    </xdr:from>
    <xdr:to>
      <xdr:col>13</xdr:col>
      <xdr:colOff>694765</xdr:colOff>
      <xdr:row>157</xdr:row>
      <xdr:rowOff>47624</xdr:rowOff>
    </xdr:to>
    <xdr:sp macro="" textlink="">
      <xdr:nvSpPr>
        <xdr:cNvPr id="47" name="21 CuadroTexto"/>
        <xdr:cNvSpPr txBox="1"/>
      </xdr:nvSpPr>
      <xdr:spPr>
        <a:xfrm>
          <a:off x="896471" y="18105902"/>
          <a:ext cx="9704294" cy="4373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r>
            <a:rPr lang="es-CL" sz="1100">
              <a:solidFill>
                <a:schemeClr val="dk1"/>
              </a:solidFill>
              <a:latin typeface="+mn-lt"/>
              <a:ea typeface="+mn-ea"/>
              <a:cs typeface="+mn-cs"/>
            </a:rPr>
            <a:t>(1)</a:t>
          </a:r>
          <a:r>
            <a:rPr lang="es-CL" sz="1100" baseline="0">
              <a:solidFill>
                <a:schemeClr val="dk1"/>
              </a:solidFill>
              <a:latin typeface="+mn-lt"/>
              <a:ea typeface="+mn-ea"/>
              <a:cs typeface="+mn-cs"/>
            </a:rPr>
            <a:t>         	</a:t>
          </a:r>
          <a:r>
            <a:rPr lang="es-CL" sz="1100">
              <a:solidFill>
                <a:schemeClr val="dk1"/>
              </a:solidFill>
              <a:effectLst/>
              <a:latin typeface="+mn-lt"/>
              <a:ea typeface="+mn-ea"/>
              <a:cs typeface="+mn-cs"/>
            </a:rPr>
            <a:t>Interest rates</a:t>
          </a:r>
        </a:p>
        <a:p>
          <a:r>
            <a:rPr lang="en-US" sz="1100">
              <a:solidFill>
                <a:schemeClr val="dk1"/>
              </a:solidFill>
              <a:effectLst/>
              <a:latin typeface="+mn-lt"/>
              <a:ea typeface="+mn-ea"/>
              <a:cs typeface="+mn-cs"/>
            </a:rPr>
            <a:t>	Weighted average effective interest rates of the operations carried out by commercial banks during a month in the Metroploitan Region.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interest rates ($) are expressed on a 360 days basis using the conversion of simple interest. Details regarding sahres by maturity and currency of the 	different types of interest rates are available in: ”</a:t>
          </a:r>
          <a:r>
            <a:rPr lang="en-US" sz="1100" u="sng">
              <a:solidFill>
                <a:schemeClr val="dk1"/>
              </a:solidFill>
              <a:effectLst/>
              <a:latin typeface="+mn-lt"/>
              <a:ea typeface="+mn-ea"/>
              <a:cs typeface="+mn-cs"/>
              <a:hlinkClick xmlns:r="http://schemas.openxmlformats.org/officeDocument/2006/relationships" r:id=""/>
            </a:rPr>
            <a:t>Series de indicadores (Excel), hoja resumen</a:t>
          </a:r>
          <a:r>
            <a:rPr lang="en-US" sz="1100">
              <a:solidFill>
                <a:schemeClr val="dk1"/>
              </a:solidFill>
              <a:effectLst/>
              <a:latin typeface="+mn-lt"/>
              <a:ea typeface="+mn-ea"/>
              <a:cs typeface="+mn-cs"/>
            </a:rPr>
            <a:t>“. </a:t>
          </a:r>
          <a:r>
            <a:rPr lang="es-CL" sz="1100">
              <a:solidFill>
                <a:schemeClr val="dk1"/>
              </a:solidFill>
              <a:effectLst/>
              <a:latin typeface="+mn-lt"/>
              <a:ea typeface="+mn-ea"/>
              <a:cs typeface="+mn-cs"/>
            </a:rPr>
            <a:t>The definition of each product and details 	regarding their share are available in the following document: ”</a:t>
          </a:r>
          <a:r>
            <a:rPr lang="es-CL" sz="1100" u="sng">
              <a:solidFill>
                <a:schemeClr val="dk1"/>
              </a:solidFill>
              <a:effectLst/>
              <a:latin typeface="+mn-lt"/>
              <a:ea typeface="+mn-ea"/>
              <a:cs typeface="+mn-cs"/>
              <a:hlinkClick xmlns:r="http://schemas.openxmlformats.org/officeDocument/2006/relationships" r:id=""/>
            </a:rPr>
            <a:t>Estadísticas de Tasas de Interés del Sistema Bancario</a:t>
          </a:r>
          <a:r>
            <a:rPr lang="es-CL" sz="1100">
              <a:solidFill>
                <a:schemeClr val="dk1"/>
              </a:solidFill>
              <a:effectLst/>
              <a:latin typeface="+mn-lt"/>
              <a:ea typeface="+mn-ea"/>
              <a:cs typeface="+mn-cs"/>
            </a:rPr>
            <a:t>”, (E. Arraño, P. Filippi, C. 	Vásquez, “Serie de Estudios Económicos Estadísticos, N° 113, Banco Central de Chile, julio 2015”). </a:t>
          </a:r>
          <a:r>
            <a:rPr lang="en-US" sz="1100">
              <a:solidFill>
                <a:schemeClr val="dk1"/>
              </a:solidFill>
              <a:effectLst/>
              <a:latin typeface="+mn-lt"/>
              <a:ea typeface="+mn-ea"/>
              <a:cs typeface="+mn-cs"/>
            </a:rPr>
            <a:t>Discontinuous graphs imply that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no 	operations were performed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corresponding month.</a:t>
          </a:r>
          <a:endParaRPr lang="es-CL" sz="1100">
            <a:solidFill>
              <a:schemeClr val="dk1"/>
            </a:solidFill>
            <a:effectLst/>
            <a:latin typeface="+mn-lt"/>
            <a:ea typeface="+mn-ea"/>
            <a:cs typeface="+mn-cs"/>
          </a:endParaRPr>
        </a:p>
        <a:p>
          <a:r>
            <a:rPr lang="es-CL" sz="1100">
              <a:solidFill>
                <a:schemeClr val="dk1"/>
              </a:solidFill>
              <a:latin typeface="+mn-lt"/>
              <a:ea typeface="+mn-ea"/>
              <a:cs typeface="+mn-cs"/>
            </a:rPr>
            <a:t> </a:t>
          </a:r>
        </a:p>
        <a:p>
          <a:pPr lvl="0"/>
          <a:r>
            <a:rPr lang="es-CL" sz="1100">
              <a:solidFill>
                <a:schemeClr val="dk1"/>
              </a:solidFill>
              <a:latin typeface="+mn-lt"/>
              <a:ea typeface="+mn-ea"/>
              <a:cs typeface="+mn-cs"/>
            </a:rPr>
            <a:t>(2)          	</a:t>
          </a:r>
          <a:r>
            <a:rPr lang="es-CL" sz="1100">
              <a:solidFill>
                <a:schemeClr val="dk1"/>
              </a:solidFill>
              <a:effectLst/>
              <a:latin typeface="+mn-lt"/>
              <a:ea typeface="+mn-ea"/>
              <a:cs typeface="+mn-cs"/>
            </a:rPr>
            <a:t>Loans</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Balance sheets in Chilean Pesos at the end of the last working day of each month. The corresponding information is obtained from the 	individual balance sheets of each commercial bank. That is, it does not take into consideration the operations of subsidiaries and branches abroad. 	Preliminary data reported for the last two periods.  </a:t>
          </a:r>
          <a:r>
            <a:rPr lang="es-CL" sz="1100">
              <a:solidFill>
                <a:schemeClr val="dk1"/>
              </a:solidFill>
              <a:effectLst/>
              <a:latin typeface="+mn-lt"/>
              <a:ea typeface="+mn-ea"/>
              <a:cs typeface="+mn-cs"/>
            </a:rPr>
            <a:t>For more information, see: ”</a:t>
          </a:r>
          <a:r>
            <a:rPr lang="es-CL" sz="1100" u="sng">
              <a:solidFill>
                <a:schemeClr val="dk1"/>
              </a:solidFill>
              <a:effectLst/>
              <a:latin typeface="+mn-lt"/>
              <a:ea typeface="+mn-ea"/>
              <a:cs typeface="+mn-cs"/>
              <a:hlinkClick xmlns:r="http://schemas.openxmlformats.org/officeDocument/2006/relationships" r:id=""/>
            </a:rPr>
            <a:t>Estadísticas de Colocaciones</a:t>
          </a:r>
          <a:r>
            <a:rPr lang="es-CL" sz="1100">
              <a:solidFill>
                <a:schemeClr val="dk1"/>
              </a:solidFill>
              <a:effectLst/>
              <a:latin typeface="+mn-lt"/>
              <a:ea typeface="+mn-ea"/>
              <a:cs typeface="+mn-cs"/>
            </a:rPr>
            <a:t>“ (E. Arraño and B. Velásquez, “Serie de 	Estudios Económicos Estadísticos, N° 92, Banco Central de Chile, julio 2012”).</a:t>
          </a:r>
        </a:p>
        <a:p>
          <a:endParaRPr lang="es-CL" sz="1100">
            <a:solidFill>
              <a:schemeClr val="dk1"/>
            </a:solidFill>
            <a:effectLst/>
            <a:latin typeface="+mn-lt"/>
            <a:ea typeface="+mn-ea"/>
            <a:cs typeface="+mn-cs"/>
          </a:endParaRPr>
        </a:p>
        <a:p>
          <a:pPr lvl="0"/>
          <a:r>
            <a:rPr lang="es-CL" sz="1100">
              <a:solidFill>
                <a:schemeClr val="dk1"/>
              </a:solidFill>
              <a:effectLst/>
              <a:latin typeface="+mn-lt"/>
              <a:ea typeface="+mn-ea"/>
              <a:cs typeface="+mn-cs"/>
            </a:rPr>
            <a:t>(3)	Monetary aggregates</a:t>
          </a:r>
        </a:p>
        <a:p>
          <a:r>
            <a:rPr lang="en-US" sz="1100">
              <a:solidFill>
                <a:schemeClr val="dk1"/>
              </a:solidFill>
              <a:effectLst/>
              <a:latin typeface="+mn-lt"/>
              <a:ea typeface="+mn-ea"/>
              <a:cs typeface="+mn-cs"/>
            </a:rPr>
            <a:t>	Monthly averages calculated on the basis of information provided by commercial banks, the Superintendency of Banks and Financial Institutions (SBIF), 	Superintendency of Pensions (SP), Superintendency of Securities and Insurance (SVS) and the General Treasury of the Republic of Chile. Preliminary 	data reported for the last three periods.  </a:t>
          </a:r>
          <a:r>
            <a:rPr lang="es-CL" sz="1100">
              <a:solidFill>
                <a:schemeClr val="dk1"/>
              </a:solidFill>
              <a:effectLst/>
              <a:latin typeface="+mn-lt"/>
              <a:ea typeface="+mn-ea"/>
              <a:cs typeface="+mn-cs"/>
            </a:rPr>
            <a:t>For more information, see: ”</a:t>
          </a:r>
          <a:r>
            <a:rPr lang="es-CL" sz="1100" u="sng">
              <a:solidFill>
                <a:schemeClr val="dk1"/>
              </a:solidFill>
              <a:effectLst/>
              <a:latin typeface="+mn-lt"/>
              <a:ea typeface="+mn-ea"/>
              <a:cs typeface="+mn-cs"/>
              <a:hlinkClick xmlns:r="http://schemas.openxmlformats.org/officeDocument/2006/relationships" r:id=""/>
            </a:rPr>
            <a:t>Agregados Monetarios: Nuevas Definiciones</a:t>
          </a:r>
          <a:r>
            <a:rPr lang="es-CL" sz="1100">
              <a:solidFill>
                <a:schemeClr val="dk1"/>
              </a:solidFill>
              <a:effectLst/>
              <a:latin typeface="+mn-lt"/>
              <a:ea typeface="+mn-ea"/>
              <a:cs typeface="+mn-cs"/>
            </a:rPr>
            <a:t>”, (E. Arraño, “Serie de Estudios 	Económicos Estadísticos, N°53, Banco Central de Chile, mayo 2006”).</a:t>
          </a:r>
        </a:p>
        <a:p>
          <a:r>
            <a:rPr lang="es-CL" sz="1100">
              <a:solidFill>
                <a:schemeClr val="dk1"/>
              </a:solidFill>
              <a:effectLst/>
              <a:latin typeface="+mn-lt"/>
              <a:ea typeface="+mn-ea"/>
              <a:cs typeface="+mn-cs"/>
            </a:rPr>
            <a:t>                             Because of the incorporation of new sources, the series of M2 and M3 have been reviewed since January of 2005 until today, due to an update of the </a:t>
          </a:r>
        </a:p>
        <a:p>
          <a:r>
            <a:rPr lang="es-CL" sz="1100" baseline="0">
              <a:solidFill>
                <a:schemeClr val="dk1"/>
              </a:solidFill>
              <a:effectLst/>
              <a:latin typeface="+mn-lt"/>
              <a:ea typeface="+mn-ea"/>
              <a:cs typeface="+mn-cs"/>
            </a:rPr>
            <a:t>       </a:t>
          </a:r>
          <a:r>
            <a:rPr lang="es-CL" sz="1100">
              <a:solidFill>
                <a:schemeClr val="dk1"/>
              </a:solidFill>
              <a:effectLst/>
              <a:latin typeface="+mn-lt"/>
              <a:ea typeface="+mn-ea"/>
              <a:cs typeface="+mn-cs"/>
            </a:rPr>
            <a:t>                      series of time deposits. Additionally, the series of current account deposits and other checkable deposits also have been reviewed</a:t>
          </a:r>
        </a:p>
        <a:p>
          <a:endParaRPr lang="es-CL"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document has been prepared by the Statistics Division of the Central Bank of Chile. </a:t>
          </a:r>
          <a:endParaRPr lang="es-CL" sz="1100">
            <a:solidFill>
              <a:schemeClr val="dk1"/>
            </a:solidFill>
            <a:effectLst/>
            <a:latin typeface="+mn-lt"/>
            <a:ea typeface="+mn-ea"/>
            <a:cs typeface="+mn-cs"/>
          </a:endParaRPr>
        </a:p>
        <a:p>
          <a:endParaRPr lang="es-CL"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0.0945</cdr:x>
      <cdr:y>0.02445</cdr:y>
    </cdr:from>
    <cdr:to>
      <cdr:x>0.5649</cdr:x>
      <cdr:y>0.1287</cdr:y>
    </cdr:to>
    <cdr:pic>
      <cdr:nvPicPr>
        <cdr:cNvPr id="5" name="48 Imagen"/>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88925" y="60325"/>
          <a:ext cx="1438260" cy="25718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0.65524</cdr:x>
      <cdr:y>0.02445</cdr:y>
    </cdr:from>
    <cdr:to>
      <cdr:x>0.91693</cdr:x>
      <cdr:y>0.07851</cdr:y>
    </cdr:to>
    <cdr:pic>
      <cdr:nvPicPr>
        <cdr:cNvPr id="7" name="50 Imagen"/>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003402" y="60325"/>
          <a:ext cx="800123" cy="13336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0.09969</cdr:x>
      <cdr:y>0</cdr:y>
    </cdr:from>
    <cdr:to>
      <cdr:x>0.42991</cdr:x>
      <cdr:y>0.04962</cdr:y>
    </cdr:to>
    <cdr:pic>
      <cdr:nvPicPr>
        <cdr:cNvPr id="3" name="Picture 1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b="51852"/>
        <a:stretch xmlns:a="http://schemas.openxmlformats.org/drawingml/2006/main">
          <a:fillRect/>
        </a:stretch>
      </cdr:blipFill>
      <cdr:spPr bwMode="auto">
        <a:xfrm xmlns:a="http://schemas.openxmlformats.org/drawingml/2006/main">
          <a:off x="304800" y="0"/>
          <a:ext cx="1009650" cy="123825"/>
        </a:xfrm>
        <a:prstGeom xmlns:a="http://schemas.openxmlformats.org/drawingml/2006/main" prst="rect">
          <a:avLst/>
        </a:prstGeom>
        <a:noFill xmlns:a="http://schemas.openxmlformats.org/drawingml/2006/main"/>
      </cdr:spPr>
    </cdr:pic>
  </cdr:relSizeAnchor>
</c:userShapes>
</file>

<file path=xl/drawings/drawing4.xml><?xml version="1.0" encoding="utf-8"?>
<c:userShapes xmlns:c="http://schemas.openxmlformats.org/drawingml/2006/chart">
  <cdr:relSizeAnchor xmlns:cdr="http://schemas.openxmlformats.org/drawingml/2006/chartDrawing">
    <cdr:from>
      <cdr:x>0.09761</cdr:x>
      <cdr:y>0.02445</cdr:y>
    </cdr:from>
    <cdr:to>
      <cdr:x>0.45171</cdr:x>
      <cdr:y>0.17889</cdr:y>
    </cdr:to>
    <cdr:pic>
      <cdr:nvPicPr>
        <cdr:cNvPr id="6" name="140 Imagen"/>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98450" y="60325"/>
          <a:ext cx="1082675" cy="38099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0.63967</cdr:x>
      <cdr:y>0.03218</cdr:y>
    </cdr:from>
    <cdr:to>
      <cdr:x>0.91692</cdr:x>
      <cdr:y>0.08623</cdr:y>
    </cdr:to>
    <cdr:pic>
      <cdr:nvPicPr>
        <cdr:cNvPr id="7" name="143 Imagen"/>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55800" y="79375"/>
          <a:ext cx="847699" cy="13334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Q210"/>
  <sheetViews>
    <sheetView showGridLines="0" tabSelected="1" zoomScaleNormal="100" workbookViewId="0">
      <pane xSplit="1" ySplit="7" topLeftCell="B146" activePane="bottomRight" state="frozen"/>
      <selection activeCell="J167" sqref="J167"/>
      <selection pane="topRight" activeCell="J167" sqref="J167"/>
      <selection pane="bottomLeft" activeCell="J167" sqref="J167"/>
      <selection pane="bottomRight" activeCell="C171" sqref="C171"/>
    </sheetView>
  </sheetViews>
  <sheetFormatPr baseColWidth="10" defaultColWidth="11.453125" defaultRowHeight="14.5"/>
  <cols>
    <col min="1" max="1" width="11.453125" style="1"/>
    <col min="2" max="6" width="13" style="2" customWidth="1"/>
    <col min="7" max="7" width="14.36328125" style="2" bestFit="1" customWidth="1"/>
    <col min="8" max="8" width="14.54296875" style="2" bestFit="1" customWidth="1"/>
    <col min="9" max="16" width="14.08984375" style="2" customWidth="1"/>
    <col min="17" max="18" width="14" style="2" customWidth="1"/>
    <col min="19" max="24" width="15.6328125" style="2" customWidth="1"/>
    <col min="25" max="25" width="13.08984375" style="2" customWidth="1"/>
    <col min="26" max="26" width="13.36328125" style="2" customWidth="1"/>
    <col min="27" max="27" width="11.54296875" style="2" bestFit="1" customWidth="1"/>
    <col min="28" max="28" width="14.90625" style="2" customWidth="1"/>
    <col min="29" max="29" width="11.54296875" style="2" customWidth="1"/>
    <col min="30" max="30" width="15.6328125" style="2" customWidth="1"/>
    <col min="31" max="32" width="14.36328125" style="2" customWidth="1"/>
    <col min="33" max="34" width="11.6328125" style="2" bestFit="1" customWidth="1"/>
    <col min="35" max="37" width="11.54296875" style="2" bestFit="1" customWidth="1"/>
    <col min="38" max="44" width="18.54296875" style="2" customWidth="1"/>
    <col min="45" max="45" width="11.54296875" style="2" bestFit="1" customWidth="1"/>
    <col min="46" max="46" width="11.6328125" style="2" bestFit="1" customWidth="1"/>
    <col min="47" max="47" width="11.54296875" style="2" bestFit="1" customWidth="1"/>
    <col min="48" max="49" width="12.453125" style="2" bestFit="1" customWidth="1"/>
    <col min="50" max="55" width="11.54296875" style="2" bestFit="1" customWidth="1"/>
    <col min="56" max="56" width="11.54296875" style="2" customWidth="1"/>
    <col min="57" max="64" width="15.6328125" style="2" customWidth="1"/>
    <col min="65" max="16384" width="11.453125" style="2"/>
  </cols>
  <sheetData>
    <row r="1" spans="1:64" ht="33" customHeight="1">
      <c r="B1" s="98" t="s">
        <v>79</v>
      </c>
      <c r="C1" s="98"/>
      <c r="D1" s="98"/>
      <c r="E1" s="98"/>
      <c r="F1" s="98"/>
      <c r="G1" s="99" t="s">
        <v>93</v>
      </c>
      <c r="H1" s="98"/>
      <c r="I1" s="98"/>
      <c r="J1" s="98"/>
      <c r="K1" s="98"/>
      <c r="L1" s="98"/>
      <c r="M1" s="98"/>
      <c r="N1" s="98"/>
      <c r="O1" s="98"/>
      <c r="P1" s="98"/>
      <c r="Q1" s="98"/>
      <c r="R1" s="98"/>
      <c r="S1" s="98"/>
      <c r="T1" s="98"/>
      <c r="U1" s="98"/>
      <c r="V1" s="98"/>
      <c r="W1" s="98"/>
      <c r="X1" s="98"/>
      <c r="Y1" s="98"/>
      <c r="Z1" s="98"/>
      <c r="AA1" s="98"/>
      <c r="AB1" s="98"/>
      <c r="AC1" s="98"/>
      <c r="AD1" s="98"/>
      <c r="AE1" s="100"/>
      <c r="AF1" s="101"/>
      <c r="AG1" s="94" t="s">
        <v>56</v>
      </c>
      <c r="AH1" s="94"/>
      <c r="AI1" s="94"/>
      <c r="AJ1" s="94"/>
      <c r="AK1" s="94"/>
      <c r="AL1" s="94"/>
      <c r="AM1" s="94"/>
      <c r="AN1" s="94"/>
      <c r="AO1" s="94"/>
      <c r="AP1" s="94"/>
      <c r="AQ1" s="94"/>
      <c r="AR1" s="94"/>
      <c r="AS1" s="94"/>
      <c r="AT1" s="94"/>
      <c r="AU1" s="94"/>
      <c r="AV1" s="94"/>
      <c r="AW1" s="94"/>
      <c r="AX1" s="94"/>
      <c r="AY1" s="94"/>
      <c r="AZ1" s="94"/>
      <c r="BA1" s="94"/>
      <c r="BB1" s="94"/>
      <c r="BC1" s="94"/>
      <c r="BD1" s="47"/>
      <c r="BE1" s="98" t="s">
        <v>131</v>
      </c>
      <c r="BF1" s="98"/>
      <c r="BG1" s="98"/>
      <c r="BH1" s="98"/>
      <c r="BI1" s="98"/>
      <c r="BJ1" s="98"/>
      <c r="BK1" s="98"/>
      <c r="BL1" s="98"/>
    </row>
    <row r="2" spans="1:64" s="4" customFormat="1" ht="18.75" customHeight="1">
      <c r="A2" s="3"/>
      <c r="B2" s="95" t="s">
        <v>78</v>
      </c>
      <c r="C2" s="95"/>
      <c r="D2" s="95"/>
      <c r="E2" s="95"/>
      <c r="F2" s="95"/>
      <c r="G2" s="102" t="s">
        <v>99</v>
      </c>
      <c r="H2" s="103"/>
      <c r="I2" s="95"/>
      <c r="J2" s="95"/>
      <c r="K2" s="95"/>
      <c r="L2" s="95"/>
      <c r="M2" s="95"/>
      <c r="N2" s="95"/>
      <c r="O2" s="95"/>
      <c r="P2" s="95"/>
      <c r="Q2" s="97" t="s">
        <v>98</v>
      </c>
      <c r="R2" s="95"/>
      <c r="S2" s="95"/>
      <c r="T2" s="95"/>
      <c r="U2" s="95"/>
      <c r="V2" s="95"/>
      <c r="W2" s="95"/>
      <c r="X2" s="96"/>
      <c r="Y2" s="102" t="s">
        <v>102</v>
      </c>
      <c r="Z2" s="103"/>
      <c r="AA2" s="95"/>
      <c r="AB2" s="95"/>
      <c r="AC2" s="95"/>
      <c r="AD2" s="95"/>
      <c r="AE2" s="97" t="s">
        <v>106</v>
      </c>
      <c r="AF2" s="96"/>
      <c r="AG2" s="95" t="s">
        <v>36</v>
      </c>
      <c r="AH2" s="95"/>
      <c r="AI2" s="95"/>
      <c r="AJ2" s="95"/>
      <c r="AK2" s="96"/>
      <c r="AL2" s="97" t="s">
        <v>37</v>
      </c>
      <c r="AM2" s="95"/>
      <c r="AN2" s="95"/>
      <c r="AO2" s="95"/>
      <c r="AP2" s="95"/>
      <c r="AQ2" s="95"/>
      <c r="AR2" s="96"/>
      <c r="AS2" s="97" t="s">
        <v>38</v>
      </c>
      <c r="AT2" s="95"/>
      <c r="AU2" s="95"/>
      <c r="AV2" s="95"/>
      <c r="AW2" s="95"/>
      <c r="AX2" s="95"/>
      <c r="AY2" s="95"/>
      <c r="AZ2" s="95"/>
      <c r="BA2" s="95"/>
      <c r="BB2" s="95"/>
      <c r="BC2" s="96"/>
      <c r="BD2" s="48"/>
      <c r="BE2" s="104" t="s">
        <v>127</v>
      </c>
      <c r="BF2" s="105"/>
      <c r="BG2" s="104" t="s">
        <v>128</v>
      </c>
      <c r="BH2" s="105"/>
      <c r="BI2" s="104" t="s">
        <v>129</v>
      </c>
      <c r="BJ2" s="105"/>
      <c r="BK2" s="104" t="s">
        <v>130</v>
      </c>
      <c r="BL2" s="105"/>
    </row>
    <row r="3" spans="1:64" s="4" customFormat="1" ht="52">
      <c r="A3" s="3"/>
      <c r="B3" s="83" t="s">
        <v>80</v>
      </c>
      <c r="C3" s="83" t="s">
        <v>81</v>
      </c>
      <c r="D3" s="83" t="s">
        <v>82</v>
      </c>
      <c r="E3" s="83" t="s">
        <v>83</v>
      </c>
      <c r="F3" s="42" t="s">
        <v>39</v>
      </c>
      <c r="G3" s="114" t="s">
        <v>87</v>
      </c>
      <c r="H3" s="115"/>
      <c r="I3" s="114" t="s">
        <v>236</v>
      </c>
      <c r="J3" s="118"/>
      <c r="K3" s="118" t="s">
        <v>90</v>
      </c>
      <c r="L3" s="118"/>
      <c r="M3" s="118" t="s">
        <v>91</v>
      </c>
      <c r="N3" s="118"/>
      <c r="O3" s="118" t="s">
        <v>92</v>
      </c>
      <c r="P3" s="115"/>
      <c r="Q3" s="116" t="s">
        <v>97</v>
      </c>
      <c r="R3" s="117"/>
      <c r="S3" s="114" t="s">
        <v>101</v>
      </c>
      <c r="T3" s="118"/>
      <c r="U3" s="118" t="s">
        <v>91</v>
      </c>
      <c r="V3" s="118"/>
      <c r="W3" s="118" t="s">
        <v>100</v>
      </c>
      <c r="X3" s="115"/>
      <c r="Y3" s="114" t="s">
        <v>83</v>
      </c>
      <c r="Z3" s="115"/>
      <c r="AA3" s="114" t="s">
        <v>104</v>
      </c>
      <c r="AB3" s="118"/>
      <c r="AC3" s="118" t="s">
        <v>105</v>
      </c>
      <c r="AD3" s="115"/>
      <c r="AE3" s="41"/>
      <c r="AF3" s="40"/>
      <c r="AG3" s="83" t="s">
        <v>107</v>
      </c>
      <c r="AH3" s="83" t="s">
        <v>108</v>
      </c>
      <c r="AI3" s="86" t="s">
        <v>109</v>
      </c>
      <c r="AJ3" s="86" t="s">
        <v>110</v>
      </c>
      <c r="AK3" s="85" t="s">
        <v>36</v>
      </c>
      <c r="AL3" s="84" t="s">
        <v>111</v>
      </c>
      <c r="AM3" s="83" t="s">
        <v>112</v>
      </c>
      <c r="AN3" s="86" t="s">
        <v>113</v>
      </c>
      <c r="AO3" s="83" t="s">
        <v>114</v>
      </c>
      <c r="AP3" s="83" t="s">
        <v>115</v>
      </c>
      <c r="AQ3" s="83" t="s">
        <v>116</v>
      </c>
      <c r="AR3" s="85" t="s">
        <v>37</v>
      </c>
      <c r="AS3" s="84" t="s">
        <v>117</v>
      </c>
      <c r="AT3" s="86" t="s">
        <v>118</v>
      </c>
      <c r="AU3" s="83" t="s">
        <v>119</v>
      </c>
      <c r="AV3" s="83" t="s">
        <v>120</v>
      </c>
      <c r="AW3" s="83" t="s">
        <v>121</v>
      </c>
      <c r="AX3" s="83" t="s">
        <v>122</v>
      </c>
      <c r="AY3" s="83" t="s">
        <v>123</v>
      </c>
      <c r="AZ3" s="83" t="s">
        <v>124</v>
      </c>
      <c r="BA3" s="83" t="s">
        <v>125</v>
      </c>
      <c r="BB3" s="83" t="s">
        <v>126</v>
      </c>
      <c r="BC3" s="85" t="s">
        <v>38</v>
      </c>
      <c r="BD3" s="49"/>
      <c r="BE3" s="77" t="s">
        <v>41</v>
      </c>
      <c r="BF3" s="78"/>
      <c r="BG3" s="77" t="s">
        <v>42</v>
      </c>
      <c r="BH3" s="78"/>
      <c r="BI3" s="79" t="s">
        <v>43</v>
      </c>
      <c r="BJ3" s="80"/>
      <c r="BK3" s="77" t="s">
        <v>44</v>
      </c>
      <c r="BL3" s="43"/>
    </row>
    <row r="4" spans="1:64" s="4" customFormat="1">
      <c r="A4" s="3"/>
      <c r="B4" s="39"/>
      <c r="C4" s="39"/>
      <c r="D4" s="39"/>
      <c r="E4" s="39"/>
      <c r="F4" s="39"/>
      <c r="G4" s="41" t="s">
        <v>88</v>
      </c>
      <c r="H4" s="39" t="s">
        <v>89</v>
      </c>
      <c r="I4" s="84" t="s">
        <v>88</v>
      </c>
      <c r="J4" s="83" t="s">
        <v>89</v>
      </c>
      <c r="K4" s="83" t="s">
        <v>88</v>
      </c>
      <c r="L4" s="83" t="s">
        <v>89</v>
      </c>
      <c r="M4" s="83" t="s">
        <v>88</v>
      </c>
      <c r="N4" s="83" t="s">
        <v>89</v>
      </c>
      <c r="O4" s="83" t="s">
        <v>88</v>
      </c>
      <c r="P4" s="85" t="s">
        <v>89</v>
      </c>
      <c r="Q4" s="83" t="s">
        <v>88</v>
      </c>
      <c r="R4" s="83" t="s">
        <v>89</v>
      </c>
      <c r="S4" s="84" t="s">
        <v>88</v>
      </c>
      <c r="T4" s="83" t="s">
        <v>89</v>
      </c>
      <c r="U4" s="83" t="s">
        <v>88</v>
      </c>
      <c r="V4" s="83" t="s">
        <v>89</v>
      </c>
      <c r="W4" s="83" t="s">
        <v>88</v>
      </c>
      <c r="X4" s="85" t="s">
        <v>89</v>
      </c>
      <c r="Y4" s="83" t="s">
        <v>88</v>
      </c>
      <c r="Z4" s="83" t="s">
        <v>89</v>
      </c>
      <c r="AA4" s="84" t="s">
        <v>88</v>
      </c>
      <c r="AB4" s="83" t="s">
        <v>89</v>
      </c>
      <c r="AC4" s="83" t="s">
        <v>88</v>
      </c>
      <c r="AD4" s="85" t="s">
        <v>89</v>
      </c>
      <c r="AE4" s="83" t="s">
        <v>88</v>
      </c>
      <c r="AF4" s="85" t="s">
        <v>89</v>
      </c>
      <c r="AG4" s="39"/>
      <c r="AH4" s="39"/>
      <c r="AI4" s="39"/>
      <c r="AJ4" s="39"/>
      <c r="AK4" s="39"/>
      <c r="AL4" s="39"/>
      <c r="AM4" s="39"/>
      <c r="AN4" s="39"/>
      <c r="AO4" s="39"/>
      <c r="AP4" s="39"/>
      <c r="AQ4" s="39"/>
      <c r="AR4" s="39"/>
      <c r="AS4" s="39"/>
      <c r="AT4" s="39"/>
      <c r="AU4" s="39"/>
      <c r="AV4" s="39"/>
      <c r="AW4" s="39"/>
      <c r="AX4" s="39"/>
      <c r="AY4" s="39"/>
      <c r="AZ4" s="39"/>
      <c r="BA4" s="39"/>
      <c r="BB4" s="39"/>
      <c r="BC4" s="40"/>
      <c r="BD4" s="49"/>
      <c r="BE4" s="84" t="s">
        <v>88</v>
      </c>
      <c r="BF4" s="85" t="s">
        <v>89</v>
      </c>
      <c r="BG4" s="83" t="s">
        <v>88</v>
      </c>
      <c r="BH4" s="85" t="s">
        <v>89</v>
      </c>
      <c r="BI4" s="83" t="s">
        <v>88</v>
      </c>
      <c r="BJ4" s="85" t="s">
        <v>89</v>
      </c>
      <c r="BK4" s="83" t="s">
        <v>88</v>
      </c>
      <c r="BL4" s="85" t="s">
        <v>89</v>
      </c>
    </row>
    <row r="5" spans="1:64" s="4" customFormat="1" ht="15" customHeight="1">
      <c r="A5" s="3"/>
      <c r="B5" s="106" t="s">
        <v>84</v>
      </c>
      <c r="C5" s="107"/>
      <c r="D5" s="107"/>
      <c r="E5" s="107"/>
      <c r="F5" s="108"/>
      <c r="G5" s="106" t="s">
        <v>94</v>
      </c>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8"/>
      <c r="AG5" s="106" t="s">
        <v>48</v>
      </c>
      <c r="AH5" s="107"/>
      <c r="AI5" s="107"/>
      <c r="AJ5" s="107"/>
      <c r="AK5" s="107"/>
      <c r="AL5" s="107"/>
      <c r="AM5" s="107"/>
      <c r="AN5" s="107"/>
      <c r="AO5" s="107"/>
      <c r="AP5" s="107"/>
      <c r="AQ5" s="107"/>
      <c r="AR5" s="107"/>
      <c r="AS5" s="107"/>
      <c r="AT5" s="107"/>
      <c r="AU5" s="107"/>
      <c r="AV5" s="107"/>
      <c r="AW5" s="107"/>
      <c r="AX5" s="107"/>
      <c r="AY5" s="107"/>
      <c r="AZ5" s="107"/>
      <c r="BA5" s="107"/>
      <c r="BB5" s="107"/>
      <c r="BC5" s="108"/>
      <c r="BE5" s="106" t="s">
        <v>94</v>
      </c>
      <c r="BF5" s="107"/>
      <c r="BG5" s="107"/>
      <c r="BH5" s="107"/>
      <c r="BI5" s="107"/>
      <c r="BJ5" s="107"/>
      <c r="BK5" s="107"/>
      <c r="BL5" s="108"/>
    </row>
    <row r="6" spans="1:64" s="4" customFormat="1" ht="15" customHeight="1">
      <c r="A6" s="1"/>
      <c r="B6" s="109" t="s">
        <v>85</v>
      </c>
      <c r="C6" s="110"/>
      <c r="D6" s="110"/>
      <c r="E6" s="110"/>
      <c r="F6" s="111"/>
      <c r="G6" s="112" t="s">
        <v>95</v>
      </c>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3"/>
      <c r="AG6" s="109" t="s">
        <v>46</v>
      </c>
      <c r="AH6" s="110"/>
      <c r="AI6" s="110"/>
      <c r="AJ6" s="110"/>
      <c r="AK6" s="110"/>
      <c r="AL6" s="110"/>
      <c r="AM6" s="110"/>
      <c r="AN6" s="110"/>
      <c r="AO6" s="110"/>
      <c r="AP6" s="110"/>
      <c r="AQ6" s="110"/>
      <c r="AR6" s="110"/>
      <c r="AS6" s="110"/>
      <c r="AT6" s="110"/>
      <c r="AU6" s="110"/>
      <c r="AV6" s="110"/>
      <c r="AW6" s="110"/>
      <c r="AX6" s="110"/>
      <c r="AY6" s="110"/>
      <c r="AZ6" s="110"/>
      <c r="BA6" s="110"/>
      <c r="BB6" s="110"/>
      <c r="BC6" s="111"/>
      <c r="BE6" s="109" t="s">
        <v>95</v>
      </c>
      <c r="BF6" s="110"/>
      <c r="BG6" s="110"/>
      <c r="BH6" s="110"/>
      <c r="BI6" s="110"/>
      <c r="BJ6" s="110"/>
      <c r="BK6" s="110"/>
      <c r="BL6" s="111"/>
    </row>
    <row r="7" spans="1:64" s="5" customFormat="1">
      <c r="A7" s="1"/>
      <c r="B7" s="7" t="s">
        <v>0</v>
      </c>
      <c r="C7" s="7" t="s">
        <v>1</v>
      </c>
      <c r="D7" s="7" t="s">
        <v>2</v>
      </c>
      <c r="E7" s="7" t="s">
        <v>3</v>
      </c>
      <c r="F7" s="14" t="s">
        <v>4</v>
      </c>
      <c r="G7" s="18" t="s">
        <v>5</v>
      </c>
      <c r="H7" s="21" t="s">
        <v>63</v>
      </c>
      <c r="I7" s="7" t="s">
        <v>76</v>
      </c>
      <c r="J7" s="7" t="s">
        <v>73</v>
      </c>
      <c r="K7" s="7" t="s">
        <v>75</v>
      </c>
      <c r="L7" s="7" t="s">
        <v>72</v>
      </c>
      <c r="M7" s="7" t="s">
        <v>50</v>
      </c>
      <c r="N7" s="7" t="s">
        <v>70</v>
      </c>
      <c r="O7" s="7" t="s">
        <v>51</v>
      </c>
      <c r="P7" s="7" t="s">
        <v>71</v>
      </c>
      <c r="Q7" s="18" t="s">
        <v>6</v>
      </c>
      <c r="R7" s="21" t="s">
        <v>61</v>
      </c>
      <c r="S7" s="7" t="s">
        <v>74</v>
      </c>
      <c r="T7" s="7" t="s">
        <v>67</v>
      </c>
      <c r="U7" s="7" t="s">
        <v>52</v>
      </c>
      <c r="V7" s="7" t="s">
        <v>65</v>
      </c>
      <c r="W7" s="7" t="s">
        <v>53</v>
      </c>
      <c r="X7" s="7" t="s">
        <v>66</v>
      </c>
      <c r="Y7" s="18" t="s">
        <v>7</v>
      </c>
      <c r="Z7" s="21" t="s">
        <v>62</v>
      </c>
      <c r="AA7" s="7" t="s">
        <v>54</v>
      </c>
      <c r="AB7" s="7" t="s">
        <v>68</v>
      </c>
      <c r="AC7" s="7" t="s">
        <v>55</v>
      </c>
      <c r="AD7" s="7" t="s">
        <v>69</v>
      </c>
      <c r="AE7" s="18" t="s">
        <v>8</v>
      </c>
      <c r="AF7" s="21" t="s">
        <v>64</v>
      </c>
      <c r="AG7" s="7" t="s">
        <v>13</v>
      </c>
      <c r="AH7" s="7" t="s">
        <v>14</v>
      </c>
      <c r="AI7" s="7" t="s">
        <v>15</v>
      </c>
      <c r="AJ7" s="7" t="s">
        <v>16</v>
      </c>
      <c r="AK7" s="8" t="s">
        <v>17</v>
      </c>
      <c r="AL7" s="14" t="s">
        <v>18</v>
      </c>
      <c r="AM7" s="7" t="s">
        <v>19</v>
      </c>
      <c r="AN7" s="7" t="s">
        <v>20</v>
      </c>
      <c r="AO7" s="7" t="s">
        <v>21</v>
      </c>
      <c r="AP7" s="7" t="s">
        <v>22</v>
      </c>
      <c r="AQ7" s="7" t="s">
        <v>23</v>
      </c>
      <c r="AR7" s="8" t="s">
        <v>24</v>
      </c>
      <c r="AS7" s="14" t="s">
        <v>25</v>
      </c>
      <c r="AT7" s="7" t="s">
        <v>26</v>
      </c>
      <c r="AU7" s="7" t="s">
        <v>27</v>
      </c>
      <c r="AV7" s="7" t="s">
        <v>28</v>
      </c>
      <c r="AW7" s="7" t="s">
        <v>29</v>
      </c>
      <c r="AX7" s="7" t="s">
        <v>30</v>
      </c>
      <c r="AY7" s="7" t="s">
        <v>31</v>
      </c>
      <c r="AZ7" s="7" t="s">
        <v>32</v>
      </c>
      <c r="BA7" s="7" t="s">
        <v>33</v>
      </c>
      <c r="BB7" s="7" t="s">
        <v>34</v>
      </c>
      <c r="BC7" s="8" t="s">
        <v>35</v>
      </c>
      <c r="BD7" s="34"/>
      <c r="BE7" s="18" t="s">
        <v>9</v>
      </c>
      <c r="BF7" s="17" t="s">
        <v>58</v>
      </c>
      <c r="BG7" s="17" t="s">
        <v>10</v>
      </c>
      <c r="BH7" s="17" t="s">
        <v>59</v>
      </c>
      <c r="BI7" s="17" t="s">
        <v>11</v>
      </c>
      <c r="BJ7" s="17" t="s">
        <v>57</v>
      </c>
      <c r="BK7" s="17" t="s">
        <v>12</v>
      </c>
      <c r="BL7" s="21" t="s">
        <v>60</v>
      </c>
    </row>
    <row r="8" spans="1:64" s="5" customFormat="1">
      <c r="A8" s="20">
        <v>38718</v>
      </c>
      <c r="B8" s="51">
        <v>25877.188999999998</v>
      </c>
      <c r="C8" s="51">
        <v>5571.0029999999997</v>
      </c>
      <c r="D8" s="51">
        <v>9317.4879999999994</v>
      </c>
      <c r="E8" s="52">
        <v>3905.4259999999999</v>
      </c>
      <c r="F8" s="51">
        <v>44671.106</v>
      </c>
      <c r="G8" s="15">
        <v>26.840105511345499</v>
      </c>
      <c r="H8" s="9" t="s">
        <v>241</v>
      </c>
      <c r="I8" s="12" t="s">
        <v>241</v>
      </c>
      <c r="J8" s="12" t="s">
        <v>241</v>
      </c>
      <c r="K8" s="12" t="s">
        <v>241</v>
      </c>
      <c r="L8" s="12" t="s">
        <v>241</v>
      </c>
      <c r="M8" s="51" t="s">
        <v>241</v>
      </c>
      <c r="N8" s="51" t="s">
        <v>241</v>
      </c>
      <c r="O8" s="51" t="s">
        <v>241</v>
      </c>
      <c r="P8" s="51" t="s">
        <v>241</v>
      </c>
      <c r="Q8" s="15">
        <v>10.2731725726366</v>
      </c>
      <c r="R8" s="9" t="s">
        <v>241</v>
      </c>
      <c r="S8" s="12" t="s">
        <v>241</v>
      </c>
      <c r="T8" s="12" t="s">
        <v>241</v>
      </c>
      <c r="U8" s="51" t="s">
        <v>241</v>
      </c>
      <c r="V8" s="51" t="s">
        <v>241</v>
      </c>
      <c r="W8" s="51" t="s">
        <v>241</v>
      </c>
      <c r="X8" s="51" t="s">
        <v>241</v>
      </c>
      <c r="Y8" s="15">
        <v>5.28923438819597</v>
      </c>
      <c r="Z8" s="9" t="s">
        <v>241</v>
      </c>
      <c r="AA8" s="51" t="s">
        <v>241</v>
      </c>
      <c r="AB8" s="51" t="s">
        <v>241</v>
      </c>
      <c r="AC8" s="51" t="s">
        <v>241</v>
      </c>
      <c r="AD8" s="51" t="s">
        <v>241</v>
      </c>
      <c r="AE8" s="15">
        <v>5.31</v>
      </c>
      <c r="AF8" s="9" t="s">
        <v>241</v>
      </c>
      <c r="AG8" s="51">
        <v>2757.7020000000002</v>
      </c>
      <c r="AH8" s="51">
        <v>1694</v>
      </c>
      <c r="AI8" s="51">
        <v>4523.3099999999995</v>
      </c>
      <c r="AJ8" s="51">
        <v>1360.3000000000002</v>
      </c>
      <c r="AK8" s="52">
        <v>7577.61</v>
      </c>
      <c r="AL8" s="51">
        <v>23131.487499999999</v>
      </c>
      <c r="AM8" s="51">
        <v>2244.9699999999998</v>
      </c>
      <c r="AN8" s="51">
        <v>3330.57</v>
      </c>
      <c r="AO8" s="51">
        <v>110.16</v>
      </c>
      <c r="AP8" s="51">
        <v>3111.66</v>
      </c>
      <c r="AQ8" s="51">
        <v>8.4700000000000006</v>
      </c>
      <c r="AR8" s="52">
        <v>33274.667500000003</v>
      </c>
      <c r="AS8" s="51">
        <v>3263.92</v>
      </c>
      <c r="AT8" s="51">
        <v>6603.07</v>
      </c>
      <c r="AU8" s="51">
        <v>1040.99</v>
      </c>
      <c r="AV8" s="51">
        <v>4253.96</v>
      </c>
      <c r="AW8" s="51">
        <v>352.74</v>
      </c>
      <c r="AX8" s="51">
        <v>8243.9500000000007</v>
      </c>
      <c r="AY8" s="51">
        <v>3443.76</v>
      </c>
      <c r="AZ8" s="51">
        <v>408.65</v>
      </c>
      <c r="BA8" s="51">
        <v>2312.86</v>
      </c>
      <c r="BB8" s="51">
        <v>161.41</v>
      </c>
      <c r="BC8" s="52">
        <v>58411.4375</v>
      </c>
      <c r="BD8" s="6"/>
      <c r="BE8" s="15">
        <v>4.92</v>
      </c>
      <c r="BF8" s="12" t="s">
        <v>241</v>
      </c>
      <c r="BG8" s="15">
        <v>5.52</v>
      </c>
      <c r="BH8" s="12" t="s">
        <v>241</v>
      </c>
      <c r="BI8" s="15">
        <v>6.24</v>
      </c>
      <c r="BJ8" s="12" t="s">
        <v>241</v>
      </c>
      <c r="BK8" s="15">
        <v>6.36</v>
      </c>
      <c r="BL8" s="9" t="s">
        <v>241</v>
      </c>
    </row>
    <row r="9" spans="1:64" s="5" customFormat="1">
      <c r="A9" s="90">
        <v>38749</v>
      </c>
      <c r="B9" s="51">
        <v>25995.919000000002</v>
      </c>
      <c r="C9" s="51">
        <v>5649.9009999999998</v>
      </c>
      <c r="D9" s="51">
        <v>9409.7510000000002</v>
      </c>
      <c r="E9" s="52">
        <v>3971.4110000000001</v>
      </c>
      <c r="F9" s="51">
        <v>45026.982000000004</v>
      </c>
      <c r="G9" s="15">
        <v>28.080010671663999</v>
      </c>
      <c r="H9" s="9"/>
      <c r="I9" s="12"/>
      <c r="J9" s="12"/>
      <c r="K9" s="12"/>
      <c r="L9" s="12"/>
      <c r="M9" s="12"/>
      <c r="N9" s="12"/>
      <c r="O9" s="12"/>
      <c r="P9" s="12"/>
      <c r="Q9" s="15">
        <v>10.6917516556947</v>
      </c>
      <c r="R9" s="9"/>
      <c r="S9" s="12"/>
      <c r="T9" s="12"/>
      <c r="U9" s="12"/>
      <c r="V9" s="12"/>
      <c r="W9" s="12"/>
      <c r="X9" s="12"/>
      <c r="Y9" s="15">
        <v>5.4882926812584802</v>
      </c>
      <c r="Z9" s="9"/>
      <c r="AA9" s="12"/>
      <c r="AB9" s="12"/>
      <c r="AC9" s="12"/>
      <c r="AD9" s="12"/>
      <c r="AE9" s="15">
        <v>5.33</v>
      </c>
      <c r="AF9" s="9"/>
      <c r="AG9" s="51">
        <v>2800.7710000000002</v>
      </c>
      <c r="AH9" s="51">
        <v>1718.6</v>
      </c>
      <c r="AI9" s="51">
        <v>4534.7425000000003</v>
      </c>
      <c r="AJ9" s="51">
        <v>1295.0274999999988</v>
      </c>
      <c r="AK9" s="52">
        <v>7548.369999999999</v>
      </c>
      <c r="AL9" s="51">
        <v>23439.305499999999</v>
      </c>
      <c r="AM9" s="51">
        <v>2237.5500000000002</v>
      </c>
      <c r="AN9" s="51">
        <v>3233.72</v>
      </c>
      <c r="AO9" s="51">
        <v>123.01</v>
      </c>
      <c r="AP9" s="51">
        <v>3034.93</v>
      </c>
      <c r="AQ9" s="51">
        <v>5.84</v>
      </c>
      <c r="AR9" s="52">
        <v>33541.1855</v>
      </c>
      <c r="AS9" s="51">
        <v>3379.45</v>
      </c>
      <c r="AT9" s="51">
        <v>6469.58</v>
      </c>
      <c r="AU9" s="51">
        <v>1053.0899999999999</v>
      </c>
      <c r="AV9" s="51">
        <v>4269.9799999999996</v>
      </c>
      <c r="AW9" s="51">
        <v>358.48</v>
      </c>
      <c r="AX9" s="51">
        <v>8174.45</v>
      </c>
      <c r="AY9" s="51">
        <v>3670.98</v>
      </c>
      <c r="AZ9" s="51">
        <v>420.38</v>
      </c>
      <c r="BA9" s="51">
        <v>2365.2199999999998</v>
      </c>
      <c r="BB9" s="51">
        <v>163.97</v>
      </c>
      <c r="BC9" s="52">
        <v>58808.385500000004</v>
      </c>
      <c r="BD9" s="6"/>
      <c r="BE9" s="15">
        <v>4.5599999999999996</v>
      </c>
      <c r="BF9" s="12"/>
      <c r="BG9" s="15">
        <v>5.16</v>
      </c>
      <c r="BH9" s="12"/>
      <c r="BI9" s="15">
        <v>6.36</v>
      </c>
      <c r="BJ9" s="12"/>
      <c r="BK9" s="15">
        <v>7.2</v>
      </c>
      <c r="BL9" s="9"/>
    </row>
    <row r="10" spans="1:64" s="5" customFormat="1">
      <c r="A10" s="90">
        <v>38777</v>
      </c>
      <c r="B10" s="51">
        <v>26532.268</v>
      </c>
      <c r="C10" s="51">
        <v>5831.4129999999996</v>
      </c>
      <c r="D10" s="51">
        <v>9540.0669999999991</v>
      </c>
      <c r="E10" s="52">
        <v>4086.0120000000002</v>
      </c>
      <c r="F10" s="51">
        <v>45989.760000000002</v>
      </c>
      <c r="G10" s="15">
        <v>25.220629902156901</v>
      </c>
      <c r="H10" s="9"/>
      <c r="I10" s="12"/>
      <c r="J10" s="12"/>
      <c r="K10" s="12"/>
      <c r="L10" s="12"/>
      <c r="M10" s="12"/>
      <c r="N10" s="12"/>
      <c r="O10" s="12"/>
      <c r="P10" s="12"/>
      <c r="Q10" s="15">
        <v>10.242012151611499</v>
      </c>
      <c r="R10" s="9"/>
      <c r="S10" s="12"/>
      <c r="T10" s="12"/>
      <c r="U10" s="12"/>
      <c r="V10" s="12"/>
      <c r="W10" s="12"/>
      <c r="X10" s="12"/>
      <c r="Y10" s="15">
        <v>5.8475082006758301</v>
      </c>
      <c r="Z10" s="9"/>
      <c r="AA10" s="12"/>
      <c r="AB10" s="12"/>
      <c r="AC10" s="12"/>
      <c r="AD10" s="12"/>
      <c r="AE10" s="15">
        <v>5.22</v>
      </c>
      <c r="AF10" s="9"/>
      <c r="AG10" s="51">
        <v>2897.087</v>
      </c>
      <c r="AH10" s="51">
        <v>1708.3</v>
      </c>
      <c r="AI10" s="51">
        <v>4530.39725</v>
      </c>
      <c r="AJ10" s="51">
        <v>1300.88275</v>
      </c>
      <c r="AK10" s="52">
        <v>7539.58</v>
      </c>
      <c r="AL10" s="51">
        <v>23947.409</v>
      </c>
      <c r="AM10" s="51">
        <v>2238.86</v>
      </c>
      <c r="AN10" s="51">
        <v>3752.51</v>
      </c>
      <c r="AO10" s="51">
        <v>127.13</v>
      </c>
      <c r="AP10" s="51">
        <v>3546.99</v>
      </c>
      <c r="AQ10" s="51">
        <v>6.15</v>
      </c>
      <c r="AR10" s="52">
        <v>34052.349000000009</v>
      </c>
      <c r="AS10" s="51">
        <v>3311.26</v>
      </c>
      <c r="AT10" s="51">
        <v>6343.46</v>
      </c>
      <c r="AU10" s="51">
        <v>1063.27</v>
      </c>
      <c r="AV10" s="51">
        <v>4348.74</v>
      </c>
      <c r="AW10" s="51">
        <v>354.14</v>
      </c>
      <c r="AX10" s="51">
        <v>8242.23</v>
      </c>
      <c r="AY10" s="51">
        <v>3777.33</v>
      </c>
      <c r="AZ10" s="51">
        <v>430.6</v>
      </c>
      <c r="BA10" s="51">
        <v>2420.59</v>
      </c>
      <c r="BB10" s="51">
        <v>166.01</v>
      </c>
      <c r="BC10" s="52">
        <v>59336.779000000002</v>
      </c>
      <c r="BD10" s="6"/>
      <c r="BE10" s="15">
        <v>4.68</v>
      </c>
      <c r="BF10" s="12"/>
      <c r="BG10" s="15">
        <v>5.28</v>
      </c>
      <c r="BH10" s="12"/>
      <c r="BI10" s="15">
        <v>6</v>
      </c>
      <c r="BJ10" s="12"/>
      <c r="BK10" s="15">
        <v>7.2</v>
      </c>
      <c r="BL10" s="9"/>
    </row>
    <row r="11" spans="1:64" s="5" customFormat="1">
      <c r="A11" s="90">
        <v>38808</v>
      </c>
      <c r="B11" s="51">
        <v>27144.353999999999</v>
      </c>
      <c r="C11" s="51">
        <v>5934.6040000000003</v>
      </c>
      <c r="D11" s="51">
        <v>9634.7270000000008</v>
      </c>
      <c r="E11" s="52">
        <v>4126.3919999999998</v>
      </c>
      <c r="F11" s="51">
        <v>46840.076999999997</v>
      </c>
      <c r="G11" s="15">
        <v>26.812381250088201</v>
      </c>
      <c r="H11" s="9"/>
      <c r="I11" s="12"/>
      <c r="J11" s="12"/>
      <c r="K11" s="12"/>
      <c r="L11" s="12"/>
      <c r="M11" s="12"/>
      <c r="N11" s="12"/>
      <c r="O11" s="12"/>
      <c r="P11" s="12"/>
      <c r="Q11" s="15">
        <v>10.6963342219099</v>
      </c>
      <c r="R11" s="9"/>
      <c r="S11" s="12"/>
      <c r="T11" s="12"/>
      <c r="U11" s="12"/>
      <c r="V11" s="12"/>
      <c r="W11" s="12"/>
      <c r="X11" s="12"/>
      <c r="Y11" s="15">
        <v>5.6534729872904501</v>
      </c>
      <c r="Z11" s="9"/>
      <c r="AA11" s="12"/>
      <c r="AB11" s="12"/>
      <c r="AC11" s="12"/>
      <c r="AD11" s="12"/>
      <c r="AE11" s="15">
        <v>5.04</v>
      </c>
      <c r="AF11" s="9"/>
      <c r="AG11" s="51">
        <v>3019.9389999999999</v>
      </c>
      <c r="AH11" s="51">
        <v>1710.9</v>
      </c>
      <c r="AI11" s="51">
        <v>4668.0776999999998</v>
      </c>
      <c r="AJ11" s="51">
        <v>1257.6623000000004</v>
      </c>
      <c r="AK11" s="52">
        <v>7636.64</v>
      </c>
      <c r="AL11" s="51">
        <v>24350.179</v>
      </c>
      <c r="AM11" s="51">
        <v>2239.71</v>
      </c>
      <c r="AN11" s="51">
        <v>4222.62</v>
      </c>
      <c r="AO11" s="51">
        <v>123.45</v>
      </c>
      <c r="AP11" s="51">
        <v>4032.18</v>
      </c>
      <c r="AQ11" s="51">
        <v>11.32</v>
      </c>
      <c r="AR11" s="52">
        <v>34529.099000000002</v>
      </c>
      <c r="AS11" s="51">
        <v>3342.52</v>
      </c>
      <c r="AT11" s="51">
        <v>6252.99</v>
      </c>
      <c r="AU11" s="51">
        <v>1067.8399999999999</v>
      </c>
      <c r="AV11" s="51">
        <v>4250.3</v>
      </c>
      <c r="AW11" s="51">
        <v>330.64</v>
      </c>
      <c r="AX11" s="51">
        <v>8372.4</v>
      </c>
      <c r="AY11" s="51">
        <v>3828.1</v>
      </c>
      <c r="AZ11" s="51">
        <v>445.85</v>
      </c>
      <c r="BA11" s="51">
        <v>2485.1</v>
      </c>
      <c r="BB11" s="51">
        <v>168.26</v>
      </c>
      <c r="BC11" s="52">
        <v>59766.378999999994</v>
      </c>
      <c r="BD11" s="6"/>
      <c r="BE11" s="15">
        <v>4.8</v>
      </c>
      <c r="BF11" s="12"/>
      <c r="BG11" s="15">
        <v>5.52</v>
      </c>
      <c r="BH11" s="12"/>
      <c r="BI11" s="15">
        <v>6.12</v>
      </c>
      <c r="BJ11" s="12"/>
      <c r="BK11" s="15">
        <v>6.96</v>
      </c>
      <c r="BL11" s="9"/>
    </row>
    <row r="12" spans="1:64" s="5" customFormat="1">
      <c r="A12" s="90">
        <v>38838</v>
      </c>
      <c r="B12" s="51">
        <v>27224.794999999998</v>
      </c>
      <c r="C12" s="51">
        <v>6010.1760000000004</v>
      </c>
      <c r="D12" s="51">
        <v>9795.9539999999997</v>
      </c>
      <c r="E12" s="52">
        <v>4360.8059999999996</v>
      </c>
      <c r="F12" s="51">
        <v>47391.731</v>
      </c>
      <c r="G12" s="15">
        <v>27.4996852524513</v>
      </c>
      <c r="H12" s="9"/>
      <c r="I12" s="12"/>
      <c r="J12" s="12"/>
      <c r="K12" s="12"/>
      <c r="L12" s="12"/>
      <c r="M12" s="12"/>
      <c r="N12" s="12"/>
      <c r="O12" s="12"/>
      <c r="P12" s="12"/>
      <c r="Q12" s="15">
        <v>10.699763036027299</v>
      </c>
      <c r="R12" s="9"/>
      <c r="S12" s="12"/>
      <c r="T12" s="12"/>
      <c r="U12" s="12"/>
      <c r="V12" s="12"/>
      <c r="W12" s="12"/>
      <c r="X12" s="12"/>
      <c r="Y12" s="15">
        <v>6.0693249259096804</v>
      </c>
      <c r="Z12" s="9"/>
      <c r="AA12" s="12"/>
      <c r="AB12" s="12"/>
      <c r="AC12" s="12"/>
      <c r="AD12" s="12"/>
      <c r="AE12" s="15">
        <v>5.03</v>
      </c>
      <c r="AF12" s="9"/>
      <c r="AG12" s="51">
        <v>2891.7040000000002</v>
      </c>
      <c r="AH12" s="51">
        <v>1719</v>
      </c>
      <c r="AI12" s="51">
        <v>4778.1961499999998</v>
      </c>
      <c r="AJ12" s="51">
        <v>1198.3438500000002</v>
      </c>
      <c r="AK12" s="52">
        <v>7695.54</v>
      </c>
      <c r="AL12" s="51">
        <v>24721.836499999998</v>
      </c>
      <c r="AM12" s="51">
        <v>2258.06</v>
      </c>
      <c r="AN12" s="51">
        <v>3957.82</v>
      </c>
      <c r="AO12" s="51">
        <v>124.65</v>
      </c>
      <c r="AP12" s="51">
        <v>3797.24</v>
      </c>
      <c r="AQ12" s="51">
        <v>11.71</v>
      </c>
      <c r="AR12" s="52">
        <v>34948.9565</v>
      </c>
      <c r="AS12" s="51">
        <v>3514.52</v>
      </c>
      <c r="AT12" s="51">
        <v>6039.46</v>
      </c>
      <c r="AU12" s="51">
        <v>1065.26</v>
      </c>
      <c r="AV12" s="51">
        <v>4309.05</v>
      </c>
      <c r="AW12" s="51">
        <v>313.95999999999998</v>
      </c>
      <c r="AX12" s="51">
        <v>8445.32</v>
      </c>
      <c r="AY12" s="51">
        <v>3866.9</v>
      </c>
      <c r="AZ12" s="51">
        <v>455.5</v>
      </c>
      <c r="BA12" s="51">
        <v>2471.92</v>
      </c>
      <c r="BB12" s="51">
        <v>179.66</v>
      </c>
      <c r="BC12" s="52">
        <v>60307.3465</v>
      </c>
      <c r="BD12" s="6"/>
      <c r="BE12" s="15">
        <v>4.92</v>
      </c>
      <c r="BF12" s="12"/>
      <c r="BG12" s="15">
        <v>5.52</v>
      </c>
      <c r="BH12" s="12"/>
      <c r="BI12" s="15">
        <v>6.12</v>
      </c>
      <c r="BJ12" s="12"/>
      <c r="BK12" s="15"/>
      <c r="BL12" s="9"/>
    </row>
    <row r="13" spans="1:64" s="5" customFormat="1">
      <c r="A13" s="90">
        <v>38869</v>
      </c>
      <c r="B13" s="51">
        <v>27538.088</v>
      </c>
      <c r="C13" s="51">
        <v>6095.0370000000003</v>
      </c>
      <c r="D13" s="51">
        <v>9949.0169999999998</v>
      </c>
      <c r="E13" s="52">
        <v>4700.0010000000002</v>
      </c>
      <c r="F13" s="51">
        <v>48282.142999999996</v>
      </c>
      <c r="G13" s="15">
        <v>27.540614539592301</v>
      </c>
      <c r="H13" s="9"/>
      <c r="I13" s="12"/>
      <c r="J13" s="12"/>
      <c r="K13" s="12"/>
      <c r="L13" s="12"/>
      <c r="M13" s="12"/>
      <c r="N13" s="12"/>
      <c r="O13" s="12"/>
      <c r="P13" s="12"/>
      <c r="Q13" s="15">
        <v>10.0914888005923</v>
      </c>
      <c r="R13" s="9"/>
      <c r="S13" s="12"/>
      <c r="T13" s="12"/>
      <c r="U13" s="12"/>
      <c r="V13" s="12"/>
      <c r="W13" s="12"/>
      <c r="X13" s="12"/>
      <c r="Y13" s="15">
        <v>6.0986268480947396</v>
      </c>
      <c r="Z13" s="9"/>
      <c r="AA13" s="12"/>
      <c r="AB13" s="12"/>
      <c r="AC13" s="12"/>
      <c r="AD13" s="12"/>
      <c r="AE13" s="15">
        <v>5</v>
      </c>
      <c r="AF13" s="9"/>
      <c r="AG13" s="51">
        <v>2910.86</v>
      </c>
      <c r="AH13" s="51">
        <v>1755.2</v>
      </c>
      <c r="AI13" s="51">
        <v>4677.9574000000002</v>
      </c>
      <c r="AJ13" s="51">
        <v>1388.642599999999</v>
      </c>
      <c r="AK13" s="52">
        <v>7821.7999999999993</v>
      </c>
      <c r="AL13" s="51">
        <v>24974.548999999999</v>
      </c>
      <c r="AM13" s="51">
        <v>2289.71</v>
      </c>
      <c r="AN13" s="51">
        <v>4054.03</v>
      </c>
      <c r="AO13" s="51">
        <v>128.52000000000001</v>
      </c>
      <c r="AP13" s="51">
        <v>3856.88</v>
      </c>
      <c r="AQ13" s="51">
        <v>7.17</v>
      </c>
      <c r="AR13" s="52">
        <v>35404.559000000001</v>
      </c>
      <c r="AS13" s="51">
        <v>3629.06</v>
      </c>
      <c r="AT13" s="51">
        <v>5881.13</v>
      </c>
      <c r="AU13" s="51">
        <v>1057.3800000000001</v>
      </c>
      <c r="AV13" s="51">
        <v>4419.18</v>
      </c>
      <c r="AW13" s="51">
        <v>316.05</v>
      </c>
      <c r="AX13" s="51">
        <v>8469.06</v>
      </c>
      <c r="AY13" s="51">
        <v>3777.34</v>
      </c>
      <c r="AZ13" s="51">
        <v>452.49</v>
      </c>
      <c r="BA13" s="51">
        <v>2419.6799999999998</v>
      </c>
      <c r="BB13" s="51">
        <v>184.36</v>
      </c>
      <c r="BC13" s="52">
        <v>60802.208999999995</v>
      </c>
      <c r="BD13" s="6"/>
      <c r="BE13" s="15">
        <v>5.04</v>
      </c>
      <c r="BF13" s="12"/>
      <c r="BG13" s="15">
        <v>5.4</v>
      </c>
      <c r="BH13" s="12"/>
      <c r="BI13" s="15">
        <v>6.12</v>
      </c>
      <c r="BJ13" s="12"/>
      <c r="BK13" s="15">
        <v>7.56</v>
      </c>
      <c r="BL13" s="9"/>
    </row>
    <row r="14" spans="1:64">
      <c r="A14" s="90">
        <v>38899</v>
      </c>
      <c r="B14" s="51">
        <v>27878.936000000002</v>
      </c>
      <c r="C14" s="51">
        <v>6188.0330000000004</v>
      </c>
      <c r="D14" s="51">
        <v>10134.075000000001</v>
      </c>
      <c r="E14" s="52">
        <v>4504.95</v>
      </c>
      <c r="F14" s="51">
        <v>48705.993999999999</v>
      </c>
      <c r="G14" s="15">
        <v>27.283235773047799</v>
      </c>
      <c r="H14" s="9"/>
      <c r="I14" s="12"/>
      <c r="J14" s="12"/>
      <c r="K14" s="12"/>
      <c r="L14" s="12"/>
      <c r="M14" s="12"/>
      <c r="N14" s="12"/>
      <c r="O14" s="12"/>
      <c r="P14" s="12"/>
      <c r="Q14" s="15">
        <v>9.9566969940811703</v>
      </c>
      <c r="R14" s="9"/>
      <c r="S14" s="12"/>
      <c r="T14" s="12"/>
      <c r="U14" s="12"/>
      <c r="V14" s="12"/>
      <c r="W14" s="12"/>
      <c r="X14" s="12"/>
      <c r="Y14" s="15">
        <v>6.2949303717057496</v>
      </c>
      <c r="Z14" s="9"/>
      <c r="AA14" s="12"/>
      <c r="AB14" s="12"/>
      <c r="AC14" s="12"/>
      <c r="AD14" s="12"/>
      <c r="AE14" s="15">
        <v>5.0999999999999996</v>
      </c>
      <c r="AF14" s="9"/>
      <c r="AG14" s="51">
        <v>2889.248</v>
      </c>
      <c r="AH14" s="51">
        <v>1744.3</v>
      </c>
      <c r="AI14" s="51">
        <v>4593.7705500000002</v>
      </c>
      <c r="AJ14" s="51">
        <v>1352.1194500000004</v>
      </c>
      <c r="AK14" s="52">
        <v>7690.1900000000005</v>
      </c>
      <c r="AL14" s="51">
        <v>25128.756999999998</v>
      </c>
      <c r="AM14" s="51">
        <v>2298.52</v>
      </c>
      <c r="AN14" s="51">
        <v>4091.77</v>
      </c>
      <c r="AO14" s="51">
        <v>128.53</v>
      </c>
      <c r="AP14" s="51">
        <v>3878.73</v>
      </c>
      <c r="AQ14" s="51">
        <v>8.41</v>
      </c>
      <c r="AR14" s="52">
        <v>35450.627</v>
      </c>
      <c r="AS14" s="51">
        <v>3630.31</v>
      </c>
      <c r="AT14" s="51">
        <v>5722.86</v>
      </c>
      <c r="AU14" s="51">
        <v>1063.0999999999999</v>
      </c>
      <c r="AV14" s="51">
        <v>4334.5600000000004</v>
      </c>
      <c r="AW14" s="51">
        <v>337.86</v>
      </c>
      <c r="AX14" s="51">
        <v>8430.67</v>
      </c>
      <c r="AY14" s="51">
        <v>3818.66</v>
      </c>
      <c r="AZ14" s="51">
        <v>455.8</v>
      </c>
      <c r="BA14" s="51">
        <v>2486.5700000000002</v>
      </c>
      <c r="BB14" s="51">
        <v>185.74</v>
      </c>
      <c r="BC14" s="52">
        <v>60572.136999999988</v>
      </c>
      <c r="BD14" s="6"/>
      <c r="BE14" s="15">
        <v>5.04</v>
      </c>
      <c r="BF14" s="12"/>
      <c r="BG14" s="15">
        <v>5.52</v>
      </c>
      <c r="BH14" s="12"/>
      <c r="BI14" s="15">
        <v>6.12</v>
      </c>
      <c r="BJ14" s="12"/>
      <c r="BK14" s="15">
        <v>7.68</v>
      </c>
      <c r="BL14" s="9"/>
    </row>
    <row r="15" spans="1:64">
      <c r="A15" s="90">
        <v>38930</v>
      </c>
      <c r="B15" s="51">
        <v>28247.624</v>
      </c>
      <c r="C15" s="51">
        <v>6337.7860000000001</v>
      </c>
      <c r="D15" s="51">
        <v>10348.575000000001</v>
      </c>
      <c r="E15" s="52">
        <v>4524.201</v>
      </c>
      <c r="F15" s="51">
        <v>49458.186000000002</v>
      </c>
      <c r="G15" s="15">
        <v>26.639610178285299</v>
      </c>
      <c r="H15" s="9"/>
      <c r="I15" s="12"/>
      <c r="J15" s="12"/>
      <c r="K15" s="12"/>
      <c r="L15" s="12"/>
      <c r="M15" s="12"/>
      <c r="N15" s="12"/>
      <c r="O15" s="12"/>
      <c r="P15" s="12"/>
      <c r="Q15" s="15">
        <v>10.308394808512</v>
      </c>
      <c r="R15" s="9"/>
      <c r="S15" s="12"/>
      <c r="T15" s="12"/>
      <c r="U15" s="12"/>
      <c r="V15" s="12"/>
      <c r="W15" s="12"/>
      <c r="X15" s="12"/>
      <c r="Y15" s="15">
        <v>6.2227574390990599</v>
      </c>
      <c r="Z15" s="9"/>
      <c r="AA15" s="12"/>
      <c r="AB15" s="12"/>
      <c r="AC15" s="12"/>
      <c r="AD15" s="12"/>
      <c r="AE15" s="15">
        <v>5.05</v>
      </c>
      <c r="AF15" s="9"/>
      <c r="AG15" s="51">
        <v>2764.59</v>
      </c>
      <c r="AH15" s="51">
        <v>1724.9</v>
      </c>
      <c r="AI15" s="51">
        <v>4577.3334999999997</v>
      </c>
      <c r="AJ15" s="51">
        <v>1355.3565000000003</v>
      </c>
      <c r="AK15" s="52">
        <v>7657.59</v>
      </c>
      <c r="AL15" s="51">
        <v>25565.782500000001</v>
      </c>
      <c r="AM15" s="51">
        <v>2303.31</v>
      </c>
      <c r="AN15" s="51">
        <v>3801.64</v>
      </c>
      <c r="AO15" s="51">
        <v>127.65</v>
      </c>
      <c r="AP15" s="51">
        <v>3148.09</v>
      </c>
      <c r="AQ15" s="51">
        <v>9.9</v>
      </c>
      <c r="AR15" s="52">
        <v>36297.982499999998</v>
      </c>
      <c r="AS15" s="51">
        <v>3597.79</v>
      </c>
      <c r="AT15" s="51">
        <v>6004.8</v>
      </c>
      <c r="AU15" s="51">
        <v>1071.25</v>
      </c>
      <c r="AV15" s="51">
        <v>4281.3599999999997</v>
      </c>
      <c r="AW15" s="51">
        <v>363.45</v>
      </c>
      <c r="AX15" s="51">
        <v>8510.2199999999993</v>
      </c>
      <c r="AY15" s="51">
        <v>4004.45</v>
      </c>
      <c r="AZ15" s="51">
        <v>469</v>
      </c>
      <c r="BA15" s="51">
        <v>2893.12</v>
      </c>
      <c r="BB15" s="51">
        <v>189.31</v>
      </c>
      <c r="BC15" s="52">
        <v>61517.872500000005</v>
      </c>
      <c r="BD15" s="6"/>
      <c r="BE15" s="15">
        <v>5.16</v>
      </c>
      <c r="BF15" s="12"/>
      <c r="BG15" s="15">
        <v>5.52</v>
      </c>
      <c r="BH15" s="12"/>
      <c r="BI15" s="15">
        <v>6.12</v>
      </c>
      <c r="BJ15" s="12"/>
      <c r="BK15" s="15">
        <v>7.8</v>
      </c>
      <c r="BL15" s="9"/>
    </row>
    <row r="16" spans="1:64">
      <c r="A16" s="90">
        <v>38961</v>
      </c>
      <c r="B16" s="51">
        <v>28286.671999999999</v>
      </c>
      <c r="C16" s="51">
        <v>6452.1310000000003</v>
      </c>
      <c r="D16" s="51">
        <v>10481.288</v>
      </c>
      <c r="E16" s="52">
        <v>4639.0709999999999</v>
      </c>
      <c r="F16" s="51">
        <v>49859.161999999997</v>
      </c>
      <c r="G16" s="15">
        <v>26.537279800045599</v>
      </c>
      <c r="H16" s="9"/>
      <c r="I16" s="12"/>
      <c r="J16" s="12"/>
      <c r="K16" s="12"/>
      <c r="L16" s="12"/>
      <c r="M16" s="12"/>
      <c r="N16" s="12"/>
      <c r="O16" s="12"/>
      <c r="P16" s="12"/>
      <c r="Q16" s="15">
        <v>10.345094933528101</v>
      </c>
      <c r="R16" s="9"/>
      <c r="S16" s="12"/>
      <c r="T16" s="12"/>
      <c r="U16" s="12"/>
      <c r="V16" s="12"/>
      <c r="W16" s="12"/>
      <c r="X16" s="12"/>
      <c r="Y16" s="15">
        <v>6.2888466043057596</v>
      </c>
      <c r="Z16" s="9"/>
      <c r="AA16" s="12"/>
      <c r="AB16" s="12"/>
      <c r="AC16" s="12"/>
      <c r="AD16" s="12"/>
      <c r="AE16" s="15">
        <v>5.01</v>
      </c>
      <c r="AF16" s="9"/>
      <c r="AG16" s="51">
        <v>3018.4589999999998</v>
      </c>
      <c r="AH16" s="51">
        <v>1805.7</v>
      </c>
      <c r="AI16" s="51">
        <v>4605.4864999999991</v>
      </c>
      <c r="AJ16" s="51">
        <v>1513.8235000000002</v>
      </c>
      <c r="AK16" s="52">
        <v>7925.0099999999993</v>
      </c>
      <c r="AL16" s="51">
        <v>26010.968000000001</v>
      </c>
      <c r="AM16" s="51">
        <v>2309.4499999999998</v>
      </c>
      <c r="AN16" s="51">
        <v>4298.29</v>
      </c>
      <c r="AO16" s="51">
        <v>151.94999999999999</v>
      </c>
      <c r="AP16" s="51">
        <v>3592.98</v>
      </c>
      <c r="AQ16" s="51">
        <v>9.93</v>
      </c>
      <c r="AR16" s="52">
        <v>37092.757999999994</v>
      </c>
      <c r="AS16" s="51">
        <v>3605.23</v>
      </c>
      <c r="AT16" s="51">
        <v>6394.11</v>
      </c>
      <c r="AU16" s="51">
        <v>1079.8</v>
      </c>
      <c r="AV16" s="51">
        <v>4379.0600000000004</v>
      </c>
      <c r="AW16" s="51">
        <v>371.07</v>
      </c>
      <c r="AX16" s="51">
        <v>8652.0300000000007</v>
      </c>
      <c r="AY16" s="51">
        <v>4126.88</v>
      </c>
      <c r="AZ16" s="51">
        <v>482.11</v>
      </c>
      <c r="BA16" s="51">
        <v>2999.78</v>
      </c>
      <c r="BB16" s="51">
        <v>191.47</v>
      </c>
      <c r="BC16" s="52">
        <v>62991.797999999995</v>
      </c>
      <c r="BD16" s="6"/>
      <c r="BE16" s="15">
        <v>5.16</v>
      </c>
      <c r="BF16" s="12"/>
      <c r="BG16" s="15">
        <v>5.52</v>
      </c>
      <c r="BH16" s="12"/>
      <c r="BI16" s="15">
        <v>6</v>
      </c>
      <c r="BJ16" s="12"/>
      <c r="BK16" s="15">
        <v>6.12</v>
      </c>
      <c r="BL16" s="9"/>
    </row>
    <row r="17" spans="1:64">
      <c r="A17" s="90">
        <v>38991</v>
      </c>
      <c r="B17" s="51">
        <v>28525.245999999999</v>
      </c>
      <c r="C17" s="51">
        <v>6567.0209999999997</v>
      </c>
      <c r="D17" s="51">
        <v>10583.666999999999</v>
      </c>
      <c r="E17" s="52">
        <v>4580.3370000000004</v>
      </c>
      <c r="F17" s="51">
        <v>50256.271000000001</v>
      </c>
      <c r="G17" s="15">
        <v>26.874266437626801</v>
      </c>
      <c r="H17" s="9"/>
      <c r="I17" s="12"/>
      <c r="J17" s="12"/>
      <c r="K17" s="12"/>
      <c r="L17" s="12"/>
      <c r="M17" s="12"/>
      <c r="N17" s="12"/>
      <c r="O17" s="12"/>
      <c r="P17" s="12"/>
      <c r="Q17" s="15">
        <v>10.3284256051627</v>
      </c>
      <c r="R17" s="9"/>
      <c r="S17" s="12"/>
      <c r="T17" s="12"/>
      <c r="U17" s="12"/>
      <c r="V17" s="12"/>
      <c r="W17" s="12"/>
      <c r="X17" s="12"/>
      <c r="Y17" s="15">
        <v>6.1776341040460299</v>
      </c>
      <c r="Z17" s="9"/>
      <c r="AA17" s="12"/>
      <c r="AB17" s="12"/>
      <c r="AC17" s="12"/>
      <c r="AD17" s="12"/>
      <c r="AE17" s="15">
        <v>4.95</v>
      </c>
      <c r="AF17" s="9"/>
      <c r="AG17" s="51">
        <v>3003.0526370000002</v>
      </c>
      <c r="AH17" s="51">
        <v>1781.4</v>
      </c>
      <c r="AI17" s="51">
        <v>4572.5084999999999</v>
      </c>
      <c r="AJ17" s="51">
        <v>1385.6614999999997</v>
      </c>
      <c r="AK17" s="52">
        <v>7739.57</v>
      </c>
      <c r="AL17" s="51">
        <v>26344.010999999999</v>
      </c>
      <c r="AM17" s="51">
        <v>2313.98</v>
      </c>
      <c r="AN17" s="51">
        <v>4781.8100000000004</v>
      </c>
      <c r="AO17" s="51">
        <v>176.88</v>
      </c>
      <c r="AP17" s="51">
        <v>4504.55</v>
      </c>
      <c r="AQ17" s="51">
        <v>11.2</v>
      </c>
      <c r="AR17" s="52">
        <v>36840.501000000004</v>
      </c>
      <c r="AS17" s="51">
        <v>3638.46</v>
      </c>
      <c r="AT17" s="51">
        <v>6187.42</v>
      </c>
      <c r="AU17" s="51">
        <v>1089.92</v>
      </c>
      <c r="AV17" s="51">
        <v>4337.05</v>
      </c>
      <c r="AW17" s="51">
        <v>371.05</v>
      </c>
      <c r="AX17" s="51">
        <v>8713.07</v>
      </c>
      <c r="AY17" s="51">
        <v>4168.04</v>
      </c>
      <c r="AZ17" s="51">
        <v>498.26</v>
      </c>
      <c r="BA17" s="51">
        <v>2737.7</v>
      </c>
      <c r="BB17" s="51">
        <v>193.7</v>
      </c>
      <c r="BC17" s="52">
        <v>62912.370999999999</v>
      </c>
      <c r="BD17" s="6"/>
      <c r="BE17" s="15">
        <v>5.16</v>
      </c>
      <c r="BF17" s="12"/>
      <c r="BG17" s="15">
        <v>5.52</v>
      </c>
      <c r="BH17" s="12"/>
      <c r="BI17" s="15">
        <v>5.88</v>
      </c>
      <c r="BJ17" s="12"/>
      <c r="BK17" s="15">
        <v>6.48</v>
      </c>
      <c r="BL17" s="9"/>
    </row>
    <row r="18" spans="1:64">
      <c r="A18" s="90">
        <v>39022</v>
      </c>
      <c r="B18" s="51">
        <v>29148.368999999999</v>
      </c>
      <c r="C18" s="51">
        <v>6690.5990000000002</v>
      </c>
      <c r="D18" s="51">
        <v>10695.628000000001</v>
      </c>
      <c r="E18" s="52">
        <v>4696.9269999999997</v>
      </c>
      <c r="F18" s="51">
        <v>51231.523000000001</v>
      </c>
      <c r="G18" s="15">
        <v>26.970837734170999</v>
      </c>
      <c r="H18" s="9"/>
      <c r="I18" s="12"/>
      <c r="J18" s="12"/>
      <c r="K18" s="12"/>
      <c r="L18" s="12"/>
      <c r="M18" s="12"/>
      <c r="N18" s="12"/>
      <c r="O18" s="12"/>
      <c r="P18" s="12"/>
      <c r="Q18" s="15">
        <v>10.169422469712799</v>
      </c>
      <c r="R18" s="9"/>
      <c r="S18" s="12"/>
      <c r="T18" s="12"/>
      <c r="U18" s="12"/>
      <c r="V18" s="12"/>
      <c r="W18" s="12"/>
      <c r="X18" s="12"/>
      <c r="Y18" s="15">
        <v>6.1078112166577503</v>
      </c>
      <c r="Z18" s="9"/>
      <c r="AA18" s="12"/>
      <c r="AB18" s="12"/>
      <c r="AC18" s="12"/>
      <c r="AD18" s="12"/>
      <c r="AE18" s="15">
        <v>4.82</v>
      </c>
      <c r="AF18" s="9"/>
      <c r="AG18" s="51">
        <v>3011.76559</v>
      </c>
      <c r="AH18" s="51">
        <v>1804.2</v>
      </c>
      <c r="AI18" s="51">
        <v>4581.5053000000007</v>
      </c>
      <c r="AJ18" s="51">
        <v>1481.534699999999</v>
      </c>
      <c r="AK18" s="52">
        <v>7867.24</v>
      </c>
      <c r="AL18" s="51">
        <v>26760.862999999998</v>
      </c>
      <c r="AM18" s="51">
        <v>2304.87</v>
      </c>
      <c r="AN18" s="51">
        <v>4571.5</v>
      </c>
      <c r="AO18" s="51">
        <v>177.92</v>
      </c>
      <c r="AP18" s="51">
        <v>4354.2</v>
      </c>
      <c r="AQ18" s="51">
        <v>12.42</v>
      </c>
      <c r="AR18" s="52">
        <v>37315.773000000001</v>
      </c>
      <c r="AS18" s="51">
        <v>3679.09</v>
      </c>
      <c r="AT18" s="51">
        <v>6044.24</v>
      </c>
      <c r="AU18" s="51">
        <v>1082.9000000000001</v>
      </c>
      <c r="AV18" s="51">
        <v>4440.1000000000004</v>
      </c>
      <c r="AW18" s="51">
        <v>368.02</v>
      </c>
      <c r="AX18" s="51">
        <v>8780.32</v>
      </c>
      <c r="AY18" s="51">
        <v>4245.68</v>
      </c>
      <c r="AZ18" s="51">
        <v>516.44000000000005</v>
      </c>
      <c r="BA18" s="51">
        <v>2714.6</v>
      </c>
      <c r="BB18" s="51">
        <v>197.76</v>
      </c>
      <c r="BC18" s="52">
        <v>63560.202999999994</v>
      </c>
      <c r="BD18" s="6"/>
      <c r="BE18" s="15">
        <v>5.16</v>
      </c>
      <c r="BF18" s="12"/>
      <c r="BG18" s="15">
        <v>5.52</v>
      </c>
      <c r="BH18" s="12"/>
      <c r="BI18" s="15">
        <v>5.76</v>
      </c>
      <c r="BJ18" s="12"/>
      <c r="BK18" s="15">
        <v>7.08</v>
      </c>
      <c r="BL18" s="9"/>
    </row>
    <row r="19" spans="1:64">
      <c r="A19" s="90">
        <v>39052</v>
      </c>
      <c r="B19" s="51">
        <v>29910.707999999999</v>
      </c>
      <c r="C19" s="51">
        <v>6786.2209999999995</v>
      </c>
      <c r="D19" s="51">
        <v>10799.63</v>
      </c>
      <c r="E19" s="52">
        <v>4805.6109999999999</v>
      </c>
      <c r="F19" s="51">
        <v>52302.17</v>
      </c>
      <c r="G19" s="15">
        <v>27.0849800029482</v>
      </c>
      <c r="H19" s="9"/>
      <c r="I19" s="12"/>
      <c r="J19" s="12"/>
      <c r="K19" s="12"/>
      <c r="L19" s="12"/>
      <c r="M19" s="12"/>
      <c r="N19" s="12"/>
      <c r="O19" s="12"/>
      <c r="P19" s="12"/>
      <c r="Q19" s="15">
        <v>10.2462156294828</v>
      </c>
      <c r="R19" s="9"/>
      <c r="S19" s="12"/>
      <c r="T19" s="12"/>
      <c r="U19" s="12"/>
      <c r="V19" s="12"/>
      <c r="W19" s="12"/>
      <c r="X19" s="12"/>
      <c r="Y19" s="15">
        <v>6.0777325619925202</v>
      </c>
      <c r="Z19" s="9"/>
      <c r="AA19" s="12"/>
      <c r="AB19" s="12"/>
      <c r="AC19" s="12"/>
      <c r="AD19" s="12"/>
      <c r="AE19" s="15">
        <v>4.7699999999999996</v>
      </c>
      <c r="AF19" s="9"/>
      <c r="AG19" s="51">
        <v>3504.0686519999999</v>
      </c>
      <c r="AH19" s="51">
        <v>1958.1</v>
      </c>
      <c r="AI19" s="51">
        <v>4912.8567000000003</v>
      </c>
      <c r="AJ19" s="51">
        <v>1709.1432999999984</v>
      </c>
      <c r="AK19" s="52">
        <v>8580.0999999999985</v>
      </c>
      <c r="AL19" s="51">
        <v>27389.040000000001</v>
      </c>
      <c r="AM19" s="51">
        <v>2282.73</v>
      </c>
      <c r="AN19" s="51">
        <v>4613.79</v>
      </c>
      <c r="AO19" s="51">
        <v>174.56</v>
      </c>
      <c r="AP19" s="51">
        <v>4388.79</v>
      </c>
      <c r="AQ19" s="51">
        <v>12.87</v>
      </c>
      <c r="AR19" s="52">
        <v>38638.560000000005</v>
      </c>
      <c r="AS19" s="51">
        <v>3630.32</v>
      </c>
      <c r="AT19" s="51">
        <v>5879.37</v>
      </c>
      <c r="AU19" s="51">
        <v>1058.49</v>
      </c>
      <c r="AV19" s="51">
        <v>4467.42</v>
      </c>
      <c r="AW19" s="51">
        <v>364.22</v>
      </c>
      <c r="AX19" s="51">
        <v>8999.0300000000007</v>
      </c>
      <c r="AY19" s="51">
        <v>4359.5200000000004</v>
      </c>
      <c r="AZ19" s="51">
        <v>538.89</v>
      </c>
      <c r="BA19" s="51">
        <v>2696.8</v>
      </c>
      <c r="BB19" s="51">
        <v>202.16</v>
      </c>
      <c r="BC19" s="52">
        <v>65036.860000000008</v>
      </c>
      <c r="BD19" s="6"/>
      <c r="BE19" s="15">
        <v>5.28</v>
      </c>
      <c r="BF19" s="12"/>
      <c r="BG19" s="15">
        <v>5.64</v>
      </c>
      <c r="BH19" s="12"/>
      <c r="BI19" s="15">
        <v>5.88</v>
      </c>
      <c r="BJ19" s="12"/>
      <c r="BK19" s="15">
        <v>6.12</v>
      </c>
      <c r="BL19" s="9"/>
    </row>
    <row r="20" spans="1:64">
      <c r="A20" s="20">
        <v>39083</v>
      </c>
      <c r="B20" s="51">
        <v>30104.208999999999</v>
      </c>
      <c r="C20" s="51">
        <v>6864.27</v>
      </c>
      <c r="D20" s="51">
        <v>10928.962</v>
      </c>
      <c r="E20" s="52">
        <v>4950.3680000000004</v>
      </c>
      <c r="F20" s="51">
        <v>52847.809000000001</v>
      </c>
      <c r="G20" s="15">
        <v>27.904564651345101</v>
      </c>
      <c r="H20" s="9"/>
      <c r="I20" s="12"/>
      <c r="J20" s="12"/>
      <c r="K20" s="12"/>
      <c r="L20" s="12"/>
      <c r="M20" s="12"/>
      <c r="N20" s="12"/>
      <c r="O20" s="12"/>
      <c r="P20" s="12"/>
      <c r="Q20" s="15">
        <v>10.0813509695242</v>
      </c>
      <c r="R20" s="9"/>
      <c r="S20" s="12"/>
      <c r="T20" s="12"/>
      <c r="U20" s="12"/>
      <c r="V20" s="12"/>
      <c r="W20" s="12"/>
      <c r="X20" s="12"/>
      <c r="Y20" s="15">
        <v>6.10488173655519</v>
      </c>
      <c r="Z20" s="9"/>
      <c r="AA20" s="12"/>
      <c r="AB20" s="12"/>
      <c r="AC20" s="12"/>
      <c r="AD20" s="12"/>
      <c r="AE20" s="15">
        <v>4.68</v>
      </c>
      <c r="AF20" s="9"/>
      <c r="AG20" s="51">
        <v>3035.860502</v>
      </c>
      <c r="AH20" s="51">
        <v>1944.3</v>
      </c>
      <c r="AI20" s="51">
        <v>5174.8192999999992</v>
      </c>
      <c r="AJ20" s="51">
        <v>1672.7307000000012</v>
      </c>
      <c r="AK20" s="52">
        <v>8791.85</v>
      </c>
      <c r="AL20" s="51">
        <v>28083.585500000001</v>
      </c>
      <c r="AM20" s="51">
        <v>2275.6999999999998</v>
      </c>
      <c r="AN20" s="51">
        <v>4558.09</v>
      </c>
      <c r="AO20" s="51">
        <v>170.67</v>
      </c>
      <c r="AP20" s="51">
        <v>4356.9399999999996</v>
      </c>
      <c r="AQ20" s="51">
        <v>12.05</v>
      </c>
      <c r="AR20" s="52">
        <v>39510.905500000001</v>
      </c>
      <c r="AS20" s="51">
        <v>3630.65</v>
      </c>
      <c r="AT20" s="51">
        <v>5344.41</v>
      </c>
      <c r="AU20" s="51">
        <v>1039.43</v>
      </c>
      <c r="AV20" s="51">
        <v>4352.59</v>
      </c>
      <c r="AW20" s="51">
        <v>361.04</v>
      </c>
      <c r="AX20" s="51">
        <v>9272.74</v>
      </c>
      <c r="AY20" s="51">
        <v>4565.59</v>
      </c>
      <c r="AZ20" s="51">
        <v>558.19000000000005</v>
      </c>
      <c r="BA20" s="51">
        <v>2684.67</v>
      </c>
      <c r="BB20" s="51">
        <v>208.05</v>
      </c>
      <c r="BC20" s="52">
        <v>65742.825500000006</v>
      </c>
      <c r="BD20" s="6"/>
      <c r="BE20" s="15">
        <v>5.04</v>
      </c>
      <c r="BF20" s="12"/>
      <c r="BG20" s="15">
        <v>5.4</v>
      </c>
      <c r="BH20" s="12"/>
      <c r="BI20" s="15">
        <v>5.64</v>
      </c>
      <c r="BJ20" s="12"/>
      <c r="BK20" s="15">
        <v>6.12</v>
      </c>
      <c r="BL20" s="9"/>
    </row>
    <row r="21" spans="1:64">
      <c r="A21" s="90">
        <v>39114</v>
      </c>
      <c r="B21" s="51">
        <v>30453.855</v>
      </c>
      <c r="C21" s="51">
        <v>6925.2460000000001</v>
      </c>
      <c r="D21" s="51">
        <v>11070.236999999999</v>
      </c>
      <c r="E21" s="52">
        <v>4981.741</v>
      </c>
      <c r="F21" s="51">
        <v>53431.078999999998</v>
      </c>
      <c r="G21" s="15">
        <v>28.682036168198401</v>
      </c>
      <c r="H21" s="9"/>
      <c r="I21" s="12"/>
      <c r="J21" s="12"/>
      <c r="K21" s="12"/>
      <c r="L21" s="12"/>
      <c r="M21" s="12"/>
      <c r="N21" s="12"/>
      <c r="O21" s="12"/>
      <c r="P21" s="12"/>
      <c r="Q21" s="15">
        <v>9.9487011377282997</v>
      </c>
      <c r="R21" s="9"/>
      <c r="S21" s="12"/>
      <c r="T21" s="12"/>
      <c r="U21" s="12"/>
      <c r="V21" s="12"/>
      <c r="W21" s="12"/>
      <c r="X21" s="12"/>
      <c r="Y21" s="15">
        <v>6.0921878167335102</v>
      </c>
      <c r="Z21" s="9"/>
      <c r="AA21" s="12"/>
      <c r="AB21" s="12"/>
      <c r="AC21" s="12"/>
      <c r="AD21" s="12"/>
      <c r="AE21" s="15">
        <v>4.58</v>
      </c>
      <c r="AF21" s="9"/>
      <c r="AG21" s="51">
        <v>3250.881288</v>
      </c>
      <c r="AH21" s="51">
        <v>1974</v>
      </c>
      <c r="AI21" s="51">
        <v>5245.0043499999992</v>
      </c>
      <c r="AJ21" s="51">
        <v>1520.4356500000013</v>
      </c>
      <c r="AK21" s="52">
        <v>8739.44</v>
      </c>
      <c r="AL21" s="51">
        <v>28586.565999999999</v>
      </c>
      <c r="AM21" s="51">
        <v>2273.9499999999998</v>
      </c>
      <c r="AN21" s="51">
        <v>4242.7</v>
      </c>
      <c r="AO21" s="51">
        <v>172.72</v>
      </c>
      <c r="AP21" s="51">
        <v>4138.21</v>
      </c>
      <c r="AQ21" s="51">
        <v>12.09</v>
      </c>
      <c r="AR21" s="52">
        <v>39865.075999999994</v>
      </c>
      <c r="AS21" s="51">
        <v>3755.68</v>
      </c>
      <c r="AT21" s="51">
        <v>5159.6000000000004</v>
      </c>
      <c r="AU21" s="51">
        <v>1049.47</v>
      </c>
      <c r="AV21" s="51">
        <v>4365.8999999999996</v>
      </c>
      <c r="AW21" s="51">
        <v>363.87</v>
      </c>
      <c r="AX21" s="51">
        <v>9393.7000000000007</v>
      </c>
      <c r="AY21" s="51">
        <v>4755.82</v>
      </c>
      <c r="AZ21" s="51">
        <v>566.44000000000005</v>
      </c>
      <c r="BA21" s="51">
        <v>2714.44</v>
      </c>
      <c r="BB21" s="51">
        <v>205.13</v>
      </c>
      <c r="BC21" s="52">
        <v>66355.986000000004</v>
      </c>
      <c r="BD21" s="6"/>
      <c r="BE21" s="15">
        <v>5.04</v>
      </c>
      <c r="BF21" s="12"/>
      <c r="BG21" s="15">
        <v>5.4</v>
      </c>
      <c r="BH21" s="12"/>
      <c r="BI21" s="15">
        <v>5.64</v>
      </c>
      <c r="BJ21" s="12"/>
      <c r="BK21" s="15">
        <v>6.6</v>
      </c>
      <c r="BL21" s="9"/>
    </row>
    <row r="22" spans="1:64">
      <c r="A22" s="90">
        <v>39142</v>
      </c>
      <c r="B22" s="51">
        <v>30797.955000000002</v>
      </c>
      <c r="C22" s="51">
        <v>7057.0450000000001</v>
      </c>
      <c r="D22" s="51">
        <v>11237.237999999999</v>
      </c>
      <c r="E22" s="52">
        <v>4974.9380000000001</v>
      </c>
      <c r="F22" s="51">
        <v>54067.175999999999</v>
      </c>
      <c r="G22" s="15">
        <v>26.988437835351601</v>
      </c>
      <c r="H22" s="9"/>
      <c r="I22" s="12"/>
      <c r="J22" s="12"/>
      <c r="K22" s="12"/>
      <c r="L22" s="12"/>
      <c r="M22" s="12"/>
      <c r="N22" s="12"/>
      <c r="O22" s="12"/>
      <c r="P22" s="12"/>
      <c r="Q22" s="15">
        <v>9.8189661910433408</v>
      </c>
      <c r="R22" s="9"/>
      <c r="S22" s="12"/>
      <c r="T22" s="12"/>
      <c r="U22" s="12"/>
      <c r="V22" s="12"/>
      <c r="W22" s="12"/>
      <c r="X22" s="12"/>
      <c r="Y22" s="15">
        <v>5.9929048908901699</v>
      </c>
      <c r="Z22" s="9"/>
      <c r="AA22" s="12"/>
      <c r="AB22" s="12"/>
      <c r="AC22" s="12"/>
      <c r="AD22" s="12"/>
      <c r="AE22" s="15">
        <v>4.5599999999999996</v>
      </c>
      <c r="AF22" s="9"/>
      <c r="AG22" s="51">
        <v>3466.2068429999999</v>
      </c>
      <c r="AH22" s="51">
        <v>1967.6</v>
      </c>
      <c r="AI22" s="51">
        <v>5356.8644999999997</v>
      </c>
      <c r="AJ22" s="51">
        <v>1457.0655000000011</v>
      </c>
      <c r="AK22" s="52">
        <v>8781.5300000000007</v>
      </c>
      <c r="AL22" s="51">
        <v>29060.515500000001</v>
      </c>
      <c r="AM22" s="51">
        <v>2277.19</v>
      </c>
      <c r="AN22" s="51">
        <v>4764.3500000000004</v>
      </c>
      <c r="AO22" s="51">
        <v>176.15</v>
      </c>
      <c r="AP22" s="51">
        <v>4639.47</v>
      </c>
      <c r="AQ22" s="51">
        <v>11.9</v>
      </c>
      <c r="AR22" s="52">
        <v>40408.3655</v>
      </c>
      <c r="AS22" s="51">
        <v>3758.09</v>
      </c>
      <c r="AT22" s="51">
        <v>5135.92</v>
      </c>
      <c r="AU22" s="51">
        <v>1035.8399999999999</v>
      </c>
      <c r="AV22" s="51">
        <v>4402.84</v>
      </c>
      <c r="AW22" s="51">
        <v>369.8</v>
      </c>
      <c r="AX22" s="51">
        <v>9433.6200000000008</v>
      </c>
      <c r="AY22" s="51">
        <v>4940.53</v>
      </c>
      <c r="AZ22" s="51">
        <v>574.64</v>
      </c>
      <c r="BA22" s="51">
        <v>2836.48</v>
      </c>
      <c r="BB22" s="51">
        <v>210.66</v>
      </c>
      <c r="BC22" s="52">
        <v>67012.505499999985</v>
      </c>
      <c r="BD22" s="6"/>
      <c r="BE22" s="15">
        <v>5.04</v>
      </c>
      <c r="BF22" s="12"/>
      <c r="BG22" s="15">
        <v>5.28</v>
      </c>
      <c r="BH22" s="12"/>
      <c r="BI22" s="15">
        <v>5.52</v>
      </c>
      <c r="BJ22" s="12"/>
      <c r="BK22" s="15">
        <v>6.6</v>
      </c>
      <c r="BL22" s="9"/>
    </row>
    <row r="23" spans="1:64">
      <c r="A23" s="90">
        <v>39173</v>
      </c>
      <c r="B23" s="51">
        <v>31287.592000000001</v>
      </c>
      <c r="C23" s="51">
        <v>7145.5609999999997</v>
      </c>
      <c r="D23" s="51">
        <v>11391.856</v>
      </c>
      <c r="E23" s="52">
        <v>5143.0990000000002</v>
      </c>
      <c r="F23" s="51">
        <v>54968.108</v>
      </c>
      <c r="G23" s="15">
        <v>27.737390581552599</v>
      </c>
      <c r="H23" s="9"/>
      <c r="I23" s="12"/>
      <c r="J23" s="12"/>
      <c r="K23" s="12"/>
      <c r="L23" s="12"/>
      <c r="M23" s="12"/>
      <c r="N23" s="12"/>
      <c r="O23" s="12"/>
      <c r="P23" s="12"/>
      <c r="Q23" s="15">
        <v>9.9490411209631109</v>
      </c>
      <c r="R23" s="9"/>
      <c r="S23" s="12"/>
      <c r="T23" s="12"/>
      <c r="U23" s="12"/>
      <c r="V23" s="12"/>
      <c r="W23" s="12"/>
      <c r="X23" s="12"/>
      <c r="Y23" s="15">
        <v>6.0265213090979604</v>
      </c>
      <c r="Z23" s="9"/>
      <c r="AA23" s="12"/>
      <c r="AB23" s="12"/>
      <c r="AC23" s="12"/>
      <c r="AD23" s="12"/>
      <c r="AE23" s="15">
        <v>4.54</v>
      </c>
      <c r="AF23" s="9"/>
      <c r="AG23" s="51">
        <v>3604.7379999999998</v>
      </c>
      <c r="AH23" s="51">
        <v>1972.8</v>
      </c>
      <c r="AI23" s="51">
        <v>5462.2137499999999</v>
      </c>
      <c r="AJ23" s="51">
        <v>1561.0062500000006</v>
      </c>
      <c r="AK23" s="52">
        <v>8996.02</v>
      </c>
      <c r="AL23" s="51">
        <v>29482.415000000001</v>
      </c>
      <c r="AM23" s="51">
        <v>2277.08</v>
      </c>
      <c r="AN23" s="51">
        <v>5255.88</v>
      </c>
      <c r="AO23" s="51">
        <v>177.89</v>
      </c>
      <c r="AP23" s="51">
        <v>5054.87</v>
      </c>
      <c r="AQ23" s="51">
        <v>14.28</v>
      </c>
      <c r="AR23" s="52">
        <v>41120.135000000002</v>
      </c>
      <c r="AS23" s="51">
        <v>3808.68</v>
      </c>
      <c r="AT23" s="51">
        <v>5050.13</v>
      </c>
      <c r="AU23" s="51">
        <v>1012.14</v>
      </c>
      <c r="AV23" s="51">
        <v>4048.81</v>
      </c>
      <c r="AW23" s="51">
        <v>372.27</v>
      </c>
      <c r="AX23" s="51">
        <v>9423.35</v>
      </c>
      <c r="AY23" s="51">
        <v>5234.03</v>
      </c>
      <c r="AZ23" s="51">
        <v>598.29999999999995</v>
      </c>
      <c r="BA23" s="51">
        <v>2952.32</v>
      </c>
      <c r="BB23" s="51">
        <v>213.44</v>
      </c>
      <c r="BC23" s="52">
        <v>67502.084999999992</v>
      </c>
      <c r="BD23" s="6"/>
      <c r="BE23" s="15">
        <v>5.04</v>
      </c>
      <c r="BF23" s="12"/>
      <c r="BG23" s="15">
        <v>5.4</v>
      </c>
      <c r="BH23" s="12"/>
      <c r="BI23" s="15">
        <v>5.64</v>
      </c>
      <c r="BJ23" s="12"/>
      <c r="BK23" s="15">
        <v>6</v>
      </c>
      <c r="BL23" s="9"/>
    </row>
    <row r="24" spans="1:64">
      <c r="A24" s="90">
        <v>39203</v>
      </c>
      <c r="B24" s="51">
        <v>31686.085999999999</v>
      </c>
      <c r="C24" s="51">
        <v>7187.3029999999999</v>
      </c>
      <c r="D24" s="51">
        <v>11616.995999999999</v>
      </c>
      <c r="E24" s="52">
        <v>5319.2820000000002</v>
      </c>
      <c r="F24" s="51">
        <v>55809.667000000001</v>
      </c>
      <c r="G24" s="15">
        <v>27.886722153152501</v>
      </c>
      <c r="H24" s="9"/>
      <c r="I24" s="12"/>
      <c r="J24" s="12"/>
      <c r="K24" s="12"/>
      <c r="L24" s="12"/>
      <c r="M24" s="12"/>
      <c r="N24" s="12"/>
      <c r="O24" s="12"/>
      <c r="P24" s="12"/>
      <c r="Q24" s="15">
        <v>10.029254363779399</v>
      </c>
      <c r="R24" s="9"/>
      <c r="S24" s="12"/>
      <c r="T24" s="12"/>
      <c r="U24" s="12"/>
      <c r="V24" s="12"/>
      <c r="W24" s="12"/>
      <c r="X24" s="12"/>
      <c r="Y24" s="15">
        <v>6.0731379801827003</v>
      </c>
      <c r="Z24" s="9"/>
      <c r="AA24" s="12"/>
      <c r="AB24" s="12"/>
      <c r="AC24" s="12"/>
      <c r="AD24" s="12"/>
      <c r="AE24" s="15">
        <v>4.3899999999999997</v>
      </c>
      <c r="AF24" s="9"/>
      <c r="AG24" s="51">
        <v>3718.4435149999999</v>
      </c>
      <c r="AH24" s="51">
        <v>1985.9</v>
      </c>
      <c r="AI24" s="51">
        <v>5487.3403500000004</v>
      </c>
      <c r="AJ24" s="51">
        <v>1575.6496499999989</v>
      </c>
      <c r="AK24" s="52">
        <v>9048.89</v>
      </c>
      <c r="AL24" s="51">
        <v>29997.855499999998</v>
      </c>
      <c r="AM24" s="51">
        <v>2292.6799999999998</v>
      </c>
      <c r="AN24" s="51">
        <v>5086.24</v>
      </c>
      <c r="AO24" s="51">
        <v>189.13</v>
      </c>
      <c r="AP24" s="51">
        <v>4850.32</v>
      </c>
      <c r="AQ24" s="51">
        <v>16.920000000000002</v>
      </c>
      <c r="AR24" s="52">
        <v>41747.555499999995</v>
      </c>
      <c r="AS24" s="51">
        <v>3961.75</v>
      </c>
      <c r="AT24" s="51">
        <v>4914.41</v>
      </c>
      <c r="AU24" s="51">
        <v>1067.46</v>
      </c>
      <c r="AV24" s="51">
        <v>4189.04</v>
      </c>
      <c r="AW24" s="51">
        <v>372.17</v>
      </c>
      <c r="AX24" s="51">
        <v>9500.48</v>
      </c>
      <c r="AY24" s="51">
        <v>5422.62</v>
      </c>
      <c r="AZ24" s="51">
        <v>625.74</v>
      </c>
      <c r="BA24" s="51">
        <v>2894.61</v>
      </c>
      <c r="BB24" s="51">
        <v>220.86</v>
      </c>
      <c r="BC24" s="52">
        <v>68685.755499999985</v>
      </c>
      <c r="BD24" s="6"/>
      <c r="BE24" s="15">
        <v>5.04</v>
      </c>
      <c r="BF24" s="12"/>
      <c r="BG24" s="15">
        <v>5.64</v>
      </c>
      <c r="BH24" s="12"/>
      <c r="BI24" s="15">
        <v>5.76</v>
      </c>
      <c r="BJ24" s="12"/>
      <c r="BK24" s="15">
        <v>6.72</v>
      </c>
      <c r="BL24" s="9"/>
    </row>
    <row r="25" spans="1:64">
      <c r="A25" s="90">
        <v>39234</v>
      </c>
      <c r="B25" s="51">
        <v>32190.673999999999</v>
      </c>
      <c r="C25" s="51">
        <v>7240.03</v>
      </c>
      <c r="D25" s="51">
        <v>11889.188</v>
      </c>
      <c r="E25" s="52">
        <v>5286.9889999999996</v>
      </c>
      <c r="F25" s="51">
        <v>56606.881000000001</v>
      </c>
      <c r="G25" s="15">
        <v>27.9430478561565</v>
      </c>
      <c r="H25" s="9"/>
      <c r="I25" s="12"/>
      <c r="J25" s="12"/>
      <c r="K25" s="12"/>
      <c r="L25" s="12"/>
      <c r="M25" s="12"/>
      <c r="N25" s="12"/>
      <c r="O25" s="12"/>
      <c r="P25" s="12"/>
      <c r="Q25" s="15">
        <v>9.8249166514255304</v>
      </c>
      <c r="R25" s="9"/>
      <c r="S25" s="12"/>
      <c r="T25" s="12"/>
      <c r="U25" s="12"/>
      <c r="V25" s="12"/>
      <c r="W25" s="12"/>
      <c r="X25" s="12"/>
      <c r="Y25" s="15">
        <v>6.1352687019551402</v>
      </c>
      <c r="Z25" s="9"/>
      <c r="AA25" s="12"/>
      <c r="AB25" s="12"/>
      <c r="AC25" s="12"/>
      <c r="AD25" s="12"/>
      <c r="AE25" s="15">
        <v>4.42</v>
      </c>
      <c r="AF25" s="9"/>
      <c r="AG25" s="51">
        <v>3666.4787850000002</v>
      </c>
      <c r="AH25" s="51">
        <v>2006.5</v>
      </c>
      <c r="AI25" s="51">
        <v>5406.4358000000002</v>
      </c>
      <c r="AJ25" s="51">
        <v>1679.8541999999989</v>
      </c>
      <c r="AK25" s="52">
        <v>9092.7899999999991</v>
      </c>
      <c r="AL25" s="51">
        <v>30655.150500000003</v>
      </c>
      <c r="AM25" s="51">
        <v>2317.0500000000002</v>
      </c>
      <c r="AN25" s="51">
        <v>5315.17</v>
      </c>
      <c r="AO25" s="51">
        <v>203.23</v>
      </c>
      <c r="AP25" s="51">
        <v>5089.07</v>
      </c>
      <c r="AQ25" s="51">
        <v>16.45</v>
      </c>
      <c r="AR25" s="52">
        <v>42477.870500000005</v>
      </c>
      <c r="AS25" s="51">
        <v>3932.11</v>
      </c>
      <c r="AT25" s="51">
        <v>4718.7299999999996</v>
      </c>
      <c r="AU25" s="51">
        <v>1133.57</v>
      </c>
      <c r="AV25" s="51">
        <v>4213.57</v>
      </c>
      <c r="AW25" s="51">
        <v>381.92</v>
      </c>
      <c r="AX25" s="51">
        <v>9597.02</v>
      </c>
      <c r="AY25" s="51">
        <v>5560.25</v>
      </c>
      <c r="AZ25" s="51">
        <v>650.12</v>
      </c>
      <c r="BA25" s="51">
        <v>2805.23</v>
      </c>
      <c r="BB25" s="51">
        <v>228.88</v>
      </c>
      <c r="BC25" s="52">
        <v>69631.050500000012</v>
      </c>
      <c r="BD25" s="6"/>
      <c r="BE25" s="15">
        <v>5.4</v>
      </c>
      <c r="BF25" s="12"/>
      <c r="BG25" s="15">
        <v>5.52</v>
      </c>
      <c r="BH25" s="12"/>
      <c r="BI25" s="15">
        <v>6.36</v>
      </c>
      <c r="BJ25" s="12"/>
      <c r="BK25" s="15">
        <v>7.56</v>
      </c>
      <c r="BL25" s="9"/>
    </row>
    <row r="26" spans="1:64">
      <c r="A26" s="90">
        <v>39264</v>
      </c>
      <c r="B26" s="51">
        <v>32687.58</v>
      </c>
      <c r="C26" s="51">
        <v>7329.2539999999999</v>
      </c>
      <c r="D26" s="51">
        <v>12122.924000000001</v>
      </c>
      <c r="E26" s="52">
        <v>5263.1570000000002</v>
      </c>
      <c r="F26" s="51">
        <v>57402.915000000001</v>
      </c>
      <c r="G26" s="15">
        <v>28.854555981382799</v>
      </c>
      <c r="H26" s="9"/>
      <c r="I26" s="12"/>
      <c r="J26" s="12"/>
      <c r="K26" s="12"/>
      <c r="L26" s="12"/>
      <c r="M26" s="12"/>
      <c r="N26" s="12"/>
      <c r="O26" s="12"/>
      <c r="P26" s="12"/>
      <c r="Q26" s="15">
        <v>9.98563879156446</v>
      </c>
      <c r="R26" s="9"/>
      <c r="S26" s="12"/>
      <c r="T26" s="12"/>
      <c r="U26" s="12"/>
      <c r="V26" s="12"/>
      <c r="W26" s="12"/>
      <c r="X26" s="12"/>
      <c r="Y26" s="15">
        <v>6.06253095516304</v>
      </c>
      <c r="Z26" s="9"/>
      <c r="AA26" s="12"/>
      <c r="AB26" s="12"/>
      <c r="AC26" s="12"/>
      <c r="AD26" s="12"/>
      <c r="AE26" s="15">
        <v>4.51</v>
      </c>
      <c r="AF26" s="9"/>
      <c r="AG26" s="51">
        <v>3650.5884460000002</v>
      </c>
      <c r="AH26" s="51">
        <v>1991.3</v>
      </c>
      <c r="AI26" s="51">
        <v>5397.0863499999996</v>
      </c>
      <c r="AJ26" s="51">
        <v>1752.803650000001</v>
      </c>
      <c r="AK26" s="52">
        <v>9141.19</v>
      </c>
      <c r="AL26" s="51">
        <v>31072.552500000002</v>
      </c>
      <c r="AM26" s="51">
        <v>2321.37</v>
      </c>
      <c r="AN26" s="51">
        <v>5253.62</v>
      </c>
      <c r="AO26" s="51">
        <v>211.65</v>
      </c>
      <c r="AP26" s="51">
        <v>4889.29</v>
      </c>
      <c r="AQ26" s="51">
        <v>17.420000000000002</v>
      </c>
      <c r="AR26" s="52">
        <v>43093.672500000008</v>
      </c>
      <c r="AS26" s="51">
        <v>3926.29</v>
      </c>
      <c r="AT26" s="51">
        <v>4653.62</v>
      </c>
      <c r="AU26" s="51">
        <v>1160.6300000000001</v>
      </c>
      <c r="AV26" s="51">
        <v>4096.74</v>
      </c>
      <c r="AW26" s="51">
        <v>389.69</v>
      </c>
      <c r="AX26" s="51">
        <v>9609.6200000000008</v>
      </c>
      <c r="AY26" s="51">
        <v>5782.33</v>
      </c>
      <c r="AZ26" s="51">
        <v>671.26</v>
      </c>
      <c r="BA26" s="51">
        <v>2805.97</v>
      </c>
      <c r="BB26" s="51">
        <v>234.6</v>
      </c>
      <c r="BC26" s="52">
        <v>70343.282500000016</v>
      </c>
      <c r="BE26" s="15">
        <v>5.4</v>
      </c>
      <c r="BF26" s="12"/>
      <c r="BG26" s="15">
        <v>5.76</v>
      </c>
      <c r="BH26" s="12"/>
      <c r="BI26" s="15">
        <v>6.36</v>
      </c>
      <c r="BJ26" s="12"/>
      <c r="BK26" s="15">
        <v>7.08</v>
      </c>
      <c r="BL26" s="9"/>
    </row>
    <row r="27" spans="1:64">
      <c r="A27" s="90">
        <v>39295</v>
      </c>
      <c r="B27" s="51">
        <v>33344.21</v>
      </c>
      <c r="C27" s="51">
        <v>7456.1440000000002</v>
      </c>
      <c r="D27" s="51">
        <v>12409.393</v>
      </c>
      <c r="E27" s="52">
        <v>5359.9480000000003</v>
      </c>
      <c r="F27" s="51">
        <v>58569.695</v>
      </c>
      <c r="G27" s="15">
        <v>27.592636850561401</v>
      </c>
      <c r="H27" s="9"/>
      <c r="I27" s="12"/>
      <c r="J27" s="12"/>
      <c r="K27" s="12"/>
      <c r="L27" s="12"/>
      <c r="M27" s="12"/>
      <c r="N27" s="12"/>
      <c r="O27" s="12"/>
      <c r="P27" s="12"/>
      <c r="Q27" s="15">
        <v>9.9113971326751198</v>
      </c>
      <c r="R27" s="9"/>
      <c r="S27" s="12"/>
      <c r="T27" s="12"/>
      <c r="U27" s="12"/>
      <c r="V27" s="12"/>
      <c r="W27" s="12"/>
      <c r="X27" s="12"/>
      <c r="Y27" s="15">
        <v>6.1999090900244802</v>
      </c>
      <c r="Z27" s="9"/>
      <c r="AA27" s="12"/>
      <c r="AB27" s="12"/>
      <c r="AC27" s="12"/>
      <c r="AD27" s="12"/>
      <c r="AE27" s="15">
        <v>4.6900000000000004</v>
      </c>
      <c r="AF27" s="9"/>
      <c r="AG27" s="51">
        <v>3502.9674054217703</v>
      </c>
      <c r="AH27" s="51">
        <v>1969.9</v>
      </c>
      <c r="AI27" s="51">
        <v>5408.1836000000003</v>
      </c>
      <c r="AJ27" s="51">
        <v>1743.3664000000003</v>
      </c>
      <c r="AK27" s="52">
        <v>9121.4500000000007</v>
      </c>
      <c r="AL27" s="51">
        <v>31127.8495</v>
      </c>
      <c r="AM27" s="51">
        <v>2327.08</v>
      </c>
      <c r="AN27" s="51">
        <v>5407.28</v>
      </c>
      <c r="AO27" s="51">
        <v>220.73</v>
      </c>
      <c r="AP27" s="51">
        <v>4995.6099999999997</v>
      </c>
      <c r="AQ27" s="51">
        <v>19.91</v>
      </c>
      <c r="AR27" s="52">
        <v>43188.869500000001</v>
      </c>
      <c r="AS27" s="51">
        <v>3958.81</v>
      </c>
      <c r="AT27" s="51">
        <v>4744.24</v>
      </c>
      <c r="AU27" s="51">
        <v>1160.28</v>
      </c>
      <c r="AV27" s="51">
        <v>4146.57</v>
      </c>
      <c r="AW27" s="51">
        <v>397.83</v>
      </c>
      <c r="AX27" s="51">
        <v>9734.06</v>
      </c>
      <c r="AY27" s="51">
        <v>5885.32</v>
      </c>
      <c r="AZ27" s="51">
        <v>672.26</v>
      </c>
      <c r="BA27" s="51">
        <v>2898.11</v>
      </c>
      <c r="BB27" s="51">
        <v>233.27</v>
      </c>
      <c r="BC27" s="52">
        <v>70756.859500000006</v>
      </c>
      <c r="BE27" s="15">
        <v>5.52</v>
      </c>
      <c r="BF27" s="12"/>
      <c r="BG27" s="15">
        <v>6.12</v>
      </c>
      <c r="BH27" s="12"/>
      <c r="BI27" s="15">
        <v>6.6</v>
      </c>
      <c r="BJ27" s="12"/>
      <c r="BK27" s="15">
        <v>7.8</v>
      </c>
      <c r="BL27" s="9"/>
    </row>
    <row r="28" spans="1:64">
      <c r="A28" s="90">
        <v>39326</v>
      </c>
      <c r="B28" s="51">
        <v>34064.347000000002</v>
      </c>
      <c r="C28" s="51">
        <v>7529.5680000000002</v>
      </c>
      <c r="D28" s="51">
        <v>12721.028</v>
      </c>
      <c r="E28" s="52">
        <v>5310.8159999999998</v>
      </c>
      <c r="F28" s="51">
        <v>59625.758999999998</v>
      </c>
      <c r="G28" s="15">
        <v>28.888644870074799</v>
      </c>
      <c r="H28" s="9"/>
      <c r="I28" s="12"/>
      <c r="J28" s="12"/>
      <c r="K28" s="12"/>
      <c r="L28" s="12"/>
      <c r="M28" s="12"/>
      <c r="N28" s="12"/>
      <c r="O28" s="12"/>
      <c r="P28" s="12"/>
      <c r="Q28" s="15">
        <v>10.126112936643199</v>
      </c>
      <c r="R28" s="9"/>
      <c r="S28" s="12"/>
      <c r="T28" s="12"/>
      <c r="U28" s="12"/>
      <c r="V28" s="12"/>
      <c r="W28" s="12"/>
      <c r="X28" s="12"/>
      <c r="Y28" s="15">
        <v>6.1441163891756796</v>
      </c>
      <c r="Z28" s="9"/>
      <c r="AA28" s="12"/>
      <c r="AB28" s="12"/>
      <c r="AC28" s="12"/>
      <c r="AD28" s="12"/>
      <c r="AE28" s="15">
        <v>4.79</v>
      </c>
      <c r="AF28" s="9"/>
      <c r="AG28" s="51">
        <v>4118.5018824799999</v>
      </c>
      <c r="AH28" s="51">
        <v>2059.3000000000002</v>
      </c>
      <c r="AI28" s="51">
        <v>5397.7653499999997</v>
      </c>
      <c r="AJ28" s="51">
        <v>1952.1646499999997</v>
      </c>
      <c r="AK28" s="52">
        <v>9409.23</v>
      </c>
      <c r="AL28" s="51">
        <v>31394.433499999999</v>
      </c>
      <c r="AM28" s="51">
        <v>2340.96</v>
      </c>
      <c r="AN28" s="51">
        <v>5425.09</v>
      </c>
      <c r="AO28" s="51">
        <v>229.26</v>
      </c>
      <c r="AP28" s="51">
        <v>5262.59</v>
      </c>
      <c r="AQ28" s="51">
        <v>19.989999999999998</v>
      </c>
      <c r="AR28" s="52">
        <v>43516.393499999991</v>
      </c>
      <c r="AS28" s="51">
        <v>3967.61</v>
      </c>
      <c r="AT28" s="51">
        <v>4687.45</v>
      </c>
      <c r="AU28" s="51">
        <v>1185.22</v>
      </c>
      <c r="AV28" s="51">
        <v>4227.91</v>
      </c>
      <c r="AW28" s="51">
        <v>397.53</v>
      </c>
      <c r="AX28" s="51">
        <v>9905.39</v>
      </c>
      <c r="AY28" s="51">
        <v>5964.2</v>
      </c>
      <c r="AZ28" s="51">
        <v>681.5</v>
      </c>
      <c r="BA28" s="51">
        <v>2984.07</v>
      </c>
      <c r="BB28" s="51">
        <v>225.16</v>
      </c>
      <c r="BC28" s="52">
        <v>71323.973499999993</v>
      </c>
      <c r="BD28" s="6"/>
      <c r="BE28" s="15">
        <v>5.88</v>
      </c>
      <c r="BF28" s="12"/>
      <c r="BG28" s="15">
        <v>6.36</v>
      </c>
      <c r="BH28" s="12"/>
      <c r="BI28" s="15">
        <v>6.72</v>
      </c>
      <c r="BJ28" s="12"/>
      <c r="BK28" s="15">
        <v>7.68</v>
      </c>
      <c r="BL28" s="9"/>
    </row>
    <row r="29" spans="1:64">
      <c r="A29" s="90">
        <v>39356</v>
      </c>
      <c r="B29" s="51">
        <v>34709.023999999998</v>
      </c>
      <c r="C29" s="51">
        <v>7628.0240000000003</v>
      </c>
      <c r="D29" s="51">
        <v>12982.869000000001</v>
      </c>
      <c r="E29" s="52">
        <v>5237.7790000000005</v>
      </c>
      <c r="F29" s="51">
        <v>60557.696000000004</v>
      </c>
      <c r="G29" s="15">
        <v>29.010985038932098</v>
      </c>
      <c r="H29" s="9"/>
      <c r="I29" s="12"/>
      <c r="J29" s="12"/>
      <c r="K29" s="12"/>
      <c r="L29" s="12"/>
      <c r="M29" s="12"/>
      <c r="N29" s="12"/>
      <c r="O29" s="12"/>
      <c r="P29" s="12"/>
      <c r="Q29" s="15">
        <v>10.150835175765</v>
      </c>
      <c r="R29" s="9"/>
      <c r="S29" s="12"/>
      <c r="T29" s="12"/>
      <c r="U29" s="12"/>
      <c r="V29" s="12"/>
      <c r="W29" s="12"/>
      <c r="X29" s="12"/>
      <c r="Y29" s="15">
        <v>5.8533606967078802</v>
      </c>
      <c r="Z29" s="9"/>
      <c r="AA29" s="12"/>
      <c r="AB29" s="12"/>
      <c r="AC29" s="12"/>
      <c r="AD29" s="12"/>
      <c r="AE29" s="15">
        <v>4.83</v>
      </c>
      <c r="AF29" s="9"/>
      <c r="AG29" s="51">
        <v>3533.5825240000004</v>
      </c>
      <c r="AH29" s="51">
        <v>2018.9</v>
      </c>
      <c r="AI29" s="51">
        <v>5351.5121999999992</v>
      </c>
      <c r="AJ29" s="51">
        <v>1820.4178000000006</v>
      </c>
      <c r="AK29" s="52">
        <v>9190.83</v>
      </c>
      <c r="AL29" s="51">
        <v>32192.0455</v>
      </c>
      <c r="AM29" s="51">
        <v>2357.69</v>
      </c>
      <c r="AN29" s="51">
        <v>5528.08</v>
      </c>
      <c r="AO29" s="51">
        <v>234.83</v>
      </c>
      <c r="AP29" s="51">
        <v>5508.11</v>
      </c>
      <c r="AQ29" s="51">
        <v>17.059999999999999</v>
      </c>
      <c r="AR29" s="52">
        <v>43978.305500000002</v>
      </c>
      <c r="AS29" s="51">
        <v>4089.22</v>
      </c>
      <c r="AT29" s="51">
        <v>4596.54</v>
      </c>
      <c r="AU29" s="51">
        <v>1184.1400000000001</v>
      </c>
      <c r="AV29" s="51">
        <v>4137.2700000000004</v>
      </c>
      <c r="AW29" s="51">
        <v>393.47</v>
      </c>
      <c r="AX29" s="51">
        <v>10064.370000000001</v>
      </c>
      <c r="AY29" s="51">
        <v>6212.2</v>
      </c>
      <c r="AZ29" s="51">
        <v>716.88</v>
      </c>
      <c r="BA29" s="51">
        <v>3014.92</v>
      </c>
      <c r="BB29" s="51">
        <v>230.2</v>
      </c>
      <c r="BC29" s="52">
        <v>72127.275499999989</v>
      </c>
      <c r="BD29" s="6"/>
      <c r="BE29" s="15">
        <v>5.88</v>
      </c>
      <c r="BF29" s="12"/>
      <c r="BG29" s="15">
        <v>6.36</v>
      </c>
      <c r="BH29" s="12"/>
      <c r="BI29" s="15">
        <v>6.84</v>
      </c>
      <c r="BJ29" s="12"/>
      <c r="BK29" s="15">
        <v>7.44</v>
      </c>
      <c r="BL29" s="9"/>
    </row>
    <row r="30" spans="1:64">
      <c r="A30" s="90">
        <v>39387</v>
      </c>
      <c r="B30" s="51">
        <v>35764.525000000001</v>
      </c>
      <c r="C30" s="51">
        <v>7740.683</v>
      </c>
      <c r="D30" s="51">
        <v>13182.558999999999</v>
      </c>
      <c r="E30" s="52">
        <v>5543.69</v>
      </c>
      <c r="F30" s="51">
        <v>62231.457000000002</v>
      </c>
      <c r="G30" s="15">
        <v>28.918278266454799</v>
      </c>
      <c r="H30" s="9"/>
      <c r="I30" s="12"/>
      <c r="J30" s="12"/>
      <c r="K30" s="12"/>
      <c r="L30" s="12"/>
      <c r="M30" s="12"/>
      <c r="N30" s="12"/>
      <c r="O30" s="12"/>
      <c r="P30" s="12"/>
      <c r="Q30" s="15">
        <v>10.1663921671149</v>
      </c>
      <c r="R30" s="9"/>
      <c r="S30" s="12"/>
      <c r="T30" s="12"/>
      <c r="U30" s="12"/>
      <c r="V30" s="12"/>
      <c r="W30" s="12"/>
      <c r="X30" s="12"/>
      <c r="Y30" s="15">
        <v>5.6824301269678097</v>
      </c>
      <c r="Z30" s="9"/>
      <c r="AA30" s="12"/>
      <c r="AB30" s="12"/>
      <c r="AC30" s="12"/>
      <c r="AD30" s="12"/>
      <c r="AE30" s="15">
        <v>4.8099999999999996</v>
      </c>
      <c r="AF30" s="9"/>
      <c r="AG30" s="51">
        <v>3515.0658659999999</v>
      </c>
      <c r="AH30" s="51">
        <v>2041.2</v>
      </c>
      <c r="AI30" s="51">
        <v>5462.3508999999995</v>
      </c>
      <c r="AJ30" s="51">
        <v>2066.9790999999996</v>
      </c>
      <c r="AK30" s="52">
        <v>9570.5299999999988</v>
      </c>
      <c r="AL30" s="51">
        <v>33221.212500000001</v>
      </c>
      <c r="AM30" s="51">
        <v>2363.5700000000002</v>
      </c>
      <c r="AN30" s="51">
        <v>6338.14</v>
      </c>
      <c r="AO30" s="51">
        <v>229.9</v>
      </c>
      <c r="AP30" s="51">
        <v>6247.86</v>
      </c>
      <c r="AQ30" s="51">
        <v>15.74</v>
      </c>
      <c r="AR30" s="52">
        <v>45459.752500000002</v>
      </c>
      <c r="AS30" s="51">
        <v>4144.9799999999996</v>
      </c>
      <c r="AT30" s="51">
        <v>4450.9799999999996</v>
      </c>
      <c r="AU30" s="51">
        <v>1231.92</v>
      </c>
      <c r="AV30" s="51">
        <v>4167.13</v>
      </c>
      <c r="AW30" s="51">
        <v>405.73</v>
      </c>
      <c r="AX30" s="51">
        <v>10272.129999999999</v>
      </c>
      <c r="AY30" s="51">
        <v>6296.57</v>
      </c>
      <c r="AZ30" s="51">
        <v>723.79</v>
      </c>
      <c r="BA30" s="51">
        <v>3081.23</v>
      </c>
      <c r="BB30" s="51">
        <v>242.1</v>
      </c>
      <c r="BC30" s="52">
        <v>73829.652499999997</v>
      </c>
      <c r="BD30" s="6"/>
      <c r="BE30" s="15">
        <v>5.88</v>
      </c>
      <c r="BF30" s="12"/>
      <c r="BG30" s="15">
        <v>6.36</v>
      </c>
      <c r="BH30" s="12"/>
      <c r="BI30" s="15">
        <v>6.84</v>
      </c>
      <c r="BJ30" s="12"/>
      <c r="BK30" s="15">
        <v>10.199999999999999</v>
      </c>
      <c r="BL30" s="9"/>
    </row>
    <row r="31" spans="1:64">
      <c r="A31" s="90">
        <v>39417</v>
      </c>
      <c r="B31" s="51">
        <v>36669.065999999999</v>
      </c>
      <c r="C31" s="51">
        <v>7827.1149109999997</v>
      </c>
      <c r="D31" s="51">
        <v>13431.648999999999</v>
      </c>
      <c r="E31" s="52">
        <v>5403.1790000000001</v>
      </c>
      <c r="F31" s="51">
        <v>63331.008909999997</v>
      </c>
      <c r="G31" s="15">
        <v>29.956424397723399</v>
      </c>
      <c r="H31" s="9"/>
      <c r="I31" s="12"/>
      <c r="J31" s="12"/>
      <c r="K31" s="12"/>
      <c r="L31" s="12"/>
      <c r="M31" s="12"/>
      <c r="N31" s="12"/>
      <c r="O31" s="12"/>
      <c r="P31" s="12"/>
      <c r="Q31" s="15">
        <v>10.207594462623099</v>
      </c>
      <c r="R31" s="9"/>
      <c r="S31" s="12"/>
      <c r="T31" s="12"/>
      <c r="U31" s="12"/>
      <c r="V31" s="12"/>
      <c r="W31" s="12"/>
      <c r="X31" s="12"/>
      <c r="Y31" s="15">
        <v>5.8907807742312901</v>
      </c>
      <c r="Z31" s="9"/>
      <c r="AA31" s="12"/>
      <c r="AB31" s="12"/>
      <c r="AC31" s="12"/>
      <c r="AD31" s="12"/>
      <c r="AE31" s="15">
        <v>4.83</v>
      </c>
      <c r="AF31" s="9"/>
      <c r="AG31" s="51">
        <v>3660.5775624892599</v>
      </c>
      <c r="AH31" s="51">
        <v>2210.3000000000002</v>
      </c>
      <c r="AI31" s="51">
        <v>5873.0164999999997</v>
      </c>
      <c r="AJ31" s="51">
        <v>2046.5435000000007</v>
      </c>
      <c r="AK31" s="52">
        <v>10129.86</v>
      </c>
      <c r="AL31" s="51">
        <v>34305.202999999994</v>
      </c>
      <c r="AM31" s="51">
        <v>2356.44</v>
      </c>
      <c r="AN31" s="51">
        <v>6176.76</v>
      </c>
      <c r="AO31" s="51">
        <v>221.39</v>
      </c>
      <c r="AP31" s="51">
        <v>6053.72</v>
      </c>
      <c r="AQ31" s="51">
        <v>16.559999999999999</v>
      </c>
      <c r="AR31" s="52">
        <v>47119.373</v>
      </c>
      <c r="AS31" s="51">
        <v>4142.8900000000003</v>
      </c>
      <c r="AT31" s="51">
        <v>4082.7</v>
      </c>
      <c r="AU31" s="51">
        <v>1327.55</v>
      </c>
      <c r="AV31" s="51">
        <v>4138.16</v>
      </c>
      <c r="AW31" s="51">
        <v>389.53</v>
      </c>
      <c r="AX31" s="51">
        <v>10443.17</v>
      </c>
      <c r="AY31" s="51">
        <v>6094.77</v>
      </c>
      <c r="AZ31" s="51">
        <v>706.55</v>
      </c>
      <c r="BA31" s="51">
        <v>3017.96</v>
      </c>
      <c r="BB31" s="51">
        <v>248.08</v>
      </c>
      <c r="BC31" s="52">
        <v>75178.652999999991</v>
      </c>
      <c r="BE31" s="15">
        <v>6.48</v>
      </c>
      <c r="BF31" s="12"/>
      <c r="BG31" s="15">
        <v>6.96</v>
      </c>
      <c r="BH31" s="12"/>
      <c r="BI31" s="15">
        <v>7.08</v>
      </c>
      <c r="BJ31" s="12"/>
      <c r="BK31" s="15">
        <v>7.32</v>
      </c>
      <c r="BL31" s="9"/>
    </row>
    <row r="32" spans="1:64">
      <c r="A32" s="20">
        <v>39448</v>
      </c>
      <c r="B32" s="51">
        <v>36532.937510000003</v>
      </c>
      <c r="C32" s="51">
        <v>7916.3758319999997</v>
      </c>
      <c r="D32" s="51">
        <v>13711.532590000001</v>
      </c>
      <c r="E32" s="52">
        <v>5095.8082670000003</v>
      </c>
      <c r="F32" s="51">
        <v>63256.654199999997</v>
      </c>
      <c r="G32" s="15">
        <v>32.062977085834703</v>
      </c>
      <c r="H32" s="9"/>
      <c r="I32" s="12"/>
      <c r="J32" s="12"/>
      <c r="K32" s="12"/>
      <c r="L32" s="12"/>
      <c r="M32" s="12"/>
      <c r="N32" s="12"/>
      <c r="O32" s="12"/>
      <c r="P32" s="12"/>
      <c r="Q32" s="15">
        <v>10.546072555411</v>
      </c>
      <c r="R32" s="9"/>
      <c r="S32" s="12"/>
      <c r="T32" s="12"/>
      <c r="U32" s="12"/>
      <c r="V32" s="12"/>
      <c r="W32" s="12"/>
      <c r="X32" s="12"/>
      <c r="Y32" s="15">
        <v>4.9099747135160499</v>
      </c>
      <c r="Z32" s="9"/>
      <c r="AA32" s="12"/>
      <c r="AB32" s="12"/>
      <c r="AC32" s="12"/>
      <c r="AD32" s="12"/>
      <c r="AE32" s="15">
        <v>4.8</v>
      </c>
      <c r="AF32" s="9"/>
      <c r="AG32" s="51">
        <v>3746.54839480891</v>
      </c>
      <c r="AH32" s="51">
        <v>2190.6</v>
      </c>
      <c r="AI32" s="51">
        <v>6114.3454999999994</v>
      </c>
      <c r="AJ32" s="51">
        <v>1899.1544999999992</v>
      </c>
      <c r="AK32" s="52">
        <v>10204.099999999999</v>
      </c>
      <c r="AL32" s="51">
        <v>35106.784999999996</v>
      </c>
      <c r="AM32" s="51">
        <v>2362.9</v>
      </c>
      <c r="AN32" s="51">
        <v>5566.9</v>
      </c>
      <c r="AO32" s="51">
        <v>229.4</v>
      </c>
      <c r="AP32" s="51">
        <v>5520</v>
      </c>
      <c r="AQ32" s="51">
        <v>18.5</v>
      </c>
      <c r="AR32" s="52">
        <v>47931.584999999999</v>
      </c>
      <c r="AS32" s="51">
        <v>4208.8</v>
      </c>
      <c r="AT32" s="51">
        <v>4142.8</v>
      </c>
      <c r="AU32" s="51">
        <v>1397.2</v>
      </c>
      <c r="AV32" s="51">
        <v>4131.3</v>
      </c>
      <c r="AW32" s="51">
        <v>368.7</v>
      </c>
      <c r="AX32" s="51">
        <v>10541.2</v>
      </c>
      <c r="AY32" s="51">
        <v>5674.1</v>
      </c>
      <c r="AZ32" s="51">
        <v>666</v>
      </c>
      <c r="BA32" s="51">
        <v>2953.2</v>
      </c>
      <c r="BB32" s="51">
        <v>253.8</v>
      </c>
      <c r="BC32" s="52">
        <v>75854.684999999998</v>
      </c>
      <c r="BE32" s="15">
        <v>6.36</v>
      </c>
      <c r="BF32" s="12"/>
      <c r="BG32" s="15">
        <v>6.6</v>
      </c>
      <c r="BH32" s="12"/>
      <c r="BI32" s="15">
        <v>7.32</v>
      </c>
      <c r="BJ32" s="12"/>
      <c r="BK32" s="15">
        <v>7.92</v>
      </c>
      <c r="BL32" s="9"/>
    </row>
    <row r="33" spans="1:64">
      <c r="A33" s="90">
        <v>39479</v>
      </c>
      <c r="B33" s="51">
        <v>36902.591229999998</v>
      </c>
      <c r="C33" s="51">
        <v>7975.8912190000001</v>
      </c>
      <c r="D33" s="51">
        <v>13854.585139999999</v>
      </c>
      <c r="E33" s="52">
        <v>5196.5313230000002</v>
      </c>
      <c r="F33" s="51">
        <v>63929.598910000001</v>
      </c>
      <c r="G33" s="15">
        <v>31.960689431939102</v>
      </c>
      <c r="H33" s="9"/>
      <c r="I33" s="12"/>
      <c r="J33" s="12"/>
      <c r="K33" s="12"/>
      <c r="L33" s="12"/>
      <c r="M33" s="12"/>
      <c r="N33" s="12"/>
      <c r="O33" s="12"/>
      <c r="P33" s="12"/>
      <c r="Q33" s="15">
        <v>10.5242958634587</v>
      </c>
      <c r="R33" s="9"/>
      <c r="S33" s="12"/>
      <c r="T33" s="12"/>
      <c r="U33" s="12"/>
      <c r="V33" s="12"/>
      <c r="W33" s="12"/>
      <c r="X33" s="12"/>
      <c r="Y33" s="15">
        <v>4.1944529702062496</v>
      </c>
      <c r="Z33" s="9"/>
      <c r="AA33" s="12"/>
      <c r="AB33" s="12"/>
      <c r="AC33" s="12"/>
      <c r="AD33" s="12"/>
      <c r="AE33" s="15">
        <v>4.9000000000000004</v>
      </c>
      <c r="AF33" s="9"/>
      <c r="AG33" s="51">
        <v>3755.4123613319998</v>
      </c>
      <c r="AH33" s="51">
        <v>2228.8000000000002</v>
      </c>
      <c r="AI33" s="51">
        <v>6031.2590999999993</v>
      </c>
      <c r="AJ33" s="51">
        <v>1896.7408999999998</v>
      </c>
      <c r="AK33" s="52">
        <v>10156.799999999999</v>
      </c>
      <c r="AL33" s="51">
        <v>35534.998999999996</v>
      </c>
      <c r="AM33" s="51">
        <v>2374.6999999999998</v>
      </c>
      <c r="AN33" s="51">
        <v>5860.6</v>
      </c>
      <c r="AO33" s="51">
        <v>240.4</v>
      </c>
      <c r="AP33" s="51">
        <v>5697.6</v>
      </c>
      <c r="AQ33" s="51">
        <v>16.600000000000001</v>
      </c>
      <c r="AR33" s="52">
        <v>48453.298999999999</v>
      </c>
      <c r="AS33" s="51">
        <v>4258.8999999999996</v>
      </c>
      <c r="AT33" s="51">
        <v>4376.3</v>
      </c>
      <c r="AU33" s="51">
        <v>1301.8</v>
      </c>
      <c r="AV33" s="51">
        <v>4084</v>
      </c>
      <c r="AW33" s="51">
        <v>369.8</v>
      </c>
      <c r="AX33" s="51">
        <v>10558.6</v>
      </c>
      <c r="AY33" s="51">
        <v>5491.9</v>
      </c>
      <c r="AZ33" s="51">
        <v>638.79999999999995</v>
      </c>
      <c r="BA33" s="51">
        <v>3171</v>
      </c>
      <c r="BB33" s="51">
        <v>249</v>
      </c>
      <c r="BC33" s="52">
        <v>76113.399000000005</v>
      </c>
      <c r="BE33" s="15">
        <v>6.24</v>
      </c>
      <c r="BF33" s="12"/>
      <c r="BG33" s="15">
        <v>6.6</v>
      </c>
      <c r="BH33" s="12"/>
      <c r="BI33" s="15">
        <v>7.08</v>
      </c>
      <c r="BJ33" s="12"/>
      <c r="BK33" s="15">
        <v>7.68</v>
      </c>
      <c r="BL33" s="9"/>
    </row>
    <row r="34" spans="1:64">
      <c r="A34" s="90">
        <v>39508</v>
      </c>
      <c r="B34" s="51">
        <v>37065.959470000002</v>
      </c>
      <c r="C34" s="51">
        <v>8059.479026</v>
      </c>
      <c r="D34" s="51">
        <v>14054.684499999999</v>
      </c>
      <c r="E34" s="52">
        <v>5151.1482319999996</v>
      </c>
      <c r="F34" s="51">
        <v>64331.271229999998</v>
      </c>
      <c r="G34" s="15">
        <v>29.8751708037857</v>
      </c>
      <c r="H34" s="9"/>
      <c r="I34" s="12"/>
      <c r="J34" s="12"/>
      <c r="K34" s="12"/>
      <c r="L34" s="12"/>
      <c r="M34" s="12"/>
      <c r="N34" s="12"/>
      <c r="O34" s="12"/>
      <c r="P34" s="12"/>
      <c r="Q34" s="15">
        <v>10.6081632164383</v>
      </c>
      <c r="R34" s="9"/>
      <c r="S34" s="12"/>
      <c r="T34" s="12"/>
      <c r="U34" s="12"/>
      <c r="V34" s="12"/>
      <c r="W34" s="12"/>
      <c r="X34" s="12"/>
      <c r="Y34" s="15">
        <v>3.9099521988548198</v>
      </c>
      <c r="Z34" s="9"/>
      <c r="AA34" s="12"/>
      <c r="AB34" s="12"/>
      <c r="AC34" s="12"/>
      <c r="AD34" s="12"/>
      <c r="AE34" s="15">
        <v>4.82</v>
      </c>
      <c r="AF34" s="9"/>
      <c r="AG34" s="51">
        <v>3909.4759407573997</v>
      </c>
      <c r="AH34" s="51">
        <v>2229.3000000000002</v>
      </c>
      <c r="AI34" s="51">
        <v>6007.5789000000004</v>
      </c>
      <c r="AJ34" s="51">
        <v>1864.8211000000001</v>
      </c>
      <c r="AK34" s="52">
        <v>10101.700000000001</v>
      </c>
      <c r="AL34" s="51">
        <v>36025.548000000003</v>
      </c>
      <c r="AM34" s="51">
        <v>2380.3000000000002</v>
      </c>
      <c r="AN34" s="51">
        <v>5949.5</v>
      </c>
      <c r="AO34" s="51">
        <v>250.8</v>
      </c>
      <c r="AP34" s="51">
        <v>5714.1</v>
      </c>
      <c r="AQ34" s="51">
        <v>14.8</v>
      </c>
      <c r="AR34" s="52">
        <v>48978.948000000011</v>
      </c>
      <c r="AS34" s="51">
        <v>4172.8999999999996</v>
      </c>
      <c r="AT34" s="51">
        <v>4370.3999999999996</v>
      </c>
      <c r="AU34" s="51">
        <v>1336.5</v>
      </c>
      <c r="AV34" s="51">
        <v>4081.2</v>
      </c>
      <c r="AW34" s="51">
        <v>365.9</v>
      </c>
      <c r="AX34" s="51">
        <v>10620.1</v>
      </c>
      <c r="AY34" s="51">
        <v>5702.6</v>
      </c>
      <c r="AZ34" s="51">
        <v>638.29999999999995</v>
      </c>
      <c r="BA34" s="51">
        <v>3450</v>
      </c>
      <c r="BB34" s="51">
        <v>258.2</v>
      </c>
      <c r="BC34" s="52">
        <v>76558.64800000003</v>
      </c>
      <c r="BE34" s="15">
        <v>6.48</v>
      </c>
      <c r="BF34" s="12"/>
      <c r="BG34" s="15">
        <v>6.96</v>
      </c>
      <c r="BH34" s="12"/>
      <c r="BI34" s="15">
        <v>7.32</v>
      </c>
      <c r="BJ34" s="12"/>
      <c r="BK34" s="15">
        <v>7.44</v>
      </c>
      <c r="BL34" s="9"/>
    </row>
    <row r="35" spans="1:64">
      <c r="A35" s="90">
        <v>39539</v>
      </c>
      <c r="B35" s="51">
        <v>37929.259859999998</v>
      </c>
      <c r="C35" s="51">
        <v>8157.7401650000002</v>
      </c>
      <c r="D35" s="51">
        <v>14333.60615</v>
      </c>
      <c r="E35" s="52">
        <v>5818.9849320000003</v>
      </c>
      <c r="F35" s="51">
        <v>66239.591109999994</v>
      </c>
      <c r="G35" s="15">
        <v>30.126329719934201</v>
      </c>
      <c r="H35" s="9"/>
      <c r="I35" s="12"/>
      <c r="J35" s="12"/>
      <c r="K35" s="12"/>
      <c r="L35" s="12"/>
      <c r="M35" s="12"/>
      <c r="N35" s="12"/>
      <c r="O35" s="12"/>
      <c r="P35" s="12"/>
      <c r="Q35" s="15">
        <v>10.592877402859299</v>
      </c>
      <c r="R35" s="9"/>
      <c r="S35" s="12"/>
      <c r="T35" s="12"/>
      <c r="U35" s="12"/>
      <c r="V35" s="12"/>
      <c r="W35" s="12"/>
      <c r="X35" s="12"/>
      <c r="Y35" s="15">
        <v>4.01635492774912</v>
      </c>
      <c r="Z35" s="9"/>
      <c r="AA35" s="12"/>
      <c r="AB35" s="12"/>
      <c r="AC35" s="12"/>
      <c r="AD35" s="12"/>
      <c r="AE35" s="15">
        <v>4.76</v>
      </c>
      <c r="AF35" s="9"/>
      <c r="AG35" s="51">
        <v>3768.9299700000001</v>
      </c>
      <c r="AH35" s="51">
        <v>2213.8000000000002</v>
      </c>
      <c r="AI35" s="51">
        <v>6050.2836499999994</v>
      </c>
      <c r="AJ35" s="51">
        <v>1837.2163499999997</v>
      </c>
      <c r="AK35" s="52">
        <v>10101.299999999999</v>
      </c>
      <c r="AL35" s="51">
        <v>36664.948499999999</v>
      </c>
      <c r="AM35" s="51">
        <v>2392.4</v>
      </c>
      <c r="AN35" s="51">
        <v>6075.6</v>
      </c>
      <c r="AO35" s="51">
        <v>261.39999999999998</v>
      </c>
      <c r="AP35" s="51">
        <v>5909.6</v>
      </c>
      <c r="AQ35" s="51">
        <v>16.100000000000001</v>
      </c>
      <c r="AR35" s="52">
        <v>49569.948500000006</v>
      </c>
      <c r="AS35" s="51">
        <v>4431.3</v>
      </c>
      <c r="AT35" s="51">
        <v>4342.6000000000004</v>
      </c>
      <c r="AU35" s="51">
        <v>1426.3</v>
      </c>
      <c r="AV35" s="51">
        <v>4082.3</v>
      </c>
      <c r="AW35" s="51">
        <v>375.2</v>
      </c>
      <c r="AX35" s="51">
        <v>10823.6</v>
      </c>
      <c r="AY35" s="51">
        <v>5906.2</v>
      </c>
      <c r="AZ35" s="51">
        <v>636.6</v>
      </c>
      <c r="BA35" s="51">
        <v>3513.8</v>
      </c>
      <c r="BB35" s="51">
        <v>252.7</v>
      </c>
      <c r="BC35" s="52">
        <v>77827.548500000004</v>
      </c>
      <c r="BE35" s="15">
        <v>6.48</v>
      </c>
      <c r="BF35" s="12"/>
      <c r="BG35" s="15">
        <v>6.96</v>
      </c>
      <c r="BH35" s="12"/>
      <c r="BI35" s="15">
        <v>7.32</v>
      </c>
      <c r="BJ35" s="12"/>
      <c r="BK35" s="15">
        <v>7.44</v>
      </c>
      <c r="BL35" s="9"/>
    </row>
    <row r="36" spans="1:64">
      <c r="A36" s="90">
        <v>39569</v>
      </c>
      <c r="B36" s="51">
        <v>38480.927710000004</v>
      </c>
      <c r="C36" s="51">
        <v>8155.6718179999998</v>
      </c>
      <c r="D36" s="51">
        <v>14529.422200000001</v>
      </c>
      <c r="E36" s="52">
        <v>6335.3939030000001</v>
      </c>
      <c r="F36" s="51">
        <v>67501.415630000003</v>
      </c>
      <c r="G36" s="15">
        <v>30.9324869049988</v>
      </c>
      <c r="H36" s="9"/>
      <c r="I36" s="12"/>
      <c r="J36" s="12"/>
      <c r="K36" s="12"/>
      <c r="L36" s="12"/>
      <c r="M36" s="12"/>
      <c r="N36" s="12"/>
      <c r="O36" s="12"/>
      <c r="P36" s="12"/>
      <c r="Q36" s="15">
        <v>10.6795696146953</v>
      </c>
      <c r="R36" s="9"/>
      <c r="S36" s="12"/>
      <c r="T36" s="12"/>
      <c r="U36" s="12"/>
      <c r="V36" s="12"/>
      <c r="W36" s="12"/>
      <c r="X36" s="12"/>
      <c r="Y36" s="15">
        <v>4.1160037726979901</v>
      </c>
      <c r="Z36" s="9"/>
      <c r="AA36" s="12"/>
      <c r="AB36" s="12"/>
      <c r="AC36" s="12"/>
      <c r="AD36" s="12"/>
      <c r="AE36" s="15">
        <v>4.63</v>
      </c>
      <c r="AF36" s="9"/>
      <c r="AG36" s="51">
        <v>3922.1344470286499</v>
      </c>
      <c r="AH36" s="51">
        <v>2257.1999999999998</v>
      </c>
      <c r="AI36" s="51">
        <v>6158.4199499999995</v>
      </c>
      <c r="AJ36" s="51">
        <v>2000.7800500000003</v>
      </c>
      <c r="AK36" s="52">
        <v>10416.4</v>
      </c>
      <c r="AL36" s="51">
        <v>36940.379000000001</v>
      </c>
      <c r="AM36" s="51">
        <v>2427.4</v>
      </c>
      <c r="AN36" s="51">
        <v>6895.9</v>
      </c>
      <c r="AO36" s="51">
        <v>274.5</v>
      </c>
      <c r="AP36" s="51">
        <v>6684</v>
      </c>
      <c r="AQ36" s="51">
        <v>18.8</v>
      </c>
      <c r="AR36" s="52">
        <v>50251.779000000002</v>
      </c>
      <c r="AS36" s="51">
        <v>4876.2</v>
      </c>
      <c r="AT36" s="51">
        <v>4531.7</v>
      </c>
      <c r="AU36" s="51">
        <v>1556.6</v>
      </c>
      <c r="AV36" s="51">
        <v>3987.2</v>
      </c>
      <c r="AW36" s="51">
        <v>396</v>
      </c>
      <c r="AX36" s="51">
        <v>11137.4</v>
      </c>
      <c r="AY36" s="51">
        <v>6041</v>
      </c>
      <c r="AZ36" s="51">
        <v>655.20000000000005</v>
      </c>
      <c r="BA36" s="51">
        <v>3503.9</v>
      </c>
      <c r="BB36" s="51">
        <v>251</v>
      </c>
      <c r="BC36" s="52">
        <v>79678.178999999989</v>
      </c>
      <c r="BE36" s="15">
        <v>6.6</v>
      </c>
      <c r="BF36" s="12"/>
      <c r="BG36" s="15">
        <v>6.96</v>
      </c>
      <c r="BH36" s="12"/>
      <c r="BI36" s="15">
        <v>7.32</v>
      </c>
      <c r="BJ36" s="12"/>
      <c r="BK36" s="15">
        <v>7.8</v>
      </c>
      <c r="BL36" s="9"/>
    </row>
    <row r="37" spans="1:64">
      <c r="A37" s="90">
        <v>39600</v>
      </c>
      <c r="B37" s="51">
        <v>39280.581299999998</v>
      </c>
      <c r="C37" s="51">
        <v>8190.3773739999997</v>
      </c>
      <c r="D37" s="51">
        <v>14847.071019999999</v>
      </c>
      <c r="E37" s="52">
        <v>7018.9911060000004</v>
      </c>
      <c r="F37" s="51">
        <v>69337.020799999998</v>
      </c>
      <c r="G37" s="15">
        <v>30.744248148501701</v>
      </c>
      <c r="H37" s="9"/>
      <c r="I37" s="12"/>
      <c r="J37" s="12"/>
      <c r="K37" s="12"/>
      <c r="L37" s="12"/>
      <c r="M37" s="12"/>
      <c r="N37" s="12"/>
      <c r="O37" s="12"/>
      <c r="P37" s="12"/>
      <c r="Q37" s="15">
        <v>10.8763012727232</v>
      </c>
      <c r="R37" s="9"/>
      <c r="S37" s="12"/>
      <c r="T37" s="12"/>
      <c r="U37" s="12"/>
      <c r="V37" s="12"/>
      <c r="W37" s="12"/>
      <c r="X37" s="12"/>
      <c r="Y37" s="15">
        <v>4.2386793668557603</v>
      </c>
      <c r="Z37" s="9"/>
      <c r="AA37" s="12"/>
      <c r="AB37" s="12"/>
      <c r="AC37" s="12"/>
      <c r="AD37" s="12"/>
      <c r="AE37" s="15">
        <v>4.72</v>
      </c>
      <c r="AF37" s="9"/>
      <c r="AG37" s="51">
        <v>3942.2369978939996</v>
      </c>
      <c r="AH37" s="51">
        <v>2274.1999999999998</v>
      </c>
      <c r="AI37" s="51">
        <v>6353.5361000000003</v>
      </c>
      <c r="AJ37" s="51">
        <v>1863.9639000000006</v>
      </c>
      <c r="AK37" s="52">
        <v>10491.7</v>
      </c>
      <c r="AL37" s="51">
        <v>36953.186500000003</v>
      </c>
      <c r="AM37" s="51">
        <v>2468.3000000000002</v>
      </c>
      <c r="AN37" s="51">
        <v>6562.2</v>
      </c>
      <c r="AO37" s="51">
        <v>293.5</v>
      </c>
      <c r="AP37" s="51">
        <v>6357.7</v>
      </c>
      <c r="AQ37" s="51">
        <v>22</v>
      </c>
      <c r="AR37" s="52">
        <v>50389.186500000011</v>
      </c>
      <c r="AS37" s="51">
        <v>5370</v>
      </c>
      <c r="AT37" s="51">
        <v>4879.8</v>
      </c>
      <c r="AU37" s="51">
        <v>1630.8</v>
      </c>
      <c r="AV37" s="51">
        <v>4083.1</v>
      </c>
      <c r="AW37" s="51">
        <v>413.2</v>
      </c>
      <c r="AX37" s="51">
        <v>11329.1</v>
      </c>
      <c r="AY37" s="51">
        <v>6013.4</v>
      </c>
      <c r="AZ37" s="51">
        <v>657.3</v>
      </c>
      <c r="BA37" s="51">
        <v>3453.4</v>
      </c>
      <c r="BB37" s="51">
        <v>250.4</v>
      </c>
      <c r="BC37" s="52">
        <v>81062.086500000019</v>
      </c>
      <c r="BE37" s="15">
        <v>6.72</v>
      </c>
      <c r="BF37" s="12"/>
      <c r="BG37" s="15">
        <v>7.32</v>
      </c>
      <c r="BH37" s="12"/>
      <c r="BI37" s="15">
        <v>7.68</v>
      </c>
      <c r="BJ37" s="12"/>
      <c r="BK37" s="15">
        <v>8.52</v>
      </c>
      <c r="BL37" s="9"/>
    </row>
    <row r="38" spans="1:64">
      <c r="A38" s="90">
        <v>39630</v>
      </c>
      <c r="B38" s="51">
        <v>39742.064830000003</v>
      </c>
      <c r="C38" s="51">
        <v>8230.3700950000002</v>
      </c>
      <c r="D38" s="51">
        <v>15178.60382</v>
      </c>
      <c r="E38" s="52">
        <v>6694.5079480000004</v>
      </c>
      <c r="F38" s="51">
        <v>69845.546690000003</v>
      </c>
      <c r="G38" s="15">
        <v>31.240313742673901</v>
      </c>
      <c r="H38" s="9"/>
      <c r="I38" s="12"/>
      <c r="J38" s="12"/>
      <c r="K38" s="12"/>
      <c r="L38" s="12"/>
      <c r="M38" s="12"/>
      <c r="N38" s="12"/>
      <c r="O38" s="12"/>
      <c r="P38" s="12"/>
      <c r="Q38" s="15">
        <v>11.428753715123401</v>
      </c>
      <c r="R38" s="9"/>
      <c r="S38" s="12"/>
      <c r="T38" s="12"/>
      <c r="U38" s="12"/>
      <c r="V38" s="12"/>
      <c r="W38" s="12"/>
      <c r="X38" s="12"/>
      <c r="Y38" s="15">
        <v>4.4044248683942699</v>
      </c>
      <c r="Z38" s="9"/>
      <c r="AA38" s="12"/>
      <c r="AB38" s="12"/>
      <c r="AC38" s="12"/>
      <c r="AD38" s="12"/>
      <c r="AE38" s="15">
        <v>4.87</v>
      </c>
      <c r="AF38" s="9"/>
      <c r="AG38" s="51">
        <v>3885.24557257891</v>
      </c>
      <c r="AH38" s="51">
        <v>2254.4</v>
      </c>
      <c r="AI38" s="51">
        <v>6175.0858000000007</v>
      </c>
      <c r="AJ38" s="51">
        <v>1520.7141999999999</v>
      </c>
      <c r="AK38" s="52">
        <v>9950.2000000000007</v>
      </c>
      <c r="AL38" s="51">
        <v>37144.072</v>
      </c>
      <c r="AM38" s="51">
        <v>2498.6999999999998</v>
      </c>
      <c r="AN38" s="51">
        <v>6257</v>
      </c>
      <c r="AO38" s="51">
        <v>307.89999999999998</v>
      </c>
      <c r="AP38" s="51">
        <v>6006.6</v>
      </c>
      <c r="AQ38" s="51">
        <v>23.7</v>
      </c>
      <c r="AR38" s="52">
        <v>50127.571999999993</v>
      </c>
      <c r="AS38" s="51">
        <v>5832.1</v>
      </c>
      <c r="AT38" s="51">
        <v>5436.9</v>
      </c>
      <c r="AU38" s="51">
        <v>1685.6</v>
      </c>
      <c r="AV38" s="51">
        <v>4002.9</v>
      </c>
      <c r="AW38" s="51">
        <v>420.3</v>
      </c>
      <c r="AX38" s="51">
        <v>11377.4</v>
      </c>
      <c r="AY38" s="51">
        <v>5891.9</v>
      </c>
      <c r="AZ38" s="51">
        <v>638.9</v>
      </c>
      <c r="BA38" s="51">
        <v>3507.2</v>
      </c>
      <c r="BB38" s="51">
        <v>263.5</v>
      </c>
      <c r="BC38" s="52">
        <v>81642.871999999974</v>
      </c>
      <c r="BE38" s="15">
        <v>6.84</v>
      </c>
      <c r="BF38" s="12"/>
      <c r="BG38" s="15">
        <v>7.56</v>
      </c>
      <c r="BH38" s="12"/>
      <c r="BI38" s="15">
        <v>8.64</v>
      </c>
      <c r="BJ38" s="12"/>
      <c r="BK38" s="15">
        <v>8.76</v>
      </c>
      <c r="BL38" s="9"/>
    </row>
    <row r="39" spans="1:64">
      <c r="A39" s="90">
        <v>39661</v>
      </c>
      <c r="B39" s="51">
        <v>40257.88392</v>
      </c>
      <c r="C39" s="51">
        <v>8288.8088970000008</v>
      </c>
      <c r="D39" s="51">
        <v>15482.081</v>
      </c>
      <c r="E39" s="52">
        <v>6706.7849420000002</v>
      </c>
      <c r="F39" s="51">
        <v>70735.558770000003</v>
      </c>
      <c r="G39" s="15">
        <v>32.014571090938801</v>
      </c>
      <c r="H39" s="9"/>
      <c r="I39" s="12"/>
      <c r="J39" s="12"/>
      <c r="K39" s="12"/>
      <c r="L39" s="12"/>
      <c r="M39" s="12"/>
      <c r="N39" s="12"/>
      <c r="O39" s="12"/>
      <c r="P39" s="12"/>
      <c r="Q39" s="15">
        <v>11.872771857100901</v>
      </c>
      <c r="R39" s="9"/>
      <c r="S39" s="12"/>
      <c r="T39" s="12"/>
      <c r="U39" s="12"/>
      <c r="V39" s="12"/>
      <c r="W39" s="12"/>
      <c r="X39" s="12"/>
      <c r="Y39" s="15">
        <v>4.6828430653168001</v>
      </c>
      <c r="Z39" s="9"/>
      <c r="AA39" s="12"/>
      <c r="AB39" s="12"/>
      <c r="AC39" s="12"/>
      <c r="AD39" s="12"/>
      <c r="AE39" s="15">
        <v>4.82</v>
      </c>
      <c r="AF39" s="9"/>
      <c r="AG39" s="51">
        <v>3888.73578073305</v>
      </c>
      <c r="AH39" s="51">
        <v>2232</v>
      </c>
      <c r="AI39" s="51">
        <v>5954.4933000000001</v>
      </c>
      <c r="AJ39" s="51">
        <v>1876.3066999999992</v>
      </c>
      <c r="AK39" s="52">
        <v>10062.799999999999</v>
      </c>
      <c r="AL39" s="51">
        <v>37322.297000000006</v>
      </c>
      <c r="AM39" s="51">
        <v>2523.5</v>
      </c>
      <c r="AN39" s="51">
        <v>6316.2</v>
      </c>
      <c r="AO39" s="51">
        <v>321.3</v>
      </c>
      <c r="AP39" s="51">
        <v>5907.8</v>
      </c>
      <c r="AQ39" s="51">
        <v>24.4</v>
      </c>
      <c r="AR39" s="52">
        <v>50613.897000000012</v>
      </c>
      <c r="AS39" s="51">
        <v>6044.2</v>
      </c>
      <c r="AT39" s="51">
        <v>6257.8</v>
      </c>
      <c r="AU39" s="51">
        <v>1827.6</v>
      </c>
      <c r="AV39" s="51">
        <v>4007.5</v>
      </c>
      <c r="AW39" s="51">
        <v>436.4</v>
      </c>
      <c r="AX39" s="51">
        <v>11696.9</v>
      </c>
      <c r="AY39" s="51">
        <v>5802.1</v>
      </c>
      <c r="AZ39" s="51">
        <v>619.6</v>
      </c>
      <c r="BA39" s="51">
        <v>3699.5</v>
      </c>
      <c r="BB39" s="51">
        <v>266.2</v>
      </c>
      <c r="BC39" s="52">
        <v>83340.296999999991</v>
      </c>
      <c r="BE39" s="15">
        <v>7.44</v>
      </c>
      <c r="BF39" s="12"/>
      <c r="BG39" s="15">
        <v>8.0399999999999991</v>
      </c>
      <c r="BH39" s="12"/>
      <c r="BI39" s="15">
        <v>8.64</v>
      </c>
      <c r="BJ39" s="12"/>
      <c r="BK39" s="15">
        <v>9.24</v>
      </c>
      <c r="BL39" s="9"/>
    </row>
    <row r="40" spans="1:64">
      <c r="A40" s="90">
        <v>39692</v>
      </c>
      <c r="B40" s="51">
        <v>40957.882839999998</v>
      </c>
      <c r="C40" s="51">
        <v>8315.6560050000007</v>
      </c>
      <c r="D40" s="51">
        <v>15741.795550000001</v>
      </c>
      <c r="E40" s="52">
        <v>7268.8705710000004</v>
      </c>
      <c r="F40" s="51">
        <v>72284.204970000006</v>
      </c>
      <c r="G40" s="15">
        <v>34.024364909569798</v>
      </c>
      <c r="H40" s="9"/>
      <c r="I40" s="12"/>
      <c r="J40" s="12"/>
      <c r="K40" s="12"/>
      <c r="L40" s="12"/>
      <c r="M40" s="12"/>
      <c r="N40" s="12"/>
      <c r="O40" s="12"/>
      <c r="P40" s="12"/>
      <c r="Q40" s="15">
        <v>12.804720313383299</v>
      </c>
      <c r="R40" s="9"/>
      <c r="S40" s="12"/>
      <c r="T40" s="12"/>
      <c r="U40" s="12"/>
      <c r="V40" s="12"/>
      <c r="W40" s="12"/>
      <c r="X40" s="12"/>
      <c r="Y40" s="15">
        <v>5.1263856274647104</v>
      </c>
      <c r="Z40" s="9"/>
      <c r="AA40" s="12"/>
      <c r="AB40" s="12"/>
      <c r="AC40" s="12"/>
      <c r="AD40" s="12"/>
      <c r="AE40" s="15">
        <v>4.8</v>
      </c>
      <c r="AF40" s="9"/>
      <c r="AG40" s="51">
        <v>3946.4730052424998</v>
      </c>
      <c r="AH40" s="51">
        <v>2315</v>
      </c>
      <c r="AI40" s="51">
        <v>6148.6309000000001</v>
      </c>
      <c r="AJ40" s="51">
        <v>1729.6690999999992</v>
      </c>
      <c r="AK40" s="52">
        <v>10193.299999999999</v>
      </c>
      <c r="AL40" s="51">
        <v>37743.865000000005</v>
      </c>
      <c r="AM40" s="51">
        <v>2546.6</v>
      </c>
      <c r="AN40" s="51">
        <v>5893.7</v>
      </c>
      <c r="AO40" s="51">
        <v>328.1</v>
      </c>
      <c r="AP40" s="51">
        <v>5393</v>
      </c>
      <c r="AQ40" s="51">
        <v>22.8</v>
      </c>
      <c r="AR40" s="52">
        <v>51289.765000000007</v>
      </c>
      <c r="AS40" s="51">
        <v>6220.8</v>
      </c>
      <c r="AT40" s="51">
        <v>6968.1</v>
      </c>
      <c r="AU40" s="51">
        <v>1974.3</v>
      </c>
      <c r="AV40" s="51">
        <v>3983.4</v>
      </c>
      <c r="AW40" s="51">
        <v>457.6</v>
      </c>
      <c r="AX40" s="51">
        <v>12067.3</v>
      </c>
      <c r="AY40" s="51">
        <v>5505.3</v>
      </c>
      <c r="AZ40" s="51">
        <v>582.1</v>
      </c>
      <c r="BA40" s="51">
        <v>3542.9</v>
      </c>
      <c r="BB40" s="51">
        <v>271.10000000000002</v>
      </c>
      <c r="BC40" s="52">
        <v>85234.665000000008</v>
      </c>
      <c r="BE40" s="15">
        <v>8.4</v>
      </c>
      <c r="BF40" s="12"/>
      <c r="BG40" s="15">
        <v>9.48</v>
      </c>
      <c r="BH40" s="12"/>
      <c r="BI40" s="15">
        <v>9.6</v>
      </c>
      <c r="BJ40" s="12"/>
      <c r="BK40" s="15">
        <v>9.36</v>
      </c>
      <c r="BL40" s="9"/>
    </row>
    <row r="41" spans="1:64">
      <c r="A41" s="90">
        <v>39722</v>
      </c>
      <c r="B41" s="51">
        <v>42404.142359999998</v>
      </c>
      <c r="C41" s="51">
        <v>8325.8533970000008</v>
      </c>
      <c r="D41" s="51">
        <v>15986.531230000001</v>
      </c>
      <c r="E41" s="52">
        <v>8464.0938960000003</v>
      </c>
      <c r="F41" s="51">
        <v>75180.620880000002</v>
      </c>
      <c r="G41" s="15">
        <v>35.760897802525299</v>
      </c>
      <c r="H41" s="9"/>
      <c r="I41" s="12"/>
      <c r="J41" s="12"/>
      <c r="K41" s="12"/>
      <c r="L41" s="12"/>
      <c r="M41" s="12"/>
      <c r="N41" s="12"/>
      <c r="O41" s="12"/>
      <c r="P41" s="12"/>
      <c r="Q41" s="15">
        <v>15.1485057621497</v>
      </c>
      <c r="R41" s="9"/>
      <c r="S41" s="12"/>
      <c r="T41" s="12"/>
      <c r="U41" s="12"/>
      <c r="V41" s="12"/>
      <c r="W41" s="12"/>
      <c r="X41" s="12"/>
      <c r="Y41" s="15">
        <v>8.0271257425205302</v>
      </c>
      <c r="Z41" s="9"/>
      <c r="AA41" s="12"/>
      <c r="AB41" s="12"/>
      <c r="AC41" s="12"/>
      <c r="AD41" s="12"/>
      <c r="AE41" s="15">
        <v>5.34</v>
      </c>
      <c r="AF41" s="9"/>
      <c r="AG41" s="51">
        <v>3936.5988181818202</v>
      </c>
      <c r="AH41" s="51">
        <v>2305.9</v>
      </c>
      <c r="AI41" s="51">
        <v>6214.3885000000009</v>
      </c>
      <c r="AJ41" s="51">
        <v>1896.211499999999</v>
      </c>
      <c r="AK41" s="52">
        <v>10416.5</v>
      </c>
      <c r="AL41" s="51">
        <v>39143.106</v>
      </c>
      <c r="AM41" s="51">
        <v>2563.5</v>
      </c>
      <c r="AN41" s="51">
        <v>6055.2</v>
      </c>
      <c r="AO41" s="51">
        <v>326.39999999999998</v>
      </c>
      <c r="AP41" s="51">
        <v>5559.3</v>
      </c>
      <c r="AQ41" s="51">
        <v>18.100000000000001</v>
      </c>
      <c r="AR41" s="52">
        <v>52927.306000000004</v>
      </c>
      <c r="AS41" s="51">
        <v>6550.1</v>
      </c>
      <c r="AT41" s="51">
        <v>6842</v>
      </c>
      <c r="AU41" s="51">
        <v>2137.4</v>
      </c>
      <c r="AV41" s="51">
        <v>3925.9</v>
      </c>
      <c r="AW41" s="51">
        <v>465.1</v>
      </c>
      <c r="AX41" s="51">
        <v>12231.4</v>
      </c>
      <c r="AY41" s="51">
        <v>4853.3999999999996</v>
      </c>
      <c r="AZ41" s="51">
        <v>510.9</v>
      </c>
      <c r="BA41" s="51">
        <v>3183</v>
      </c>
      <c r="BB41" s="51">
        <v>268.3</v>
      </c>
      <c r="BC41" s="52">
        <v>86992.205999999991</v>
      </c>
      <c r="BE41" s="15">
        <v>9</v>
      </c>
      <c r="BF41" s="12"/>
      <c r="BG41" s="15">
        <v>9.9600000000000009</v>
      </c>
      <c r="BH41" s="12"/>
      <c r="BI41" s="15">
        <v>9.84</v>
      </c>
      <c r="BJ41" s="12"/>
      <c r="BK41" s="15"/>
      <c r="BL41" s="9"/>
    </row>
    <row r="42" spans="1:64">
      <c r="A42" s="90">
        <v>39753</v>
      </c>
      <c r="B42" s="51">
        <v>42751.920680000003</v>
      </c>
      <c r="C42" s="51">
        <v>8365.9103759999998</v>
      </c>
      <c r="D42" s="51">
        <v>16177.99934</v>
      </c>
      <c r="E42" s="52">
        <v>8393.2883629999997</v>
      </c>
      <c r="F42" s="51">
        <v>75689.118759999998</v>
      </c>
      <c r="G42" s="15">
        <v>36.071842036112699</v>
      </c>
      <c r="H42" s="9"/>
      <c r="I42" s="12"/>
      <c r="J42" s="12"/>
      <c r="K42" s="12"/>
      <c r="L42" s="12"/>
      <c r="M42" s="12"/>
      <c r="N42" s="12"/>
      <c r="O42" s="12"/>
      <c r="P42" s="12"/>
      <c r="Q42" s="15">
        <v>15.128786233759699</v>
      </c>
      <c r="R42" s="9"/>
      <c r="S42" s="12"/>
      <c r="T42" s="12"/>
      <c r="U42" s="12"/>
      <c r="V42" s="12"/>
      <c r="W42" s="12"/>
      <c r="X42" s="12"/>
      <c r="Y42" s="15">
        <v>5.9275972440875204</v>
      </c>
      <c r="Z42" s="9"/>
      <c r="AA42" s="12"/>
      <c r="AB42" s="12"/>
      <c r="AC42" s="12"/>
      <c r="AD42" s="12"/>
      <c r="AE42" s="15">
        <v>5.69</v>
      </c>
      <c r="AF42" s="9"/>
      <c r="AG42" s="51">
        <v>4137.1909678218499</v>
      </c>
      <c r="AH42" s="51">
        <v>2331.1</v>
      </c>
      <c r="AI42" s="51">
        <v>6159.8162000000002</v>
      </c>
      <c r="AJ42" s="51">
        <v>1791.8837999999992</v>
      </c>
      <c r="AK42" s="52">
        <v>10282.799999999999</v>
      </c>
      <c r="AL42" s="51">
        <v>40446.747499999998</v>
      </c>
      <c r="AM42" s="51">
        <v>2571.9</v>
      </c>
      <c r="AN42" s="51">
        <v>6236.7</v>
      </c>
      <c r="AO42" s="51">
        <v>330.4</v>
      </c>
      <c r="AP42" s="51">
        <v>5757.5</v>
      </c>
      <c r="AQ42" s="51">
        <v>18.399999999999999</v>
      </c>
      <c r="AR42" s="52">
        <v>54092.647499999999</v>
      </c>
      <c r="AS42" s="51">
        <v>6857.2</v>
      </c>
      <c r="AT42" s="51">
        <v>6481.1</v>
      </c>
      <c r="AU42" s="51">
        <v>2293.6</v>
      </c>
      <c r="AV42" s="51">
        <v>3944.6</v>
      </c>
      <c r="AW42" s="51">
        <v>487</v>
      </c>
      <c r="AX42" s="51">
        <v>12405</v>
      </c>
      <c r="AY42" s="51">
        <v>4328.1000000000004</v>
      </c>
      <c r="AZ42" s="51">
        <v>465.9</v>
      </c>
      <c r="BA42" s="51">
        <v>3078.7</v>
      </c>
      <c r="BB42" s="51">
        <v>255</v>
      </c>
      <c r="BC42" s="52">
        <v>88021.447499999995</v>
      </c>
      <c r="BE42" s="15">
        <v>8.0399999999999991</v>
      </c>
      <c r="BF42" s="12"/>
      <c r="BG42" s="15">
        <v>8.8800000000000008</v>
      </c>
      <c r="BH42" s="12"/>
      <c r="BI42" s="15">
        <v>9.24</v>
      </c>
      <c r="BJ42" s="12"/>
      <c r="BK42" s="15">
        <v>8.8800000000000008</v>
      </c>
      <c r="BL42" s="9"/>
    </row>
    <row r="43" spans="1:64">
      <c r="A43" s="90">
        <v>39783</v>
      </c>
      <c r="B43" s="51">
        <v>42262.408869999999</v>
      </c>
      <c r="C43" s="51">
        <v>8356.5838980000008</v>
      </c>
      <c r="D43" s="51">
        <v>16275.07166</v>
      </c>
      <c r="E43" s="52">
        <v>7828.0500240000001</v>
      </c>
      <c r="F43" s="51">
        <v>74722.114459999997</v>
      </c>
      <c r="G43" s="15">
        <v>36.851581681413002</v>
      </c>
      <c r="H43" s="9"/>
      <c r="I43" s="12"/>
      <c r="J43" s="12"/>
      <c r="K43" s="12"/>
      <c r="L43" s="12"/>
      <c r="M43" s="12"/>
      <c r="N43" s="12"/>
      <c r="O43" s="12"/>
      <c r="P43" s="12"/>
      <c r="Q43" s="15">
        <v>14.910910610780199</v>
      </c>
      <c r="R43" s="9"/>
      <c r="S43" s="12"/>
      <c r="T43" s="12"/>
      <c r="U43" s="12"/>
      <c r="V43" s="12"/>
      <c r="W43" s="12"/>
      <c r="X43" s="12"/>
      <c r="Y43" s="15">
        <v>5.8315002485440504</v>
      </c>
      <c r="Z43" s="9"/>
      <c r="AA43" s="12"/>
      <c r="AB43" s="12"/>
      <c r="AC43" s="12"/>
      <c r="AD43" s="12"/>
      <c r="AE43" s="15">
        <v>5.77</v>
      </c>
      <c r="AF43" s="9"/>
      <c r="AG43" s="51">
        <v>4287.5804880410496</v>
      </c>
      <c r="AH43" s="51">
        <v>2484.8000000000002</v>
      </c>
      <c r="AI43" s="51">
        <v>6340.7397000000001</v>
      </c>
      <c r="AJ43" s="51">
        <v>1982.3602999999994</v>
      </c>
      <c r="AK43" s="52">
        <v>10807.9</v>
      </c>
      <c r="AL43" s="51">
        <v>40974.224999999999</v>
      </c>
      <c r="AM43" s="51">
        <v>2563.5</v>
      </c>
      <c r="AN43" s="51">
        <v>6512</v>
      </c>
      <c r="AO43" s="51">
        <v>342.6</v>
      </c>
      <c r="AP43" s="51">
        <v>6021.2</v>
      </c>
      <c r="AQ43" s="51">
        <v>22.2</v>
      </c>
      <c r="AR43" s="52">
        <v>55156.825000000004</v>
      </c>
      <c r="AS43" s="51">
        <v>6666.5</v>
      </c>
      <c r="AT43" s="51">
        <v>6330.6</v>
      </c>
      <c r="AU43" s="51">
        <v>2335.6999999999998</v>
      </c>
      <c r="AV43" s="51">
        <v>3816.7</v>
      </c>
      <c r="AW43" s="51">
        <v>503.4</v>
      </c>
      <c r="AX43" s="51">
        <v>12650.5</v>
      </c>
      <c r="AY43" s="51">
        <v>4091.8</v>
      </c>
      <c r="AZ43" s="51">
        <v>459.9</v>
      </c>
      <c r="BA43" s="51">
        <v>2953.5</v>
      </c>
      <c r="BB43" s="51">
        <v>248.3</v>
      </c>
      <c r="BC43" s="52">
        <v>88810.125</v>
      </c>
      <c r="BE43" s="15">
        <v>8.2799999999999994</v>
      </c>
      <c r="BF43" s="12"/>
      <c r="BG43" s="15">
        <v>8.76</v>
      </c>
      <c r="BH43" s="12"/>
      <c r="BI43" s="15">
        <v>8.52</v>
      </c>
      <c r="BJ43" s="12"/>
      <c r="BK43" s="15">
        <v>7.2</v>
      </c>
      <c r="BL43" s="9"/>
    </row>
    <row r="44" spans="1:64">
      <c r="A44" s="20">
        <v>39814</v>
      </c>
      <c r="B44" s="51">
        <v>41620.532899999998</v>
      </c>
      <c r="C44" s="51">
        <v>8342.3151440000001</v>
      </c>
      <c r="D44" s="51">
        <v>16266.58066</v>
      </c>
      <c r="E44" s="52">
        <v>7488.709613</v>
      </c>
      <c r="F44" s="51">
        <v>73718.138309999995</v>
      </c>
      <c r="G44" s="15">
        <v>36.334171451960003</v>
      </c>
      <c r="H44" s="9"/>
      <c r="I44" s="12"/>
      <c r="J44" s="12"/>
      <c r="K44" s="12"/>
      <c r="L44" s="12"/>
      <c r="M44" s="12"/>
      <c r="N44" s="12"/>
      <c r="O44" s="12"/>
      <c r="P44" s="12"/>
      <c r="Q44" s="15">
        <v>13.5112458646691</v>
      </c>
      <c r="R44" s="9"/>
      <c r="S44" s="12"/>
      <c r="T44" s="12"/>
      <c r="U44" s="12"/>
      <c r="V44" s="12"/>
      <c r="W44" s="12"/>
      <c r="X44" s="12"/>
      <c r="Y44" s="15">
        <v>5.3235662820483602</v>
      </c>
      <c r="Z44" s="9"/>
      <c r="AA44" s="12"/>
      <c r="AB44" s="12"/>
      <c r="AC44" s="12"/>
      <c r="AD44" s="12"/>
      <c r="AE44" s="15">
        <v>5.92</v>
      </c>
      <c r="AF44" s="9"/>
      <c r="AG44" s="51">
        <v>4305.7889999999998</v>
      </c>
      <c r="AH44" s="51">
        <v>2445.4</v>
      </c>
      <c r="AI44" s="51">
        <v>6472.3665500000006</v>
      </c>
      <c r="AJ44" s="51">
        <v>1835.0334500000004</v>
      </c>
      <c r="AK44" s="52">
        <v>10752.800000000001</v>
      </c>
      <c r="AL44" s="51">
        <v>41131.804999999993</v>
      </c>
      <c r="AM44" s="51">
        <v>2555</v>
      </c>
      <c r="AN44" s="51">
        <v>7657.4</v>
      </c>
      <c r="AO44" s="51">
        <v>348.9</v>
      </c>
      <c r="AP44" s="51">
        <v>7157.4</v>
      </c>
      <c r="AQ44" s="51">
        <v>24.9</v>
      </c>
      <c r="AR44" s="52">
        <v>55263.604999999996</v>
      </c>
      <c r="AS44" s="51">
        <v>6548.5</v>
      </c>
      <c r="AT44" s="51">
        <v>6051.9</v>
      </c>
      <c r="AU44" s="51">
        <v>2350.1999999999998</v>
      </c>
      <c r="AV44" s="51">
        <v>3670.3</v>
      </c>
      <c r="AW44" s="51">
        <v>500.4</v>
      </c>
      <c r="AX44" s="51">
        <v>13010.6</v>
      </c>
      <c r="AY44" s="51">
        <v>4144.3999999999996</v>
      </c>
      <c r="AZ44" s="51">
        <v>453.1</v>
      </c>
      <c r="BA44" s="51">
        <v>3108.8</v>
      </c>
      <c r="BB44" s="51">
        <v>239</v>
      </c>
      <c r="BC44" s="52">
        <v>88645.205000000002</v>
      </c>
      <c r="BE44" s="15">
        <v>7.08</v>
      </c>
      <c r="BF44" s="12"/>
      <c r="BG44" s="15">
        <v>6.72</v>
      </c>
      <c r="BH44" s="12"/>
      <c r="BI44" s="15">
        <v>6.6</v>
      </c>
      <c r="BJ44" s="12"/>
      <c r="BK44" s="15"/>
      <c r="BL44" s="9"/>
    </row>
    <row r="45" spans="1:64">
      <c r="A45" s="90">
        <v>39845</v>
      </c>
      <c r="B45" s="51">
        <v>41119.385600000001</v>
      </c>
      <c r="C45" s="51">
        <v>8282.9839759999995</v>
      </c>
      <c r="D45" s="51">
        <v>16154.006069999999</v>
      </c>
      <c r="E45" s="52">
        <v>7068.3894250000003</v>
      </c>
      <c r="F45" s="51">
        <v>72624.765069999994</v>
      </c>
      <c r="G45" s="15">
        <v>36.189776794957403</v>
      </c>
      <c r="H45" s="9"/>
      <c r="I45" s="12"/>
      <c r="J45" s="12"/>
      <c r="K45" s="12"/>
      <c r="L45" s="12"/>
      <c r="M45" s="12"/>
      <c r="N45" s="12"/>
      <c r="O45" s="12"/>
      <c r="P45" s="12"/>
      <c r="Q45" s="15">
        <v>12.2157947060754</v>
      </c>
      <c r="R45" s="9"/>
      <c r="S45" s="12"/>
      <c r="T45" s="12"/>
      <c r="U45" s="12"/>
      <c r="V45" s="12"/>
      <c r="W45" s="12"/>
      <c r="X45" s="12"/>
      <c r="Y45" s="15">
        <v>5.1172565620763102</v>
      </c>
      <c r="Z45" s="9"/>
      <c r="AA45" s="12"/>
      <c r="AB45" s="12"/>
      <c r="AC45" s="12"/>
      <c r="AD45" s="12"/>
      <c r="AE45" s="15">
        <v>5.53</v>
      </c>
      <c r="AF45" s="9"/>
      <c r="AG45" s="51">
        <v>4164.7997999999998</v>
      </c>
      <c r="AH45" s="51">
        <v>2446</v>
      </c>
      <c r="AI45" s="51">
        <v>6485.56095</v>
      </c>
      <c r="AJ45" s="51">
        <v>1603.6390500000007</v>
      </c>
      <c r="AK45" s="52">
        <v>10535.2</v>
      </c>
      <c r="AL45" s="51">
        <v>40750.096999999994</v>
      </c>
      <c r="AM45" s="51">
        <v>2541.1999999999998</v>
      </c>
      <c r="AN45" s="51">
        <v>8278.7999999999993</v>
      </c>
      <c r="AO45" s="51">
        <v>355.9</v>
      </c>
      <c r="AP45" s="51">
        <v>7709</v>
      </c>
      <c r="AQ45" s="51">
        <v>25.7</v>
      </c>
      <c r="AR45" s="52">
        <v>54726.496999999988</v>
      </c>
      <c r="AS45" s="51">
        <v>6554.7</v>
      </c>
      <c r="AT45" s="51">
        <v>6124.9</v>
      </c>
      <c r="AU45" s="51">
        <v>2445.3000000000002</v>
      </c>
      <c r="AV45" s="51">
        <v>3715.3</v>
      </c>
      <c r="AW45" s="51">
        <v>529</v>
      </c>
      <c r="AX45" s="51">
        <v>13196.2</v>
      </c>
      <c r="AY45" s="51">
        <v>4551</v>
      </c>
      <c r="AZ45" s="51">
        <v>446.6</v>
      </c>
      <c r="BA45" s="51">
        <v>3610.3</v>
      </c>
      <c r="BB45" s="51">
        <v>239</v>
      </c>
      <c r="BC45" s="52">
        <v>88440.196999999986</v>
      </c>
      <c r="BE45" s="15">
        <v>5.16</v>
      </c>
      <c r="BF45" s="12"/>
      <c r="BG45" s="15">
        <v>4.92</v>
      </c>
      <c r="BH45" s="12"/>
      <c r="BI45" s="15">
        <v>4.68</v>
      </c>
      <c r="BJ45" s="12"/>
      <c r="BK45" s="15">
        <v>5.76</v>
      </c>
      <c r="BL45" s="9"/>
    </row>
    <row r="46" spans="1:64">
      <c r="A46" s="90">
        <v>39873</v>
      </c>
      <c r="B46" s="51">
        <v>40445.082249999999</v>
      </c>
      <c r="C46" s="51">
        <v>8286.7588780000005</v>
      </c>
      <c r="D46" s="51">
        <v>16177.831829999999</v>
      </c>
      <c r="E46" s="52">
        <v>6733.9237579999999</v>
      </c>
      <c r="F46" s="51">
        <v>71643.596709999998</v>
      </c>
      <c r="G46" s="15">
        <v>32.2310900560189</v>
      </c>
      <c r="H46" s="9"/>
      <c r="I46" s="12"/>
      <c r="J46" s="12"/>
      <c r="K46" s="12"/>
      <c r="L46" s="12"/>
      <c r="M46" s="12"/>
      <c r="N46" s="12"/>
      <c r="O46" s="12"/>
      <c r="P46" s="12"/>
      <c r="Q46" s="15">
        <v>10.0588162851225</v>
      </c>
      <c r="R46" s="9"/>
      <c r="S46" s="12"/>
      <c r="T46" s="12"/>
      <c r="U46" s="12"/>
      <c r="V46" s="12"/>
      <c r="W46" s="12"/>
      <c r="X46" s="12"/>
      <c r="Y46" s="15">
        <v>4.6835907984627498</v>
      </c>
      <c r="Z46" s="9"/>
      <c r="AA46" s="12"/>
      <c r="AB46" s="12"/>
      <c r="AC46" s="12"/>
      <c r="AD46" s="12"/>
      <c r="AE46" s="15">
        <v>4.9000000000000004</v>
      </c>
      <c r="AF46" s="9"/>
      <c r="AG46" s="51">
        <v>4218.5468339999998</v>
      </c>
      <c r="AH46" s="51">
        <v>2459.9</v>
      </c>
      <c r="AI46" s="51">
        <v>6613.8780499999993</v>
      </c>
      <c r="AJ46" s="51">
        <v>1568.7219500000006</v>
      </c>
      <c r="AK46" s="52">
        <v>10642.5</v>
      </c>
      <c r="AL46" s="51">
        <v>39918.084999999999</v>
      </c>
      <c r="AM46" s="51">
        <v>2533.6999999999998</v>
      </c>
      <c r="AN46" s="51">
        <v>8098.2</v>
      </c>
      <c r="AO46" s="51">
        <v>363.2</v>
      </c>
      <c r="AP46" s="51">
        <v>7551.7</v>
      </c>
      <c r="AQ46" s="51">
        <v>25.9</v>
      </c>
      <c r="AR46" s="52">
        <v>53978.084999999999</v>
      </c>
      <c r="AS46" s="51">
        <v>6489.1</v>
      </c>
      <c r="AT46" s="51">
        <v>6655.6</v>
      </c>
      <c r="AU46" s="51">
        <v>2500.6999999999998</v>
      </c>
      <c r="AV46" s="51">
        <v>3599.9</v>
      </c>
      <c r="AW46" s="51">
        <v>559.5</v>
      </c>
      <c r="AX46" s="51">
        <v>13297.4</v>
      </c>
      <c r="AY46" s="51">
        <v>4865.2</v>
      </c>
      <c r="AZ46" s="51">
        <v>445</v>
      </c>
      <c r="BA46" s="51">
        <v>4017.7</v>
      </c>
      <c r="BB46" s="51">
        <v>241.5</v>
      </c>
      <c r="BC46" s="52">
        <v>88131.284999999989</v>
      </c>
      <c r="BE46" s="15">
        <v>2.88</v>
      </c>
      <c r="BF46" s="12"/>
      <c r="BG46" s="15">
        <v>3.12</v>
      </c>
      <c r="BH46" s="12"/>
      <c r="BI46" s="15">
        <v>3.24</v>
      </c>
      <c r="BJ46" s="12"/>
      <c r="BK46" s="15"/>
      <c r="BL46" s="9"/>
    </row>
    <row r="47" spans="1:64">
      <c r="A47" s="90">
        <v>39904</v>
      </c>
      <c r="B47" s="51">
        <v>40860.992270000002</v>
      </c>
      <c r="C47" s="51">
        <v>8322.7341319999996</v>
      </c>
      <c r="D47" s="51">
        <v>16217.03066</v>
      </c>
      <c r="E47" s="52">
        <v>6398.8912209999999</v>
      </c>
      <c r="F47" s="51">
        <v>71799.648289999997</v>
      </c>
      <c r="G47" s="15">
        <v>29.9749702923983</v>
      </c>
      <c r="H47" s="9"/>
      <c r="I47" s="12"/>
      <c r="J47" s="12"/>
      <c r="K47" s="12"/>
      <c r="L47" s="12"/>
      <c r="M47" s="12"/>
      <c r="N47" s="12"/>
      <c r="O47" s="12"/>
      <c r="P47" s="12"/>
      <c r="Q47" s="15">
        <v>8.7663514466743102</v>
      </c>
      <c r="R47" s="9"/>
      <c r="S47" s="12"/>
      <c r="T47" s="12"/>
      <c r="U47" s="12"/>
      <c r="V47" s="12"/>
      <c r="W47" s="12"/>
      <c r="X47" s="12"/>
      <c r="Y47" s="15">
        <v>3.94729968911175</v>
      </c>
      <c r="Z47" s="9"/>
      <c r="AA47" s="12"/>
      <c r="AB47" s="12"/>
      <c r="AC47" s="12"/>
      <c r="AD47" s="12"/>
      <c r="AE47" s="15">
        <v>4.42</v>
      </c>
      <c r="AF47" s="9"/>
      <c r="AG47" s="51">
        <v>4234.4101459922904</v>
      </c>
      <c r="AH47" s="51">
        <v>2462.6</v>
      </c>
      <c r="AI47" s="51">
        <v>6770.0208999999995</v>
      </c>
      <c r="AJ47" s="51">
        <v>1657.1790999999998</v>
      </c>
      <c r="AK47" s="52">
        <v>10889.8</v>
      </c>
      <c r="AL47" s="51">
        <v>39593.753499999999</v>
      </c>
      <c r="AM47" s="51">
        <v>2549.4</v>
      </c>
      <c r="AN47" s="51">
        <v>8882.9</v>
      </c>
      <c r="AO47" s="51">
        <v>367.1</v>
      </c>
      <c r="AP47" s="51">
        <v>8634.1</v>
      </c>
      <c r="AQ47" s="51">
        <v>22.1</v>
      </c>
      <c r="AR47" s="52">
        <v>53626.753499999992</v>
      </c>
      <c r="AS47" s="51">
        <v>6254.1</v>
      </c>
      <c r="AT47" s="51">
        <v>6811.1</v>
      </c>
      <c r="AU47" s="51">
        <v>2540.1999999999998</v>
      </c>
      <c r="AV47" s="51">
        <v>3479.9</v>
      </c>
      <c r="AW47" s="51">
        <v>581.5</v>
      </c>
      <c r="AX47" s="51">
        <v>13804.3</v>
      </c>
      <c r="AY47" s="51">
        <v>5011.3999999999996</v>
      </c>
      <c r="AZ47" s="51">
        <v>457.7</v>
      </c>
      <c r="BA47" s="51">
        <v>4069.3</v>
      </c>
      <c r="BB47" s="51">
        <v>234.3</v>
      </c>
      <c r="BC47" s="52">
        <v>88263.353499999983</v>
      </c>
      <c r="BE47" s="15">
        <v>2.2799999999999998</v>
      </c>
      <c r="BF47" s="12"/>
      <c r="BG47" s="15">
        <v>2.52</v>
      </c>
      <c r="BH47" s="12"/>
      <c r="BI47" s="15">
        <v>2.88</v>
      </c>
      <c r="BJ47" s="12"/>
      <c r="BK47" s="15"/>
      <c r="BL47" s="9"/>
    </row>
    <row r="48" spans="1:64">
      <c r="A48" s="90">
        <v>39934</v>
      </c>
      <c r="B48" s="51">
        <v>40716.103779999998</v>
      </c>
      <c r="C48" s="51">
        <v>8264.6600249999992</v>
      </c>
      <c r="D48" s="51">
        <v>16297.69606</v>
      </c>
      <c r="E48" s="52">
        <v>6183.3765530000001</v>
      </c>
      <c r="F48" s="51">
        <v>71461.836410000004</v>
      </c>
      <c r="G48" s="15">
        <v>29.566587019095401</v>
      </c>
      <c r="H48" s="9"/>
      <c r="I48" s="12"/>
      <c r="J48" s="12"/>
      <c r="K48" s="12"/>
      <c r="L48" s="12"/>
      <c r="M48" s="12"/>
      <c r="N48" s="12"/>
      <c r="O48" s="12"/>
      <c r="P48" s="12"/>
      <c r="Q48" s="15">
        <v>8.0713683339428606</v>
      </c>
      <c r="R48" s="9"/>
      <c r="S48" s="12"/>
      <c r="T48" s="12"/>
      <c r="U48" s="12"/>
      <c r="V48" s="12"/>
      <c r="W48" s="12"/>
      <c r="X48" s="12"/>
      <c r="Y48" s="15">
        <v>3.7768421556343399</v>
      </c>
      <c r="Z48" s="9"/>
      <c r="AA48" s="12"/>
      <c r="AB48" s="12"/>
      <c r="AC48" s="12"/>
      <c r="AD48" s="12"/>
      <c r="AE48" s="15">
        <v>4.4556453691489804</v>
      </c>
      <c r="AF48" s="9"/>
      <c r="AG48" s="51">
        <v>4344.8591806308405</v>
      </c>
      <c r="AH48" s="51">
        <v>2493.5</v>
      </c>
      <c r="AI48" s="51">
        <v>6965.0845499999996</v>
      </c>
      <c r="AJ48" s="51">
        <v>1875.7154500000015</v>
      </c>
      <c r="AK48" s="52">
        <v>11334.300000000001</v>
      </c>
      <c r="AL48" s="51">
        <v>39362.999499999998</v>
      </c>
      <c r="AM48" s="51">
        <v>2589.9</v>
      </c>
      <c r="AN48" s="51">
        <v>9185.2999999999993</v>
      </c>
      <c r="AO48" s="51">
        <v>373.4</v>
      </c>
      <c r="AP48" s="51">
        <v>8999.2000000000007</v>
      </c>
      <c r="AQ48" s="51">
        <v>23</v>
      </c>
      <c r="AR48" s="52">
        <v>53823.699500000002</v>
      </c>
      <c r="AS48" s="51">
        <v>5840.2</v>
      </c>
      <c r="AT48" s="51">
        <v>6723.3</v>
      </c>
      <c r="AU48" s="51">
        <v>2596.1999999999998</v>
      </c>
      <c r="AV48" s="51">
        <v>3469</v>
      </c>
      <c r="AW48" s="51">
        <v>600.20000000000005</v>
      </c>
      <c r="AX48" s="51">
        <v>14288.6</v>
      </c>
      <c r="AY48" s="51">
        <v>5157.5</v>
      </c>
      <c r="AZ48" s="51">
        <v>484.1</v>
      </c>
      <c r="BA48" s="51">
        <v>3958.6</v>
      </c>
      <c r="BB48" s="51">
        <v>222.5</v>
      </c>
      <c r="BC48" s="52">
        <v>88801.699500000002</v>
      </c>
      <c r="BE48" s="15">
        <v>1.56</v>
      </c>
      <c r="BF48" s="12"/>
      <c r="BG48" s="15">
        <v>1.8</v>
      </c>
      <c r="BH48" s="12"/>
      <c r="BI48" s="15">
        <v>2.52</v>
      </c>
      <c r="BJ48" s="12"/>
      <c r="BK48" s="15"/>
      <c r="BL48" s="9"/>
    </row>
    <row r="49" spans="1:64">
      <c r="A49" s="90">
        <v>39965</v>
      </c>
      <c r="B49" s="51">
        <v>40399.395120000001</v>
      </c>
      <c r="C49" s="51">
        <v>8203.6656519999997</v>
      </c>
      <c r="D49" s="51">
        <v>16441.354469999998</v>
      </c>
      <c r="E49" s="52">
        <v>5403.7693669999999</v>
      </c>
      <c r="F49" s="51">
        <v>70448.184609999997</v>
      </c>
      <c r="G49" s="15">
        <v>28.9061914956599</v>
      </c>
      <c r="H49" s="9"/>
      <c r="I49" s="12"/>
      <c r="J49" s="12"/>
      <c r="K49" s="12"/>
      <c r="L49" s="12"/>
      <c r="M49" s="12"/>
      <c r="N49" s="12"/>
      <c r="O49" s="12"/>
      <c r="P49" s="12"/>
      <c r="Q49" s="15">
        <v>7.9845183487956701</v>
      </c>
      <c r="R49" s="9"/>
      <c r="S49" s="12"/>
      <c r="T49" s="12"/>
      <c r="U49" s="12"/>
      <c r="V49" s="12"/>
      <c r="W49" s="12"/>
      <c r="X49" s="12"/>
      <c r="Y49" s="15">
        <v>3.49696459618111</v>
      </c>
      <c r="Z49" s="9"/>
      <c r="AA49" s="12"/>
      <c r="AB49" s="12"/>
      <c r="AC49" s="12"/>
      <c r="AD49" s="12"/>
      <c r="AE49" s="15">
        <v>4.6100000000000003</v>
      </c>
      <c r="AF49" s="9"/>
      <c r="AG49" s="51">
        <v>4430.5774285714297</v>
      </c>
      <c r="AH49" s="51">
        <v>2504.8000000000002</v>
      </c>
      <c r="AI49" s="51">
        <v>7202.7767999999996</v>
      </c>
      <c r="AJ49" s="51">
        <v>1907.3232000000016</v>
      </c>
      <c r="AK49" s="52">
        <v>11614.900000000001</v>
      </c>
      <c r="AL49" s="51">
        <v>38951.326499999996</v>
      </c>
      <c r="AM49" s="51">
        <v>2627.5</v>
      </c>
      <c r="AN49" s="51">
        <v>8599.7000000000007</v>
      </c>
      <c r="AO49" s="51">
        <v>371.3</v>
      </c>
      <c r="AP49" s="51">
        <v>8163.3</v>
      </c>
      <c r="AQ49" s="51">
        <v>26.3</v>
      </c>
      <c r="AR49" s="52">
        <v>53975.126499999998</v>
      </c>
      <c r="AS49" s="51">
        <v>5373.4</v>
      </c>
      <c r="AT49" s="51">
        <v>6917.2</v>
      </c>
      <c r="AU49" s="51">
        <v>2653.5</v>
      </c>
      <c r="AV49" s="51">
        <v>3435.3</v>
      </c>
      <c r="AW49" s="51">
        <v>598</v>
      </c>
      <c r="AX49" s="51">
        <v>14355.7</v>
      </c>
      <c r="AY49" s="51">
        <v>5191.6000000000004</v>
      </c>
      <c r="AZ49" s="51">
        <v>506.4</v>
      </c>
      <c r="BA49" s="51">
        <v>3819.8</v>
      </c>
      <c r="BB49" s="51">
        <v>208.4</v>
      </c>
      <c r="BC49" s="52">
        <v>88978.026500000007</v>
      </c>
      <c r="BE49" s="15">
        <v>1.32</v>
      </c>
      <c r="BF49" s="12"/>
      <c r="BG49" s="15">
        <v>1.68</v>
      </c>
      <c r="BH49" s="12"/>
      <c r="BI49" s="15">
        <v>2.76</v>
      </c>
      <c r="BJ49" s="12"/>
      <c r="BK49" s="15"/>
      <c r="BL49" s="9"/>
    </row>
    <row r="50" spans="1:64">
      <c r="A50" s="90">
        <v>39995</v>
      </c>
      <c r="B50" s="51">
        <v>40444.881650000003</v>
      </c>
      <c r="C50" s="51">
        <v>8213.9071889999996</v>
      </c>
      <c r="D50" s="51">
        <v>16579.807840000001</v>
      </c>
      <c r="E50" s="52">
        <v>5362.954307</v>
      </c>
      <c r="F50" s="51">
        <v>70601.55098</v>
      </c>
      <c r="G50" s="15">
        <v>27.909352390439899</v>
      </c>
      <c r="H50" s="9"/>
      <c r="I50" s="12"/>
      <c r="J50" s="12"/>
      <c r="K50" s="12"/>
      <c r="L50" s="12"/>
      <c r="M50" s="12"/>
      <c r="N50" s="12"/>
      <c r="O50" s="12"/>
      <c r="P50" s="12"/>
      <c r="Q50" s="15">
        <v>7.2408472343698298</v>
      </c>
      <c r="R50" s="9"/>
      <c r="S50" s="12"/>
      <c r="T50" s="12"/>
      <c r="U50" s="12"/>
      <c r="V50" s="12"/>
      <c r="W50" s="12"/>
      <c r="X50" s="12"/>
      <c r="Y50" s="15">
        <v>2.7133157939572001</v>
      </c>
      <c r="Z50" s="9"/>
      <c r="AA50" s="12"/>
      <c r="AB50" s="12"/>
      <c r="AC50" s="12"/>
      <c r="AD50" s="12"/>
      <c r="AE50" s="15">
        <v>4.62</v>
      </c>
      <c r="AF50" s="9"/>
      <c r="AG50" s="51">
        <v>4308.1720454545493</v>
      </c>
      <c r="AH50" s="51">
        <v>2487</v>
      </c>
      <c r="AI50" s="51">
        <v>7152.0185999999994</v>
      </c>
      <c r="AJ50" s="51">
        <v>1963.0814000000009</v>
      </c>
      <c r="AK50" s="52">
        <v>11602.1</v>
      </c>
      <c r="AL50" s="51">
        <v>39030.711499999998</v>
      </c>
      <c r="AM50" s="51">
        <v>2640.4</v>
      </c>
      <c r="AN50" s="51">
        <v>9977.7000000000007</v>
      </c>
      <c r="AO50" s="51">
        <v>367.8</v>
      </c>
      <c r="AP50" s="51">
        <v>9280</v>
      </c>
      <c r="AQ50" s="51">
        <v>24.2</v>
      </c>
      <c r="AR50" s="52">
        <v>54314.511500000001</v>
      </c>
      <c r="AS50" s="51">
        <v>5141.7</v>
      </c>
      <c r="AT50" s="51">
        <v>6460</v>
      </c>
      <c r="AU50" s="51">
        <v>2778.2</v>
      </c>
      <c r="AV50" s="51">
        <v>3339.5</v>
      </c>
      <c r="AW50" s="51">
        <v>609.4</v>
      </c>
      <c r="AX50" s="51">
        <v>14256.1</v>
      </c>
      <c r="AY50" s="51">
        <v>5355</v>
      </c>
      <c r="AZ50" s="51">
        <v>527.9</v>
      </c>
      <c r="BA50" s="51">
        <v>3911.6</v>
      </c>
      <c r="BB50" s="51">
        <v>206.6</v>
      </c>
      <c r="BC50" s="52">
        <v>88664.111499999999</v>
      </c>
      <c r="BE50" s="15">
        <v>0.84</v>
      </c>
      <c r="BF50" s="12"/>
      <c r="BG50" s="15">
        <v>1.44</v>
      </c>
      <c r="BH50" s="12"/>
      <c r="BI50" s="15">
        <v>1.8</v>
      </c>
      <c r="BJ50" s="12"/>
      <c r="BK50" s="15"/>
      <c r="BL50" s="9"/>
    </row>
    <row r="51" spans="1:64">
      <c r="A51" s="90">
        <v>40026</v>
      </c>
      <c r="B51" s="51">
        <v>40852.699610000003</v>
      </c>
      <c r="C51" s="51">
        <v>8220.5458739999995</v>
      </c>
      <c r="D51" s="51">
        <v>16692.06583</v>
      </c>
      <c r="E51" s="52">
        <v>5389.5310630000004</v>
      </c>
      <c r="F51" s="51">
        <v>71154.842369999998</v>
      </c>
      <c r="G51" s="15">
        <v>24.5737435113694</v>
      </c>
      <c r="H51" s="9"/>
      <c r="I51" s="12"/>
      <c r="J51" s="12"/>
      <c r="K51" s="12"/>
      <c r="L51" s="12"/>
      <c r="M51" s="12"/>
      <c r="N51" s="12"/>
      <c r="O51" s="12"/>
      <c r="P51" s="12"/>
      <c r="Q51" s="15">
        <v>5.9873966986875997</v>
      </c>
      <c r="R51" s="9"/>
      <c r="S51" s="12"/>
      <c r="T51" s="12"/>
      <c r="U51" s="12"/>
      <c r="V51" s="12"/>
      <c r="W51" s="12"/>
      <c r="X51" s="12"/>
      <c r="Y51" s="15">
        <v>3.3949739058076802</v>
      </c>
      <c r="Z51" s="9"/>
      <c r="AA51" s="12"/>
      <c r="AB51" s="12"/>
      <c r="AC51" s="12"/>
      <c r="AD51" s="12"/>
      <c r="AE51" s="15">
        <v>4.5599999999999996</v>
      </c>
      <c r="AF51" s="9"/>
      <c r="AG51" s="51">
        <v>4487.9009999999998</v>
      </c>
      <c r="AH51" s="51">
        <v>2505.8000000000002</v>
      </c>
      <c r="AI51" s="51">
        <v>7240.8867499999997</v>
      </c>
      <c r="AJ51" s="51">
        <v>2001.5132500000009</v>
      </c>
      <c r="AK51" s="52">
        <v>11748.2</v>
      </c>
      <c r="AL51" s="51">
        <v>38922.2065</v>
      </c>
      <c r="AM51" s="51">
        <v>2652.7</v>
      </c>
      <c r="AN51" s="51">
        <v>10236.6</v>
      </c>
      <c r="AO51" s="51">
        <v>365.5</v>
      </c>
      <c r="AP51" s="51">
        <v>9492.9</v>
      </c>
      <c r="AQ51" s="51">
        <v>21.6</v>
      </c>
      <c r="AR51" s="52">
        <v>54410.706499999993</v>
      </c>
      <c r="AS51" s="51">
        <v>5360.1</v>
      </c>
      <c r="AT51" s="51">
        <v>6128.7</v>
      </c>
      <c r="AU51" s="51">
        <v>2906.9</v>
      </c>
      <c r="AV51" s="51">
        <v>3309.1</v>
      </c>
      <c r="AW51" s="51">
        <v>614.29999999999995</v>
      </c>
      <c r="AX51" s="51">
        <v>14330.7</v>
      </c>
      <c r="AY51" s="51">
        <v>5723.9</v>
      </c>
      <c r="AZ51" s="51">
        <v>552.70000000000005</v>
      </c>
      <c r="BA51" s="51">
        <v>4174.6000000000004</v>
      </c>
      <c r="BB51" s="51">
        <v>200.9</v>
      </c>
      <c r="BC51" s="52">
        <v>88961.606499999994</v>
      </c>
      <c r="BE51" s="15">
        <v>0.48</v>
      </c>
      <c r="BF51" s="12"/>
      <c r="BG51" s="15">
        <v>0.72</v>
      </c>
      <c r="BH51" s="12"/>
      <c r="BI51" s="15">
        <v>1.44</v>
      </c>
      <c r="BJ51" s="12"/>
      <c r="BK51" s="15">
        <v>4.68</v>
      </c>
      <c r="BL51" s="9"/>
    </row>
    <row r="52" spans="1:64">
      <c r="A52" s="90">
        <v>40057</v>
      </c>
      <c r="B52" s="51">
        <v>41035.870439999999</v>
      </c>
      <c r="C52" s="51">
        <v>8242.0853229999993</v>
      </c>
      <c r="D52" s="51">
        <v>16810.688890000001</v>
      </c>
      <c r="E52" s="52">
        <v>5246.6051820000002</v>
      </c>
      <c r="F52" s="51">
        <v>71335.249840000004</v>
      </c>
      <c r="G52" s="15">
        <v>26.523264242632901</v>
      </c>
      <c r="H52" s="9"/>
      <c r="I52" s="12"/>
      <c r="J52" s="12"/>
      <c r="K52" s="12"/>
      <c r="L52" s="12"/>
      <c r="M52" s="12"/>
      <c r="N52" s="12"/>
      <c r="O52" s="12"/>
      <c r="P52" s="12"/>
      <c r="Q52" s="15">
        <v>5.7749809206789102</v>
      </c>
      <c r="R52" s="9"/>
      <c r="S52" s="12"/>
      <c r="T52" s="12"/>
      <c r="U52" s="12"/>
      <c r="V52" s="12"/>
      <c r="W52" s="12"/>
      <c r="X52" s="12"/>
      <c r="Y52" s="15">
        <v>2.5450470118040398</v>
      </c>
      <c r="Z52" s="9"/>
      <c r="AA52" s="12"/>
      <c r="AB52" s="12"/>
      <c r="AC52" s="12"/>
      <c r="AD52" s="12"/>
      <c r="AE52" s="15">
        <v>4.49</v>
      </c>
      <c r="AF52" s="9"/>
      <c r="AG52" s="51">
        <v>4558.8267142857103</v>
      </c>
      <c r="AH52" s="51">
        <v>2612.6</v>
      </c>
      <c r="AI52" s="51">
        <v>7467.1873500000002</v>
      </c>
      <c r="AJ52" s="51">
        <v>2217.6126499999996</v>
      </c>
      <c r="AK52" s="52">
        <v>12297.4</v>
      </c>
      <c r="AL52" s="51">
        <v>38276.271000000001</v>
      </c>
      <c r="AM52" s="51">
        <v>2663.4</v>
      </c>
      <c r="AN52" s="51">
        <v>9042</v>
      </c>
      <c r="AO52" s="51">
        <v>363.8</v>
      </c>
      <c r="AP52" s="51">
        <v>8393.2000000000007</v>
      </c>
      <c r="AQ52" s="51">
        <v>21.5</v>
      </c>
      <c r="AR52" s="52">
        <v>54228.171000000002</v>
      </c>
      <c r="AS52" s="51">
        <v>5369</v>
      </c>
      <c r="AT52" s="51">
        <v>6576.2</v>
      </c>
      <c r="AU52" s="51">
        <v>3040.4</v>
      </c>
      <c r="AV52" s="51">
        <v>3282.4</v>
      </c>
      <c r="AW52" s="51">
        <v>607</v>
      </c>
      <c r="AX52" s="51">
        <v>13900.9</v>
      </c>
      <c r="AY52" s="51">
        <v>6234.5</v>
      </c>
      <c r="AZ52" s="51">
        <v>580.9</v>
      </c>
      <c r="BA52" s="51">
        <v>4371.3</v>
      </c>
      <c r="BB52" s="51">
        <v>200.3</v>
      </c>
      <c r="BC52" s="52">
        <v>89247.870999999985</v>
      </c>
      <c r="BE52" s="15">
        <v>0.6</v>
      </c>
      <c r="BF52" s="12"/>
      <c r="BG52" s="15">
        <v>1.08</v>
      </c>
      <c r="BH52" s="12"/>
      <c r="BI52" s="15">
        <v>2.16</v>
      </c>
      <c r="BJ52" s="12"/>
      <c r="BK52" s="15">
        <v>4.4400000000000004</v>
      </c>
      <c r="BL52" s="9"/>
    </row>
    <row r="53" spans="1:64">
      <c r="A53" s="90">
        <v>40087</v>
      </c>
      <c r="B53" s="51">
        <v>41079.076719999997</v>
      </c>
      <c r="C53" s="51">
        <v>8300.7900079999999</v>
      </c>
      <c r="D53" s="51">
        <v>17052.11346</v>
      </c>
      <c r="E53" s="52">
        <v>5224.9779589999998</v>
      </c>
      <c r="F53" s="51">
        <v>71656.958150000006</v>
      </c>
      <c r="G53" s="15">
        <v>26.667814255904599</v>
      </c>
      <c r="H53" s="9"/>
      <c r="I53" s="12"/>
      <c r="J53" s="12"/>
      <c r="K53" s="12"/>
      <c r="L53" s="12"/>
      <c r="M53" s="12"/>
      <c r="N53" s="12"/>
      <c r="O53" s="12"/>
      <c r="P53" s="12"/>
      <c r="Q53" s="15">
        <v>5.6134654537822497</v>
      </c>
      <c r="R53" s="9"/>
      <c r="S53" s="12"/>
      <c r="T53" s="12"/>
      <c r="U53" s="12"/>
      <c r="V53" s="12"/>
      <c r="W53" s="12"/>
      <c r="X53" s="12"/>
      <c r="Y53" s="15">
        <v>2.6609289121842599</v>
      </c>
      <c r="Z53" s="9"/>
      <c r="AA53" s="12"/>
      <c r="AB53" s="12"/>
      <c r="AC53" s="12"/>
      <c r="AD53" s="12"/>
      <c r="AE53" s="15">
        <v>4.3499999999999996</v>
      </c>
      <c r="AF53" s="9"/>
      <c r="AG53" s="51">
        <v>4379.12076190476</v>
      </c>
      <c r="AH53" s="51">
        <v>2571.1999999999998</v>
      </c>
      <c r="AI53" s="51">
        <v>7491.8482999999997</v>
      </c>
      <c r="AJ53" s="51">
        <v>2281.1516999999994</v>
      </c>
      <c r="AK53" s="52">
        <v>12344.199999999999</v>
      </c>
      <c r="AL53" s="51">
        <v>37715.618499999997</v>
      </c>
      <c r="AM53" s="51">
        <v>2670.1</v>
      </c>
      <c r="AN53" s="51">
        <v>9653.9</v>
      </c>
      <c r="AO53" s="51">
        <v>358.3</v>
      </c>
      <c r="AP53" s="51">
        <v>8873.2999999999993</v>
      </c>
      <c r="AQ53" s="51">
        <v>24.8</v>
      </c>
      <c r="AR53" s="52">
        <v>53844.018499999991</v>
      </c>
      <c r="AS53" s="51">
        <v>5266</v>
      </c>
      <c r="AT53" s="51">
        <v>6458.5</v>
      </c>
      <c r="AU53" s="51">
        <v>3201.8</v>
      </c>
      <c r="AV53" s="51">
        <v>3182</v>
      </c>
      <c r="AW53" s="51">
        <v>591.6</v>
      </c>
      <c r="AX53" s="51">
        <v>13440.4</v>
      </c>
      <c r="AY53" s="51">
        <v>6669.4</v>
      </c>
      <c r="AZ53" s="51">
        <v>607.5</v>
      </c>
      <c r="BA53" s="51">
        <v>4552.1000000000004</v>
      </c>
      <c r="BB53" s="51">
        <v>192.7</v>
      </c>
      <c r="BC53" s="52">
        <v>88516.4185</v>
      </c>
      <c r="BE53" s="15">
        <v>0.6</v>
      </c>
      <c r="BF53" s="12"/>
      <c r="BG53" s="15">
        <v>1.2</v>
      </c>
      <c r="BH53" s="12"/>
      <c r="BI53" s="15">
        <v>2.52</v>
      </c>
      <c r="BJ53" s="12"/>
      <c r="BK53" s="15">
        <v>5.04</v>
      </c>
      <c r="BL53" s="9"/>
    </row>
    <row r="54" spans="1:64">
      <c r="A54" s="90">
        <v>40118</v>
      </c>
      <c r="B54" s="51">
        <v>40973.898269999998</v>
      </c>
      <c r="C54" s="51">
        <v>8346.1028900000001</v>
      </c>
      <c r="D54" s="51">
        <v>17292.09993</v>
      </c>
      <c r="E54" s="52">
        <v>4819.1139919999996</v>
      </c>
      <c r="F54" s="51">
        <v>71431.215079999994</v>
      </c>
      <c r="G54" s="15">
        <v>27.258339937912599</v>
      </c>
      <c r="H54" s="9"/>
      <c r="I54" s="12"/>
      <c r="J54" s="12"/>
      <c r="K54" s="12"/>
      <c r="L54" s="12"/>
      <c r="M54" s="12"/>
      <c r="N54" s="12"/>
      <c r="O54" s="12"/>
      <c r="P54" s="12"/>
      <c r="Q54" s="15">
        <v>5.2475719388473099</v>
      </c>
      <c r="R54" s="9"/>
      <c r="S54" s="12"/>
      <c r="T54" s="12"/>
      <c r="U54" s="12"/>
      <c r="V54" s="12"/>
      <c r="W54" s="12"/>
      <c r="X54" s="12"/>
      <c r="Y54" s="15">
        <v>2.5465993614059901</v>
      </c>
      <c r="Z54" s="9"/>
      <c r="AA54" s="12"/>
      <c r="AB54" s="12"/>
      <c r="AC54" s="12"/>
      <c r="AD54" s="12"/>
      <c r="AE54" s="15">
        <v>4.28</v>
      </c>
      <c r="AF54" s="9"/>
      <c r="AG54" s="51">
        <v>4558.8900000000003</v>
      </c>
      <c r="AH54" s="51">
        <v>2585.4</v>
      </c>
      <c r="AI54" s="51">
        <v>7611.9997437954999</v>
      </c>
      <c r="AJ54" s="51">
        <v>2125.0002562045015</v>
      </c>
      <c r="AK54" s="52">
        <v>12322.400000000001</v>
      </c>
      <c r="AL54" s="51">
        <v>37243.563500000004</v>
      </c>
      <c r="AM54" s="51">
        <v>2643.8</v>
      </c>
      <c r="AN54" s="51">
        <v>9434.2999999999993</v>
      </c>
      <c r="AO54" s="51">
        <v>347.8</v>
      </c>
      <c r="AP54" s="51">
        <v>8629</v>
      </c>
      <c r="AQ54" s="51">
        <v>23.9</v>
      </c>
      <c r="AR54" s="52">
        <v>53338.963500000005</v>
      </c>
      <c r="AS54" s="51">
        <v>5365.9</v>
      </c>
      <c r="AT54" s="51">
        <v>6421.3</v>
      </c>
      <c r="AU54" s="51">
        <v>3396.7</v>
      </c>
      <c r="AV54" s="51">
        <v>2992.3</v>
      </c>
      <c r="AW54" s="51">
        <v>533.70000000000005</v>
      </c>
      <c r="AX54" s="51">
        <v>13640.6</v>
      </c>
      <c r="AY54" s="51">
        <v>6644.4</v>
      </c>
      <c r="AZ54" s="51">
        <v>615.5</v>
      </c>
      <c r="BA54" s="51">
        <v>4382.8</v>
      </c>
      <c r="BB54" s="51">
        <v>183.4</v>
      </c>
      <c r="BC54" s="52">
        <v>88383.163500000024</v>
      </c>
      <c r="BE54" s="15">
        <v>0.6</v>
      </c>
      <c r="BF54" s="12"/>
      <c r="BG54" s="15">
        <v>1.44</v>
      </c>
      <c r="BH54" s="12"/>
      <c r="BI54" s="15">
        <v>2.88</v>
      </c>
      <c r="BJ54" s="12"/>
      <c r="BK54" s="15">
        <v>4.8</v>
      </c>
      <c r="BL54" s="9"/>
    </row>
    <row r="55" spans="1:64">
      <c r="A55" s="90">
        <v>40148</v>
      </c>
      <c r="B55" s="51">
        <v>42490.429150000004</v>
      </c>
      <c r="C55" s="51">
        <v>8424.0880130000005</v>
      </c>
      <c r="D55" s="51">
        <v>17435.79351</v>
      </c>
      <c r="E55" s="52">
        <v>4624.0355730000001</v>
      </c>
      <c r="F55" s="51">
        <v>72974.346250000002</v>
      </c>
      <c r="G55" s="15">
        <v>26.556523975162101</v>
      </c>
      <c r="H55" s="9"/>
      <c r="I55" s="12"/>
      <c r="J55" s="12"/>
      <c r="K55" s="12"/>
      <c r="L55" s="12"/>
      <c r="M55" s="12"/>
      <c r="N55" s="12"/>
      <c r="O55" s="12"/>
      <c r="P55" s="12"/>
      <c r="Q55" s="15">
        <v>4.7397666361242097</v>
      </c>
      <c r="R55" s="9"/>
      <c r="S55" s="12"/>
      <c r="T55" s="12"/>
      <c r="U55" s="12"/>
      <c r="V55" s="12"/>
      <c r="W55" s="12"/>
      <c r="X55" s="12"/>
      <c r="Y55" s="15">
        <v>2.2207973644244801</v>
      </c>
      <c r="Z55" s="9"/>
      <c r="AA55" s="12"/>
      <c r="AB55" s="12"/>
      <c r="AC55" s="12"/>
      <c r="AD55" s="12"/>
      <c r="AE55" s="15">
        <v>4.5414325420879997</v>
      </c>
      <c r="AF55" s="9"/>
      <c r="AG55" s="51">
        <v>4735.2129999999997</v>
      </c>
      <c r="AH55" s="51">
        <v>2754.5</v>
      </c>
      <c r="AI55" s="51">
        <v>8056.1872937954995</v>
      </c>
      <c r="AJ55" s="51">
        <v>2468.4127062045009</v>
      </c>
      <c r="AK55" s="52">
        <v>13279.1</v>
      </c>
      <c r="AL55" s="51">
        <v>37323.645499999999</v>
      </c>
      <c r="AM55" s="51">
        <v>2628</v>
      </c>
      <c r="AN55" s="51">
        <v>9448.2000000000007</v>
      </c>
      <c r="AO55" s="51">
        <v>346.3</v>
      </c>
      <c r="AP55" s="51">
        <v>8712.9</v>
      </c>
      <c r="AQ55" s="51">
        <v>24</v>
      </c>
      <c r="AR55" s="52">
        <v>54288.345500000003</v>
      </c>
      <c r="AS55" s="51">
        <v>5387.9</v>
      </c>
      <c r="AT55" s="51">
        <v>6214.4</v>
      </c>
      <c r="AU55" s="51">
        <v>3451.2</v>
      </c>
      <c r="AV55" s="51">
        <v>2965.1</v>
      </c>
      <c r="AW55" s="51">
        <v>496.9</v>
      </c>
      <c r="AX55" s="51">
        <v>13853.4</v>
      </c>
      <c r="AY55" s="51">
        <v>6548.9</v>
      </c>
      <c r="AZ55" s="51">
        <v>624.20000000000005</v>
      </c>
      <c r="BA55" s="51">
        <v>4071.8</v>
      </c>
      <c r="BB55" s="51">
        <v>180</v>
      </c>
      <c r="BC55" s="52">
        <v>89578.545499999993</v>
      </c>
      <c r="BE55" s="15">
        <v>0.72</v>
      </c>
      <c r="BF55" s="12"/>
      <c r="BG55" s="15">
        <v>1.44</v>
      </c>
      <c r="BH55" s="12"/>
      <c r="BI55" s="15">
        <v>2.52</v>
      </c>
      <c r="BJ55" s="12"/>
      <c r="BK55" s="15">
        <v>4.68</v>
      </c>
      <c r="BL55" s="9"/>
    </row>
    <row r="56" spans="1:64">
      <c r="A56" s="20">
        <v>40179</v>
      </c>
      <c r="B56" s="51">
        <v>42328.998619999998</v>
      </c>
      <c r="C56" s="51">
        <v>8459.6485799999991</v>
      </c>
      <c r="D56" s="51">
        <v>17483.62977</v>
      </c>
      <c r="E56" s="52">
        <v>5245.5865700000004</v>
      </c>
      <c r="F56" s="51">
        <v>73517.863549999995</v>
      </c>
      <c r="G56" s="15">
        <v>30.353914964528101</v>
      </c>
      <c r="H56" s="9"/>
      <c r="I56" s="12"/>
      <c r="J56" s="12"/>
      <c r="K56" s="12"/>
      <c r="L56" s="12"/>
      <c r="M56" s="12"/>
      <c r="N56" s="12"/>
      <c r="O56" s="12"/>
      <c r="P56" s="12"/>
      <c r="Q56" s="15">
        <v>7.0406248867057499</v>
      </c>
      <c r="R56" s="9"/>
      <c r="S56" s="12"/>
      <c r="T56" s="12"/>
      <c r="U56" s="12"/>
      <c r="V56" s="12"/>
      <c r="W56" s="12"/>
      <c r="X56" s="12"/>
      <c r="Y56" s="15">
        <v>1.83706570409307</v>
      </c>
      <c r="Z56" s="9"/>
      <c r="AA56" s="12"/>
      <c r="AB56" s="12"/>
      <c r="AC56" s="12"/>
      <c r="AD56" s="12"/>
      <c r="AE56" s="15">
        <v>4.5838309984722203</v>
      </c>
      <c r="AF56" s="9"/>
      <c r="AG56" s="51">
        <v>4802.9356500000004</v>
      </c>
      <c r="AH56" s="51">
        <v>2744.3</v>
      </c>
      <c r="AI56" s="51">
        <v>8516.1767499999987</v>
      </c>
      <c r="AJ56" s="51">
        <v>2520.1232499999996</v>
      </c>
      <c r="AK56" s="52">
        <v>13780.599999999999</v>
      </c>
      <c r="AL56" s="51">
        <v>37860.046999999999</v>
      </c>
      <c r="AM56" s="51">
        <v>2656.8</v>
      </c>
      <c r="AN56" s="51">
        <v>9729.9</v>
      </c>
      <c r="AO56" s="51">
        <v>351.9</v>
      </c>
      <c r="AP56" s="51">
        <v>8973</v>
      </c>
      <c r="AQ56" s="51">
        <v>25</v>
      </c>
      <c r="AR56" s="52">
        <v>55381.247000000003</v>
      </c>
      <c r="AS56" s="51">
        <v>5513.4</v>
      </c>
      <c r="AT56" s="51">
        <v>5823.5</v>
      </c>
      <c r="AU56" s="51">
        <v>3528.4</v>
      </c>
      <c r="AV56" s="51">
        <v>2818.5</v>
      </c>
      <c r="AW56" s="51">
        <v>495.1</v>
      </c>
      <c r="AX56" s="51">
        <v>13930.3</v>
      </c>
      <c r="AY56" s="51">
        <v>6640.9</v>
      </c>
      <c r="AZ56" s="51">
        <v>635.4</v>
      </c>
      <c r="BA56" s="51">
        <v>4138.8999999999996</v>
      </c>
      <c r="BB56" s="51">
        <v>218.4</v>
      </c>
      <c r="BC56" s="52">
        <v>90409.447</v>
      </c>
      <c r="BE56" s="15">
        <v>0.6</v>
      </c>
      <c r="BF56" s="12"/>
      <c r="BG56" s="15">
        <v>1.2</v>
      </c>
      <c r="BH56" s="12"/>
      <c r="BI56" s="15">
        <v>2.2799999999999998</v>
      </c>
      <c r="BJ56" s="12"/>
      <c r="BK56" s="15">
        <v>5.04</v>
      </c>
      <c r="BL56" s="9"/>
    </row>
    <row r="57" spans="1:64">
      <c r="A57" s="90">
        <v>40210</v>
      </c>
      <c r="B57" s="51">
        <v>42565.735970000002</v>
      </c>
      <c r="C57" s="51">
        <v>8474.4710610000002</v>
      </c>
      <c r="D57" s="51">
        <v>17597.781790000001</v>
      </c>
      <c r="E57" s="52">
        <v>5118.1807150000004</v>
      </c>
      <c r="F57" s="51">
        <v>73756.169540000003</v>
      </c>
      <c r="G57" s="15">
        <v>29.5461259997262</v>
      </c>
      <c r="H57" s="9"/>
      <c r="I57" s="12"/>
      <c r="J57" s="12"/>
      <c r="K57" s="12"/>
      <c r="L57" s="12"/>
      <c r="M57" s="12"/>
      <c r="N57" s="12"/>
      <c r="O57" s="12"/>
      <c r="P57" s="12"/>
      <c r="Q57" s="15">
        <v>5.6279494904808596</v>
      </c>
      <c r="R57" s="9"/>
      <c r="S57" s="12"/>
      <c r="T57" s="12"/>
      <c r="U57" s="12"/>
      <c r="V57" s="12"/>
      <c r="W57" s="12"/>
      <c r="X57" s="12"/>
      <c r="Y57" s="15">
        <v>1.9782439184533001</v>
      </c>
      <c r="Z57" s="9"/>
      <c r="AA57" s="12"/>
      <c r="AB57" s="12"/>
      <c r="AC57" s="12"/>
      <c r="AD57" s="12"/>
      <c r="AE57" s="15">
        <v>4.6029839655247002</v>
      </c>
      <c r="AF57" s="9"/>
      <c r="AG57" s="51">
        <v>4952.2497999999996</v>
      </c>
      <c r="AH57" s="51">
        <v>2801.8</v>
      </c>
      <c r="AI57" s="51">
        <v>8673.2252000000008</v>
      </c>
      <c r="AJ57" s="51">
        <v>2401.0748000000012</v>
      </c>
      <c r="AK57" s="52">
        <v>13876.100000000002</v>
      </c>
      <c r="AL57" s="51">
        <v>38257.214500000002</v>
      </c>
      <c r="AM57" s="51">
        <v>2634.1</v>
      </c>
      <c r="AN57" s="51">
        <v>8937.2000000000007</v>
      </c>
      <c r="AO57" s="51">
        <v>358.3</v>
      </c>
      <c r="AP57" s="51">
        <v>8217.1</v>
      </c>
      <c r="AQ57" s="51">
        <v>25.2</v>
      </c>
      <c r="AR57" s="52">
        <v>55820.614500000003</v>
      </c>
      <c r="AS57" s="51">
        <v>5581.3</v>
      </c>
      <c r="AT57" s="51">
        <v>6024.2</v>
      </c>
      <c r="AU57" s="51">
        <v>3639.8</v>
      </c>
      <c r="AV57" s="51">
        <v>2773.5</v>
      </c>
      <c r="AW57" s="51">
        <v>477.8</v>
      </c>
      <c r="AX57" s="51">
        <v>13893.7</v>
      </c>
      <c r="AY57" s="51">
        <v>6848.9</v>
      </c>
      <c r="AZ57" s="51">
        <v>639.29999999999995</v>
      </c>
      <c r="BA57" s="51">
        <v>4291.7</v>
      </c>
      <c r="BB57" s="51">
        <v>219.3</v>
      </c>
      <c r="BC57" s="52">
        <v>91188.114500000011</v>
      </c>
      <c r="BE57" s="15">
        <v>0.6</v>
      </c>
      <c r="BF57" s="12"/>
      <c r="BG57" s="15">
        <v>1.56</v>
      </c>
      <c r="BH57" s="12"/>
      <c r="BI57" s="15">
        <v>2.88</v>
      </c>
      <c r="BJ57" s="12"/>
      <c r="BK57" s="15">
        <v>4.8</v>
      </c>
      <c r="BL57" s="9"/>
    </row>
    <row r="58" spans="1:64">
      <c r="A58" s="90">
        <v>40238</v>
      </c>
      <c r="B58" s="51">
        <v>42411.281490000001</v>
      </c>
      <c r="C58" s="51">
        <v>8531.4343680000002</v>
      </c>
      <c r="D58" s="51">
        <v>17711.91058</v>
      </c>
      <c r="E58" s="52">
        <v>5141.5987519999999</v>
      </c>
      <c r="F58" s="51">
        <v>73796.225200000001</v>
      </c>
      <c r="G58" s="15">
        <v>27.982459031962598</v>
      </c>
      <c r="H58" s="9"/>
      <c r="I58" s="12"/>
      <c r="J58" s="12"/>
      <c r="K58" s="12"/>
      <c r="L58" s="12"/>
      <c r="M58" s="12"/>
      <c r="N58" s="12"/>
      <c r="O58" s="12"/>
      <c r="P58" s="12"/>
      <c r="Q58" s="15">
        <v>5.4203586919209599</v>
      </c>
      <c r="R58" s="9"/>
      <c r="S58" s="12"/>
      <c r="T58" s="12"/>
      <c r="U58" s="12"/>
      <c r="V58" s="12"/>
      <c r="W58" s="12"/>
      <c r="X58" s="12"/>
      <c r="Y58" s="15">
        <v>2.2012315029075702</v>
      </c>
      <c r="Z58" s="9"/>
      <c r="AA58" s="12"/>
      <c r="AB58" s="12"/>
      <c r="AC58" s="12"/>
      <c r="AD58" s="12"/>
      <c r="AE58" s="15">
        <v>4.2755855149842201</v>
      </c>
      <c r="AF58" s="9"/>
      <c r="AG58" s="51">
        <v>5065.9566086956511</v>
      </c>
      <c r="AH58" s="51">
        <v>2869.8</v>
      </c>
      <c r="AI58" s="51">
        <v>8709.5172000000002</v>
      </c>
      <c r="AJ58" s="51">
        <v>2625.3828000000003</v>
      </c>
      <c r="AK58" s="52">
        <v>14204.7</v>
      </c>
      <c r="AL58" s="51">
        <v>38357.781499999997</v>
      </c>
      <c r="AM58" s="51">
        <v>2654.9</v>
      </c>
      <c r="AN58" s="51">
        <v>9111.7000000000007</v>
      </c>
      <c r="AO58" s="51">
        <v>363.7</v>
      </c>
      <c r="AP58" s="51">
        <v>8195.2000000000007</v>
      </c>
      <c r="AQ58" s="51">
        <v>22.5</v>
      </c>
      <c r="AR58" s="52">
        <v>56475.081499999993</v>
      </c>
      <c r="AS58" s="51">
        <v>5580.5</v>
      </c>
      <c r="AT58" s="51">
        <v>6253.2</v>
      </c>
      <c r="AU58" s="51">
        <v>3908.2</v>
      </c>
      <c r="AV58" s="51">
        <v>2940</v>
      </c>
      <c r="AW58" s="51">
        <v>465.5</v>
      </c>
      <c r="AX58" s="51">
        <v>13899.1</v>
      </c>
      <c r="AY58" s="51">
        <v>7295</v>
      </c>
      <c r="AZ58" s="51">
        <v>656.9</v>
      </c>
      <c r="BA58" s="51">
        <v>4671.3</v>
      </c>
      <c r="BB58" s="51">
        <v>222.4</v>
      </c>
      <c r="BC58" s="52">
        <v>92579.781499999997</v>
      </c>
      <c r="BE58" s="15">
        <v>0.6</v>
      </c>
      <c r="BF58" s="12"/>
      <c r="BG58" s="15">
        <v>1.32</v>
      </c>
      <c r="BH58" s="12"/>
      <c r="BI58" s="15">
        <v>2.52</v>
      </c>
      <c r="BJ58" s="12"/>
      <c r="BK58" s="15">
        <v>5.64</v>
      </c>
      <c r="BL58" s="9"/>
    </row>
    <row r="59" spans="1:64">
      <c r="A59" s="90">
        <v>40269</v>
      </c>
      <c r="B59" s="51">
        <v>42721.574890000004</v>
      </c>
      <c r="C59" s="51">
        <v>8650.1208869999991</v>
      </c>
      <c r="D59" s="51">
        <v>17821.452270000002</v>
      </c>
      <c r="E59" s="52">
        <v>5346.3853410000002</v>
      </c>
      <c r="F59" s="51">
        <v>74539.533389999997</v>
      </c>
      <c r="G59" s="15">
        <v>27.308355461376799</v>
      </c>
      <c r="H59" s="9"/>
      <c r="I59" s="12"/>
      <c r="J59" s="12"/>
      <c r="K59" s="12"/>
      <c r="L59" s="12"/>
      <c r="M59" s="12"/>
      <c r="N59" s="12"/>
      <c r="O59" s="12"/>
      <c r="P59" s="12"/>
      <c r="Q59" s="15">
        <v>5.4443365264185601</v>
      </c>
      <c r="R59" s="9"/>
      <c r="S59" s="12"/>
      <c r="T59" s="12"/>
      <c r="U59" s="12"/>
      <c r="V59" s="12"/>
      <c r="W59" s="12"/>
      <c r="X59" s="12"/>
      <c r="Y59" s="15">
        <v>1.82082148908182</v>
      </c>
      <c r="Z59" s="9"/>
      <c r="AA59" s="12"/>
      <c r="AB59" s="12"/>
      <c r="AC59" s="12"/>
      <c r="AD59" s="12"/>
      <c r="AE59" s="15">
        <v>4.1275277843385396</v>
      </c>
      <c r="AF59" s="9"/>
      <c r="AG59" s="51">
        <v>4965.60619047619</v>
      </c>
      <c r="AH59" s="51">
        <v>2918.6</v>
      </c>
      <c r="AI59" s="51">
        <v>9012.4270500000021</v>
      </c>
      <c r="AJ59" s="51">
        <v>2402.7729499999973</v>
      </c>
      <c r="AK59" s="52">
        <v>14333.8</v>
      </c>
      <c r="AL59" s="51">
        <v>38372.536500000002</v>
      </c>
      <c r="AM59" s="51">
        <v>2726.8</v>
      </c>
      <c r="AN59" s="51">
        <v>10228.299999999999</v>
      </c>
      <c r="AO59" s="51">
        <v>378.7</v>
      </c>
      <c r="AP59" s="51">
        <v>9122</v>
      </c>
      <c r="AQ59" s="51">
        <v>21</v>
      </c>
      <c r="AR59" s="52">
        <v>56897.136500000008</v>
      </c>
      <c r="AS59" s="51">
        <v>5716.3</v>
      </c>
      <c r="AT59" s="51">
        <v>6582.8</v>
      </c>
      <c r="AU59" s="51">
        <v>4137.5</v>
      </c>
      <c r="AV59" s="51">
        <v>2734</v>
      </c>
      <c r="AW59" s="51">
        <v>468.9</v>
      </c>
      <c r="AX59" s="51">
        <v>13936</v>
      </c>
      <c r="AY59" s="51">
        <v>7771.4</v>
      </c>
      <c r="AZ59" s="51">
        <v>680.1</v>
      </c>
      <c r="BA59" s="51">
        <v>5179.6000000000004</v>
      </c>
      <c r="BB59" s="51">
        <v>225</v>
      </c>
      <c r="BC59" s="52">
        <v>93519.536500000017</v>
      </c>
      <c r="BE59" s="15">
        <v>0.6</v>
      </c>
      <c r="BF59" s="12"/>
      <c r="BG59" s="15">
        <v>1.2</v>
      </c>
      <c r="BH59" s="12"/>
      <c r="BI59" s="15">
        <v>2.88</v>
      </c>
      <c r="BJ59" s="12"/>
      <c r="BK59" s="15">
        <v>6.24</v>
      </c>
      <c r="BL59" s="9"/>
    </row>
    <row r="60" spans="1:64">
      <c r="A60" s="90">
        <v>40299</v>
      </c>
      <c r="B60" s="51">
        <v>43016.769970000001</v>
      </c>
      <c r="C60" s="51">
        <v>8664.3178829999997</v>
      </c>
      <c r="D60" s="51">
        <v>18041.266930000002</v>
      </c>
      <c r="E60" s="52">
        <v>5634.6523989999996</v>
      </c>
      <c r="F60" s="51">
        <v>75357.007180000001</v>
      </c>
      <c r="G60" s="15">
        <v>27.3045490031868</v>
      </c>
      <c r="H60" s="9"/>
      <c r="I60" s="12"/>
      <c r="J60" s="12"/>
      <c r="K60" s="12"/>
      <c r="L60" s="12"/>
      <c r="M60" s="12"/>
      <c r="N60" s="12"/>
      <c r="O60" s="12"/>
      <c r="P60" s="12"/>
      <c r="Q60" s="15">
        <v>5.1043360239322801</v>
      </c>
      <c r="R60" s="9"/>
      <c r="S60" s="12"/>
      <c r="T60" s="12"/>
      <c r="U60" s="12"/>
      <c r="V60" s="12"/>
      <c r="W60" s="12"/>
      <c r="X60" s="12"/>
      <c r="Y60" s="15">
        <v>2.3431927319747898</v>
      </c>
      <c r="Z60" s="9"/>
      <c r="AA60" s="12"/>
      <c r="AB60" s="12"/>
      <c r="AC60" s="12"/>
      <c r="AD60" s="12"/>
      <c r="AE60" s="15">
        <v>4.18098759676288</v>
      </c>
      <c r="AF60" s="9"/>
      <c r="AG60" s="51">
        <v>5140.4649499999996</v>
      </c>
      <c r="AH60" s="51">
        <v>2982.1</v>
      </c>
      <c r="AI60" s="51">
        <v>9661.5828500000007</v>
      </c>
      <c r="AJ60" s="51">
        <v>2383.0171500000001</v>
      </c>
      <c r="AK60" s="52">
        <v>15026.7</v>
      </c>
      <c r="AL60" s="51">
        <v>38750.056500000006</v>
      </c>
      <c r="AM60" s="51">
        <v>2738.3</v>
      </c>
      <c r="AN60" s="51">
        <v>10010.700000000001</v>
      </c>
      <c r="AO60" s="51">
        <v>397.4</v>
      </c>
      <c r="AP60" s="51">
        <v>9143</v>
      </c>
      <c r="AQ60" s="51">
        <v>22.6</v>
      </c>
      <c r="AR60" s="52">
        <v>57757.556500000006</v>
      </c>
      <c r="AS60" s="51">
        <v>5942</v>
      </c>
      <c r="AT60" s="51">
        <v>5973.6</v>
      </c>
      <c r="AU60" s="51">
        <v>4394</v>
      </c>
      <c r="AV60" s="51">
        <v>2760.5</v>
      </c>
      <c r="AW60" s="51">
        <v>465.6</v>
      </c>
      <c r="AX60" s="51">
        <v>14023.2</v>
      </c>
      <c r="AY60" s="51">
        <v>7915.7</v>
      </c>
      <c r="AZ60" s="51">
        <v>678.3</v>
      </c>
      <c r="BA60" s="51">
        <v>5058.8</v>
      </c>
      <c r="BB60" s="51">
        <v>230.5</v>
      </c>
      <c r="BC60" s="52">
        <v>94621.156500000012</v>
      </c>
      <c r="BE60" s="15">
        <v>0.72</v>
      </c>
      <c r="BF60" s="12"/>
      <c r="BG60" s="15">
        <v>1.8</v>
      </c>
      <c r="BH60" s="12"/>
      <c r="BI60" s="15">
        <v>3.84</v>
      </c>
      <c r="BJ60" s="12"/>
      <c r="BK60" s="15">
        <v>6</v>
      </c>
      <c r="BL60" s="9"/>
    </row>
    <row r="61" spans="1:64">
      <c r="A61" s="90">
        <v>40330</v>
      </c>
      <c r="B61" s="51">
        <v>43297.584199999998</v>
      </c>
      <c r="C61" s="51">
        <v>8717.9658189999991</v>
      </c>
      <c r="D61" s="51">
        <v>18296.444370000001</v>
      </c>
      <c r="E61" s="52">
        <v>5852.4450059999999</v>
      </c>
      <c r="F61" s="51">
        <v>76164.43939</v>
      </c>
      <c r="G61" s="15">
        <v>27.305817463765901</v>
      </c>
      <c r="H61" s="9"/>
      <c r="I61" s="12"/>
      <c r="J61" s="12"/>
      <c r="K61" s="12"/>
      <c r="L61" s="12"/>
      <c r="M61" s="12"/>
      <c r="N61" s="12"/>
      <c r="O61" s="12"/>
      <c r="P61" s="12"/>
      <c r="Q61" s="15">
        <v>5.2645016387231296</v>
      </c>
      <c r="R61" s="9"/>
      <c r="S61" s="12"/>
      <c r="T61" s="12"/>
      <c r="U61" s="12"/>
      <c r="V61" s="12"/>
      <c r="W61" s="12"/>
      <c r="X61" s="12"/>
      <c r="Y61" s="15">
        <v>2.1711366096890399</v>
      </c>
      <c r="Z61" s="9"/>
      <c r="AA61" s="12"/>
      <c r="AB61" s="12"/>
      <c r="AC61" s="12"/>
      <c r="AD61" s="12"/>
      <c r="AE61" s="15">
        <v>4.0648042155850499</v>
      </c>
      <c r="AF61" s="9"/>
      <c r="AG61" s="51">
        <v>5258.331761904763</v>
      </c>
      <c r="AH61" s="51">
        <v>3009.4</v>
      </c>
      <c r="AI61" s="51">
        <v>9852.5456000000013</v>
      </c>
      <c r="AJ61" s="51">
        <v>2460.4544000000001</v>
      </c>
      <c r="AK61" s="52">
        <v>15322.400000000001</v>
      </c>
      <c r="AL61" s="51">
        <v>38568.084000000003</v>
      </c>
      <c r="AM61" s="51">
        <v>2798.4</v>
      </c>
      <c r="AN61" s="51">
        <v>8713.5</v>
      </c>
      <c r="AO61" s="51">
        <v>407</v>
      </c>
      <c r="AP61" s="51">
        <v>8152.6</v>
      </c>
      <c r="AQ61" s="51">
        <v>22.9</v>
      </c>
      <c r="AR61" s="52">
        <v>57633.884000000005</v>
      </c>
      <c r="AS61" s="51">
        <v>6170</v>
      </c>
      <c r="AT61" s="51">
        <v>5144.3</v>
      </c>
      <c r="AU61" s="51">
        <v>4613.5</v>
      </c>
      <c r="AV61" s="51">
        <v>2870.4</v>
      </c>
      <c r="AW61" s="51">
        <v>457</v>
      </c>
      <c r="AX61" s="51">
        <v>14141.4</v>
      </c>
      <c r="AY61" s="51">
        <v>7964.7</v>
      </c>
      <c r="AZ61" s="51">
        <v>677.6</v>
      </c>
      <c r="BA61" s="51">
        <v>4616.6000000000004</v>
      </c>
      <c r="BB61" s="51">
        <v>233.2</v>
      </c>
      <c r="BC61" s="52">
        <v>94822.983999999997</v>
      </c>
      <c r="BE61" s="15">
        <v>0.96</v>
      </c>
      <c r="BF61" s="12"/>
      <c r="BG61" s="15">
        <v>2.16</v>
      </c>
      <c r="BH61" s="12"/>
      <c r="BI61" s="15">
        <v>3.96</v>
      </c>
      <c r="BJ61" s="12"/>
      <c r="BK61" s="15">
        <v>5.28</v>
      </c>
      <c r="BL61" s="9"/>
    </row>
    <row r="62" spans="1:64">
      <c r="A62" s="90">
        <v>40360</v>
      </c>
      <c r="B62" s="51">
        <v>42961.696479999999</v>
      </c>
      <c r="C62" s="51">
        <v>8799.3112560000009</v>
      </c>
      <c r="D62" s="51">
        <v>18435.648669999999</v>
      </c>
      <c r="E62" s="52">
        <v>5574.4509850000004</v>
      </c>
      <c r="F62" s="51">
        <v>75771.107390000005</v>
      </c>
      <c r="G62" s="15">
        <v>28.120906910575101</v>
      </c>
      <c r="H62" s="9"/>
      <c r="I62" s="12"/>
      <c r="J62" s="12"/>
      <c r="K62" s="12"/>
      <c r="L62" s="12"/>
      <c r="M62" s="12"/>
      <c r="N62" s="12"/>
      <c r="O62" s="12"/>
      <c r="P62" s="12"/>
      <c r="Q62" s="15">
        <v>5.8647111374861103</v>
      </c>
      <c r="R62" s="9"/>
      <c r="S62" s="12"/>
      <c r="T62" s="12"/>
      <c r="U62" s="12"/>
      <c r="V62" s="12"/>
      <c r="W62" s="12"/>
      <c r="X62" s="12"/>
      <c r="Y62" s="15">
        <v>2.04966951250272</v>
      </c>
      <c r="Z62" s="9"/>
      <c r="AA62" s="12"/>
      <c r="AB62" s="12"/>
      <c r="AC62" s="12"/>
      <c r="AD62" s="12"/>
      <c r="AE62" s="15">
        <v>4.0258767077034898</v>
      </c>
      <c r="AF62" s="9"/>
      <c r="AG62" s="51">
        <v>5172.5708095238097</v>
      </c>
      <c r="AH62" s="51">
        <v>3005.2</v>
      </c>
      <c r="AI62" s="51">
        <v>9514.0820500000009</v>
      </c>
      <c r="AJ62" s="51">
        <v>2626.0179500000004</v>
      </c>
      <c r="AK62" s="52">
        <v>15145.300000000001</v>
      </c>
      <c r="AL62" s="51">
        <v>38190.2745</v>
      </c>
      <c r="AM62" s="51">
        <v>2838.2</v>
      </c>
      <c r="AN62" s="51">
        <v>9277.2000000000007</v>
      </c>
      <c r="AO62" s="51">
        <v>405.8</v>
      </c>
      <c r="AP62" s="51">
        <v>8628.5</v>
      </c>
      <c r="AQ62" s="51">
        <v>23.8</v>
      </c>
      <c r="AR62" s="52">
        <v>57204.474499999997</v>
      </c>
      <c r="AS62" s="51">
        <v>6019.6</v>
      </c>
      <c r="AT62" s="51">
        <v>4632.7</v>
      </c>
      <c r="AU62" s="51">
        <v>4800.5</v>
      </c>
      <c r="AV62" s="51">
        <v>2778.6</v>
      </c>
      <c r="AW62" s="51">
        <v>411</v>
      </c>
      <c r="AX62" s="51">
        <v>14197.3</v>
      </c>
      <c r="AY62" s="51">
        <v>8126.9</v>
      </c>
      <c r="AZ62" s="51">
        <v>701.6</v>
      </c>
      <c r="BA62" s="51">
        <v>4952.2</v>
      </c>
      <c r="BB62" s="51">
        <v>229.6</v>
      </c>
      <c r="BC62" s="52">
        <v>93690.874500000005</v>
      </c>
      <c r="BE62" s="15">
        <v>1.68</v>
      </c>
      <c r="BF62" s="12"/>
      <c r="BG62" s="15">
        <v>2.64</v>
      </c>
      <c r="BH62" s="12"/>
      <c r="BI62" s="15">
        <v>4.5599999999999996</v>
      </c>
      <c r="BJ62" s="12"/>
      <c r="BK62" s="15">
        <v>5.4</v>
      </c>
      <c r="BL62" s="9"/>
    </row>
    <row r="63" spans="1:64">
      <c r="A63" s="90">
        <v>40391</v>
      </c>
      <c r="B63" s="51">
        <v>43165.96213</v>
      </c>
      <c r="C63" s="51">
        <v>8927.6817279999996</v>
      </c>
      <c r="D63" s="51">
        <v>18682.83754</v>
      </c>
      <c r="E63" s="52">
        <v>5506.3900679999997</v>
      </c>
      <c r="F63" s="51">
        <v>76282.871469999998</v>
      </c>
      <c r="G63" s="15">
        <v>27.5146327566252</v>
      </c>
      <c r="H63" s="9"/>
      <c r="I63" s="12"/>
      <c r="J63" s="12"/>
      <c r="K63" s="12"/>
      <c r="L63" s="12"/>
      <c r="M63" s="12"/>
      <c r="N63" s="12"/>
      <c r="O63" s="12"/>
      <c r="P63" s="12"/>
      <c r="Q63" s="15">
        <v>6.9137059213616698</v>
      </c>
      <c r="R63" s="9"/>
      <c r="S63" s="12"/>
      <c r="T63" s="12"/>
      <c r="U63" s="12"/>
      <c r="V63" s="12"/>
      <c r="W63" s="12"/>
      <c r="X63" s="12"/>
      <c r="Y63" s="15">
        <v>2.1077787977831299</v>
      </c>
      <c r="Z63" s="9"/>
      <c r="AA63" s="12"/>
      <c r="AB63" s="12"/>
      <c r="AC63" s="12"/>
      <c r="AD63" s="12"/>
      <c r="AE63" s="15">
        <v>4.0647273420175303</v>
      </c>
      <c r="AF63" s="9"/>
      <c r="AG63" s="51">
        <v>5211.8292272727267</v>
      </c>
      <c r="AH63" s="51">
        <v>2950.8</v>
      </c>
      <c r="AI63" s="51">
        <v>9348.52045</v>
      </c>
      <c r="AJ63" s="51">
        <v>2826.279550000002</v>
      </c>
      <c r="AK63" s="52">
        <v>15125.600000000002</v>
      </c>
      <c r="AL63" s="51">
        <v>38130.356999999996</v>
      </c>
      <c r="AM63" s="51">
        <v>2831.9</v>
      </c>
      <c r="AN63" s="51">
        <v>8683</v>
      </c>
      <c r="AO63" s="51">
        <v>403.4</v>
      </c>
      <c r="AP63" s="51">
        <v>7991.7</v>
      </c>
      <c r="AQ63" s="51">
        <v>22.9</v>
      </c>
      <c r="AR63" s="52">
        <v>57159.656999999999</v>
      </c>
      <c r="AS63" s="51">
        <v>5958.8</v>
      </c>
      <c r="AT63" s="51">
        <v>4398.3999999999996</v>
      </c>
      <c r="AU63" s="51">
        <v>4880.3999999999996</v>
      </c>
      <c r="AV63" s="51">
        <v>2781.2</v>
      </c>
      <c r="AW63" s="51">
        <v>356.8</v>
      </c>
      <c r="AX63" s="51">
        <v>14245.6</v>
      </c>
      <c r="AY63" s="51">
        <v>8407.2000000000007</v>
      </c>
      <c r="AZ63" s="51">
        <v>714.9</v>
      </c>
      <c r="BA63" s="51">
        <v>5060.1000000000004</v>
      </c>
      <c r="BB63" s="51">
        <v>228.1</v>
      </c>
      <c r="BC63" s="52">
        <v>93614.757000000012</v>
      </c>
      <c r="BE63" s="15">
        <v>2.64</v>
      </c>
      <c r="BF63" s="12"/>
      <c r="BG63" s="15">
        <v>3.72</v>
      </c>
      <c r="BH63" s="12"/>
      <c r="BI63" s="15">
        <v>5.4</v>
      </c>
      <c r="BJ63" s="12"/>
      <c r="BK63" s="15">
        <v>6.24</v>
      </c>
      <c r="BL63" s="9"/>
    </row>
    <row r="64" spans="1:64">
      <c r="A64" s="90">
        <v>40422</v>
      </c>
      <c r="B64" s="51">
        <v>43483.005859999997</v>
      </c>
      <c r="C64" s="51">
        <v>9004.5757780000004</v>
      </c>
      <c r="D64" s="51">
        <v>18850.864939999999</v>
      </c>
      <c r="E64" s="52">
        <v>5320.7401879999998</v>
      </c>
      <c r="F64" s="51">
        <v>76659.18677</v>
      </c>
      <c r="G64" s="15">
        <v>28.002971261041601</v>
      </c>
      <c r="H64" s="9"/>
      <c r="I64" s="12"/>
      <c r="J64" s="12"/>
      <c r="K64" s="12"/>
      <c r="L64" s="12"/>
      <c r="M64" s="12"/>
      <c r="N64" s="12"/>
      <c r="O64" s="12"/>
      <c r="P64" s="12"/>
      <c r="Q64" s="15">
        <v>6.8686859812019003</v>
      </c>
      <c r="R64" s="9"/>
      <c r="S64" s="12"/>
      <c r="T64" s="12"/>
      <c r="U64" s="12"/>
      <c r="V64" s="12"/>
      <c r="W64" s="12"/>
      <c r="X64" s="12"/>
      <c r="Y64" s="15">
        <v>1.95942499863764</v>
      </c>
      <c r="Z64" s="9"/>
      <c r="AA64" s="12"/>
      <c r="AB64" s="12"/>
      <c r="AC64" s="12"/>
      <c r="AD64" s="12"/>
      <c r="AE64" s="15">
        <v>4.0002791868918797</v>
      </c>
      <c r="AF64" s="9"/>
      <c r="AG64" s="51">
        <v>5230.0012499999993</v>
      </c>
      <c r="AH64" s="51">
        <v>3056.3</v>
      </c>
      <c r="AI64" s="51">
        <v>9287.37565</v>
      </c>
      <c r="AJ64" s="51">
        <v>3305.1243499999991</v>
      </c>
      <c r="AK64" s="52">
        <v>15648.8</v>
      </c>
      <c r="AL64" s="51">
        <v>38170.465499999991</v>
      </c>
      <c r="AM64" s="51">
        <v>2869.5</v>
      </c>
      <c r="AN64" s="51">
        <v>7354.6</v>
      </c>
      <c r="AO64" s="51">
        <v>404.1</v>
      </c>
      <c r="AP64" s="51">
        <v>6787.8</v>
      </c>
      <c r="AQ64" s="51">
        <v>21.9</v>
      </c>
      <c r="AR64" s="52">
        <v>57637.765499999994</v>
      </c>
      <c r="AS64" s="51">
        <v>6293.5</v>
      </c>
      <c r="AT64" s="51">
        <v>4471.1000000000004</v>
      </c>
      <c r="AU64" s="51">
        <v>5042</v>
      </c>
      <c r="AV64" s="51">
        <v>2817</v>
      </c>
      <c r="AW64" s="51">
        <v>342.7</v>
      </c>
      <c r="AX64" s="51">
        <v>14343.3</v>
      </c>
      <c r="AY64" s="51">
        <v>8619.4</v>
      </c>
      <c r="AZ64" s="51">
        <v>728.6</v>
      </c>
      <c r="BA64" s="51">
        <v>4535.8999999999996</v>
      </c>
      <c r="BB64" s="51">
        <v>227.1</v>
      </c>
      <c r="BC64" s="52">
        <v>95532.3655</v>
      </c>
      <c r="BE64" s="15">
        <v>3</v>
      </c>
      <c r="BF64" s="12"/>
      <c r="BG64" s="15">
        <v>4.08</v>
      </c>
      <c r="BH64" s="12"/>
      <c r="BI64" s="15">
        <v>5.52</v>
      </c>
      <c r="BJ64" s="12"/>
      <c r="BK64" s="15">
        <v>6.36</v>
      </c>
      <c r="BL64" s="9"/>
    </row>
    <row r="65" spans="1:64">
      <c r="A65" s="90">
        <v>40452</v>
      </c>
      <c r="B65" s="51">
        <v>43988.90595</v>
      </c>
      <c r="C65" s="51">
        <v>9116.5287540000008</v>
      </c>
      <c r="D65" s="51">
        <v>19068.308280000001</v>
      </c>
      <c r="E65" s="52">
        <v>5707.5921079999998</v>
      </c>
      <c r="F65" s="51">
        <v>77881.335089999993</v>
      </c>
      <c r="G65" s="15">
        <v>27.252425282524701</v>
      </c>
      <c r="H65" s="9"/>
      <c r="I65" s="12"/>
      <c r="J65" s="12"/>
      <c r="K65" s="12"/>
      <c r="L65" s="12"/>
      <c r="M65" s="12"/>
      <c r="N65" s="12"/>
      <c r="O65" s="12"/>
      <c r="P65" s="12"/>
      <c r="Q65" s="15">
        <v>7.1399747697498004</v>
      </c>
      <c r="R65" s="9"/>
      <c r="S65" s="12"/>
      <c r="T65" s="12"/>
      <c r="U65" s="12"/>
      <c r="V65" s="12"/>
      <c r="W65" s="12"/>
      <c r="X65" s="12"/>
      <c r="Y65" s="15">
        <v>1.7650550466581301</v>
      </c>
      <c r="Z65" s="9"/>
      <c r="AA65" s="12"/>
      <c r="AB65" s="12"/>
      <c r="AC65" s="12"/>
      <c r="AD65" s="12"/>
      <c r="AE65" s="15">
        <v>4.1404423827680903</v>
      </c>
      <c r="AF65" s="9"/>
      <c r="AG65" s="51">
        <v>5293.3977499999992</v>
      </c>
      <c r="AH65" s="51">
        <v>3025.5</v>
      </c>
      <c r="AI65" s="51">
        <v>9274.7973999999995</v>
      </c>
      <c r="AJ65" s="51">
        <v>3148.7026000000005</v>
      </c>
      <c r="AK65" s="52">
        <v>15449</v>
      </c>
      <c r="AL65" s="51">
        <v>38748.204499999993</v>
      </c>
      <c r="AM65" s="51">
        <v>2849.5</v>
      </c>
      <c r="AN65" s="51">
        <v>8166.7</v>
      </c>
      <c r="AO65" s="51">
        <v>400.9</v>
      </c>
      <c r="AP65" s="51">
        <v>7487.8</v>
      </c>
      <c r="AQ65" s="51">
        <v>21.8</v>
      </c>
      <c r="AR65" s="52">
        <v>58104.704499999993</v>
      </c>
      <c r="AS65" s="51">
        <v>6754.4</v>
      </c>
      <c r="AT65" s="51">
        <v>4500.3999999999996</v>
      </c>
      <c r="AU65" s="51">
        <v>5267.3</v>
      </c>
      <c r="AV65" s="51">
        <v>2697.6</v>
      </c>
      <c r="AW65" s="51">
        <v>335</v>
      </c>
      <c r="AX65" s="51">
        <v>14370</v>
      </c>
      <c r="AY65" s="51">
        <v>8659.2999999999993</v>
      </c>
      <c r="AZ65" s="51">
        <v>753.2</v>
      </c>
      <c r="BA65" s="51">
        <v>4343.3</v>
      </c>
      <c r="BB65" s="51">
        <v>223.8</v>
      </c>
      <c r="BC65" s="52">
        <v>96874.804499999998</v>
      </c>
      <c r="BE65" s="15">
        <v>3.24</v>
      </c>
      <c r="BF65" s="12"/>
      <c r="BG65" s="15">
        <v>4.32</v>
      </c>
      <c r="BH65" s="12"/>
      <c r="BI65" s="15">
        <v>5.4</v>
      </c>
      <c r="BJ65" s="12"/>
      <c r="BK65" s="15">
        <v>4.68</v>
      </c>
      <c r="BL65" s="9"/>
    </row>
    <row r="66" spans="1:64">
      <c r="A66" s="90">
        <v>40483</v>
      </c>
      <c r="B66" s="51">
        <v>44217.75877</v>
      </c>
      <c r="C66" s="51">
        <v>9262.8262649999997</v>
      </c>
      <c r="D66" s="51">
        <v>19244.201130000001</v>
      </c>
      <c r="E66" s="52">
        <v>5824.2347289999998</v>
      </c>
      <c r="F66" s="51">
        <v>78549.02089</v>
      </c>
      <c r="G66" s="15">
        <v>27.341910117002001</v>
      </c>
      <c r="H66" s="9"/>
      <c r="I66" s="12"/>
      <c r="J66" s="12"/>
      <c r="K66" s="12"/>
      <c r="L66" s="12"/>
      <c r="M66" s="12"/>
      <c r="N66" s="12"/>
      <c r="O66" s="12"/>
      <c r="P66" s="12"/>
      <c r="Q66" s="15">
        <v>7.1872391337535504</v>
      </c>
      <c r="R66" s="9"/>
      <c r="S66" s="12"/>
      <c r="T66" s="12"/>
      <c r="U66" s="12"/>
      <c r="V66" s="12"/>
      <c r="W66" s="12"/>
      <c r="X66" s="12"/>
      <c r="Y66" s="15">
        <v>1.8657389296077</v>
      </c>
      <c r="Z66" s="9"/>
      <c r="AA66" s="12"/>
      <c r="AB66" s="12"/>
      <c r="AC66" s="12"/>
      <c r="AD66" s="12"/>
      <c r="AE66" s="15">
        <v>4.3502802608229301</v>
      </c>
      <c r="AF66" s="9"/>
      <c r="AG66" s="51">
        <v>5330.543333333334</v>
      </c>
      <c r="AH66" s="51">
        <v>3035.3</v>
      </c>
      <c r="AI66" s="51">
        <v>9401.2369499999986</v>
      </c>
      <c r="AJ66" s="51">
        <v>2911.6630500000019</v>
      </c>
      <c r="AK66" s="52">
        <v>15348.2</v>
      </c>
      <c r="AL66" s="51">
        <v>39528.4395</v>
      </c>
      <c r="AM66" s="51">
        <v>2861.7</v>
      </c>
      <c r="AN66" s="51">
        <v>8195.6</v>
      </c>
      <c r="AO66" s="51">
        <v>400</v>
      </c>
      <c r="AP66" s="51">
        <v>7605.3</v>
      </c>
      <c r="AQ66" s="51">
        <v>22.9</v>
      </c>
      <c r="AR66" s="52">
        <v>58705.739500000003</v>
      </c>
      <c r="AS66" s="51">
        <v>6943.4</v>
      </c>
      <c r="AT66" s="51">
        <v>4609.8</v>
      </c>
      <c r="AU66" s="51">
        <v>5680.4</v>
      </c>
      <c r="AV66" s="51">
        <v>2668.5</v>
      </c>
      <c r="AW66" s="51">
        <v>338.9</v>
      </c>
      <c r="AX66" s="51">
        <v>14413.2</v>
      </c>
      <c r="AY66" s="51">
        <v>8700.5</v>
      </c>
      <c r="AZ66" s="51">
        <v>766.5</v>
      </c>
      <c r="BA66" s="51">
        <v>4126.1000000000004</v>
      </c>
      <c r="BB66" s="51">
        <v>229.9</v>
      </c>
      <c r="BC66" s="52">
        <v>98470.939499999993</v>
      </c>
      <c r="BE66" s="15">
        <v>3.36</v>
      </c>
      <c r="BF66" s="12"/>
      <c r="BG66" s="15">
        <v>4.2</v>
      </c>
      <c r="BH66" s="12"/>
      <c r="BI66" s="15">
        <v>5.28</v>
      </c>
      <c r="BJ66" s="12"/>
      <c r="BK66" s="15">
        <v>6.48</v>
      </c>
      <c r="BL66" s="9"/>
    </row>
    <row r="67" spans="1:64">
      <c r="A67" s="90">
        <v>40513</v>
      </c>
      <c r="B67" s="51">
        <v>44826.24336</v>
      </c>
      <c r="C67" s="51">
        <v>9390.7516799999994</v>
      </c>
      <c r="D67" s="51">
        <v>19481.39258</v>
      </c>
      <c r="E67" s="52">
        <v>5283.8000039999997</v>
      </c>
      <c r="F67" s="51">
        <v>78982.18763</v>
      </c>
      <c r="G67" s="15">
        <v>26.441702931038801</v>
      </c>
      <c r="H67" s="9"/>
      <c r="I67" s="12"/>
      <c r="J67" s="12"/>
      <c r="K67" s="12"/>
      <c r="L67" s="12"/>
      <c r="M67" s="12"/>
      <c r="N67" s="12"/>
      <c r="O67" s="12"/>
      <c r="P67" s="12"/>
      <c r="Q67" s="15">
        <v>7.3797969271821202</v>
      </c>
      <c r="R67" s="9"/>
      <c r="S67" s="12"/>
      <c r="T67" s="12"/>
      <c r="U67" s="12"/>
      <c r="V67" s="12"/>
      <c r="W67" s="12"/>
      <c r="X67" s="12"/>
      <c r="Y67" s="15">
        <v>1.93437911813958</v>
      </c>
      <c r="Z67" s="9"/>
      <c r="AA67" s="12"/>
      <c r="AB67" s="12"/>
      <c r="AC67" s="12"/>
      <c r="AD67" s="12"/>
      <c r="AE67" s="15">
        <v>4.37113062194567</v>
      </c>
      <c r="AF67" s="9"/>
      <c r="AG67" s="51">
        <v>5595.0114285714271</v>
      </c>
      <c r="AH67" s="51">
        <v>3209.2</v>
      </c>
      <c r="AI67" s="51">
        <v>9745.1939000000002</v>
      </c>
      <c r="AJ67" s="51">
        <v>3151.0060999999996</v>
      </c>
      <c r="AK67" s="52">
        <v>16105.4</v>
      </c>
      <c r="AL67" s="51">
        <v>40025.064500000008</v>
      </c>
      <c r="AM67" s="51">
        <v>2840.7</v>
      </c>
      <c r="AN67" s="51">
        <v>8249.4</v>
      </c>
      <c r="AO67" s="51">
        <v>405</v>
      </c>
      <c r="AP67" s="51">
        <v>7601.9</v>
      </c>
      <c r="AQ67" s="51">
        <v>23.3</v>
      </c>
      <c r="AR67" s="52">
        <v>60000.364500000003</v>
      </c>
      <c r="AS67" s="51">
        <v>6927.6</v>
      </c>
      <c r="AT67" s="51">
        <v>4369</v>
      </c>
      <c r="AU67" s="51">
        <v>6063.7</v>
      </c>
      <c r="AV67" s="51">
        <v>2574.1</v>
      </c>
      <c r="AW67" s="51">
        <v>325.39999999999998</v>
      </c>
      <c r="AX67" s="51">
        <v>14487.8</v>
      </c>
      <c r="AY67" s="51">
        <v>8651.9</v>
      </c>
      <c r="AZ67" s="51">
        <v>773.1</v>
      </c>
      <c r="BA67" s="51">
        <v>3735.7</v>
      </c>
      <c r="BB67" s="51">
        <v>239</v>
      </c>
      <c r="BC67" s="52">
        <v>100198.2645</v>
      </c>
      <c r="BE67" s="15">
        <v>3.72</v>
      </c>
      <c r="BF67" s="12"/>
      <c r="BG67" s="15">
        <v>4.5599999999999996</v>
      </c>
      <c r="BH67" s="12"/>
      <c r="BI67" s="15">
        <v>5.52</v>
      </c>
      <c r="BJ67" s="12"/>
      <c r="BK67" s="15">
        <v>6.6</v>
      </c>
      <c r="BL67" s="9"/>
    </row>
    <row r="68" spans="1:64">
      <c r="A68" s="20">
        <v>40544</v>
      </c>
      <c r="B68" s="51">
        <v>45140.236400000002</v>
      </c>
      <c r="C68" s="51">
        <v>9515.0722600000008</v>
      </c>
      <c r="D68" s="51">
        <v>19599.882310000001</v>
      </c>
      <c r="E68" s="52">
        <v>6010.4950399999998</v>
      </c>
      <c r="F68" s="51">
        <v>80265.686010000005</v>
      </c>
      <c r="G68" s="15">
        <v>27.0938928234382</v>
      </c>
      <c r="H68" s="9"/>
      <c r="I68" s="12"/>
      <c r="J68" s="12"/>
      <c r="K68" s="12"/>
      <c r="L68" s="12"/>
      <c r="M68" s="12"/>
      <c r="N68" s="12"/>
      <c r="O68" s="12"/>
      <c r="P68" s="12"/>
      <c r="Q68" s="15">
        <v>7.5991038176093504</v>
      </c>
      <c r="R68" s="9"/>
      <c r="S68" s="12"/>
      <c r="T68" s="12"/>
      <c r="U68" s="12"/>
      <c r="V68" s="12"/>
      <c r="W68" s="12"/>
      <c r="X68" s="12"/>
      <c r="Y68" s="15">
        <v>1.7777270464467601</v>
      </c>
      <c r="Z68" s="9"/>
      <c r="AA68" s="12"/>
      <c r="AB68" s="12"/>
      <c r="AC68" s="12"/>
      <c r="AD68" s="12"/>
      <c r="AE68" s="15">
        <v>4.3373107206554904</v>
      </c>
      <c r="AF68" s="9"/>
      <c r="AG68" s="51">
        <v>5707.29</v>
      </c>
      <c r="AH68" s="51">
        <v>3195.2</v>
      </c>
      <c r="AI68" s="51">
        <v>10156.911</v>
      </c>
      <c r="AJ68" s="51">
        <v>3133.689000000003</v>
      </c>
      <c r="AK68" s="52">
        <v>16485.800000000003</v>
      </c>
      <c r="AL68" s="51">
        <v>40608.252999999997</v>
      </c>
      <c r="AM68" s="51">
        <v>2861.7</v>
      </c>
      <c r="AN68" s="51">
        <v>8329.6</v>
      </c>
      <c r="AO68" s="51">
        <v>417.4</v>
      </c>
      <c r="AP68" s="51">
        <v>7828.5</v>
      </c>
      <c r="AQ68" s="51">
        <v>22.2</v>
      </c>
      <c r="AR68" s="52">
        <v>60852.052999999993</v>
      </c>
      <c r="AS68" s="51">
        <v>7037.6</v>
      </c>
      <c r="AT68" s="51">
        <v>4404.8999999999996</v>
      </c>
      <c r="AU68" s="51">
        <v>6945.2</v>
      </c>
      <c r="AV68" s="51">
        <v>2333.5</v>
      </c>
      <c r="AW68" s="51">
        <v>307.3</v>
      </c>
      <c r="AX68" s="51">
        <v>14665.5</v>
      </c>
      <c r="AY68" s="51">
        <v>8534.2000000000007</v>
      </c>
      <c r="AZ68" s="51">
        <v>776.7</v>
      </c>
      <c r="BA68" s="51">
        <v>3339.2</v>
      </c>
      <c r="BB68" s="51">
        <v>241.3</v>
      </c>
      <c r="BC68" s="52">
        <v>102276.45299999998</v>
      </c>
      <c r="BE68" s="15">
        <v>3.72</v>
      </c>
      <c r="BF68" s="12"/>
      <c r="BG68" s="15">
        <v>4.4400000000000004</v>
      </c>
      <c r="BH68" s="12"/>
      <c r="BI68" s="15">
        <v>5.64</v>
      </c>
      <c r="BJ68" s="12"/>
      <c r="BK68" s="15">
        <v>4.5599999999999996</v>
      </c>
      <c r="BL68" s="9"/>
    </row>
    <row r="69" spans="1:64">
      <c r="A69" s="90">
        <v>40575</v>
      </c>
      <c r="B69" s="51">
        <v>45314.42583</v>
      </c>
      <c r="C69" s="51">
        <v>9619.6090729999996</v>
      </c>
      <c r="D69" s="51">
        <v>19752.345819999999</v>
      </c>
      <c r="E69" s="52">
        <v>6182.3673849999996</v>
      </c>
      <c r="F69" s="51">
        <v>80868.74811</v>
      </c>
      <c r="G69" s="15">
        <v>26.447192406930501</v>
      </c>
      <c r="H69" s="9"/>
      <c r="I69" s="12"/>
      <c r="J69" s="12"/>
      <c r="K69" s="12"/>
      <c r="L69" s="12"/>
      <c r="M69" s="12"/>
      <c r="N69" s="12"/>
      <c r="O69" s="12"/>
      <c r="P69" s="12"/>
      <c r="Q69" s="15">
        <v>7.9065708323920303</v>
      </c>
      <c r="R69" s="9"/>
      <c r="S69" s="12"/>
      <c r="T69" s="12"/>
      <c r="U69" s="12"/>
      <c r="V69" s="12"/>
      <c r="W69" s="12"/>
      <c r="X69" s="12"/>
      <c r="Y69" s="15">
        <v>1.74237777338487</v>
      </c>
      <c r="Z69" s="9"/>
      <c r="AA69" s="12"/>
      <c r="AB69" s="12"/>
      <c r="AC69" s="12"/>
      <c r="AD69" s="12"/>
      <c r="AE69" s="15">
        <v>4.3533094044596599</v>
      </c>
      <c r="AF69" s="9"/>
      <c r="AG69" s="51">
        <v>5661.549</v>
      </c>
      <c r="AH69" s="51">
        <v>3217.8</v>
      </c>
      <c r="AI69" s="51">
        <v>10284.7682</v>
      </c>
      <c r="AJ69" s="51">
        <v>2595.3317999999972</v>
      </c>
      <c r="AK69" s="52">
        <v>16097.899999999998</v>
      </c>
      <c r="AL69" s="51">
        <v>41002.036500000002</v>
      </c>
      <c r="AM69" s="51">
        <v>2841.1</v>
      </c>
      <c r="AN69" s="51">
        <v>7469.7</v>
      </c>
      <c r="AO69" s="51">
        <v>427</v>
      </c>
      <c r="AP69" s="51">
        <v>7173.2</v>
      </c>
      <c r="AQ69" s="51">
        <v>23.4</v>
      </c>
      <c r="AR69" s="52">
        <v>60641.136499999993</v>
      </c>
      <c r="AS69" s="51">
        <v>6993.2</v>
      </c>
      <c r="AT69" s="51">
        <v>5082</v>
      </c>
      <c r="AU69" s="51">
        <v>7171.5</v>
      </c>
      <c r="AV69" s="51">
        <v>2329</v>
      </c>
      <c r="AW69" s="51">
        <v>306.7</v>
      </c>
      <c r="AX69" s="51">
        <v>14864.9</v>
      </c>
      <c r="AY69" s="51">
        <v>8344.2000000000007</v>
      </c>
      <c r="AZ69" s="51">
        <v>774.5</v>
      </c>
      <c r="BA69" s="51">
        <v>3128.1</v>
      </c>
      <c r="BB69" s="51">
        <v>243.7</v>
      </c>
      <c r="BC69" s="52">
        <v>103135.33649999999</v>
      </c>
      <c r="BE69" s="15">
        <v>3.84</v>
      </c>
      <c r="BF69" s="12"/>
      <c r="BG69" s="15">
        <v>4.8</v>
      </c>
      <c r="BH69" s="12"/>
      <c r="BI69" s="15">
        <v>5.4</v>
      </c>
      <c r="BJ69" s="12"/>
      <c r="BK69" s="15">
        <v>4.5599999999999996</v>
      </c>
      <c r="BL69" s="9"/>
    </row>
    <row r="70" spans="1:64">
      <c r="A70" s="90">
        <v>40603</v>
      </c>
      <c r="B70" s="51">
        <v>45890.500769999999</v>
      </c>
      <c r="C70" s="51">
        <v>9832.2709869999999</v>
      </c>
      <c r="D70" s="51">
        <v>19950.678049999999</v>
      </c>
      <c r="E70" s="52">
        <v>6472.7592629999999</v>
      </c>
      <c r="F70" s="51">
        <v>82146.209080000001</v>
      </c>
      <c r="G70" s="15">
        <v>25.8812617644417</v>
      </c>
      <c r="H70" s="9"/>
      <c r="I70" s="12"/>
      <c r="J70" s="12"/>
      <c r="K70" s="12"/>
      <c r="L70" s="12"/>
      <c r="M70" s="12"/>
      <c r="N70" s="12"/>
      <c r="O70" s="12"/>
      <c r="P70" s="12"/>
      <c r="Q70" s="15">
        <v>8.2523413456186905</v>
      </c>
      <c r="R70" s="9"/>
      <c r="S70" s="12"/>
      <c r="T70" s="12"/>
      <c r="U70" s="12"/>
      <c r="V70" s="12"/>
      <c r="W70" s="12"/>
      <c r="X70" s="12"/>
      <c r="Y70" s="15">
        <v>1.89461768162144</v>
      </c>
      <c r="Z70" s="9"/>
      <c r="AA70" s="12"/>
      <c r="AB70" s="12"/>
      <c r="AC70" s="12"/>
      <c r="AD70" s="12"/>
      <c r="AE70" s="15">
        <v>4.3926488605217502</v>
      </c>
      <c r="AF70" s="9"/>
      <c r="AG70" s="51">
        <v>5614.7347826086971</v>
      </c>
      <c r="AH70" s="51">
        <v>3174.1</v>
      </c>
      <c r="AI70" s="51">
        <v>10253.695199999998</v>
      </c>
      <c r="AJ70" s="51">
        <v>2598.7048000000018</v>
      </c>
      <c r="AK70" s="52">
        <v>16026.5</v>
      </c>
      <c r="AL70" s="51">
        <v>41572.324000000001</v>
      </c>
      <c r="AM70" s="51">
        <v>2827.7</v>
      </c>
      <c r="AN70" s="51">
        <v>7470.1</v>
      </c>
      <c r="AO70" s="51">
        <v>441.8</v>
      </c>
      <c r="AP70" s="51">
        <v>7029</v>
      </c>
      <c r="AQ70" s="51">
        <v>23.3</v>
      </c>
      <c r="AR70" s="52">
        <v>61286.123999999996</v>
      </c>
      <c r="AS70" s="51">
        <v>6759.6</v>
      </c>
      <c r="AT70" s="51">
        <v>5282.3</v>
      </c>
      <c r="AU70" s="51">
        <v>7513.8</v>
      </c>
      <c r="AV70" s="51">
        <v>2501.8000000000002</v>
      </c>
      <c r="AW70" s="51">
        <v>306.5</v>
      </c>
      <c r="AX70" s="51">
        <v>14920.9</v>
      </c>
      <c r="AY70" s="51">
        <v>8378.6</v>
      </c>
      <c r="AZ70" s="51">
        <v>521.9</v>
      </c>
      <c r="BA70" s="51">
        <v>3397.7</v>
      </c>
      <c r="BB70" s="51">
        <v>250.4</v>
      </c>
      <c r="BC70" s="52">
        <v>103823.424</v>
      </c>
      <c r="BE70" s="15">
        <v>4.2</v>
      </c>
      <c r="BF70" s="12"/>
      <c r="BG70" s="15">
        <v>5.16</v>
      </c>
      <c r="BH70" s="12"/>
      <c r="BI70" s="15">
        <v>6.72</v>
      </c>
      <c r="BJ70" s="12"/>
      <c r="BK70" s="15">
        <v>4.68</v>
      </c>
      <c r="BL70" s="9"/>
    </row>
    <row r="71" spans="1:64">
      <c r="A71" s="90">
        <v>40634</v>
      </c>
      <c r="B71" s="51">
        <v>46504.276440000001</v>
      </c>
      <c r="C71" s="51">
        <v>9997.9829360000003</v>
      </c>
      <c r="D71" s="51">
        <v>20168.485840000001</v>
      </c>
      <c r="E71" s="52">
        <v>6537.726729</v>
      </c>
      <c r="F71" s="51">
        <v>83208.471940000003</v>
      </c>
      <c r="G71" s="15">
        <v>27.117885715615099</v>
      </c>
      <c r="H71" s="9"/>
      <c r="I71" s="12"/>
      <c r="J71" s="12"/>
      <c r="K71" s="12"/>
      <c r="L71" s="12"/>
      <c r="M71" s="12"/>
      <c r="N71" s="12"/>
      <c r="O71" s="12"/>
      <c r="P71" s="12"/>
      <c r="Q71" s="15">
        <v>8.4234255582339106</v>
      </c>
      <c r="R71" s="9"/>
      <c r="S71" s="12"/>
      <c r="T71" s="12"/>
      <c r="U71" s="12"/>
      <c r="V71" s="12"/>
      <c r="W71" s="12"/>
      <c r="X71" s="12"/>
      <c r="Y71" s="15">
        <v>1.6399518332446801</v>
      </c>
      <c r="Z71" s="9"/>
      <c r="AA71" s="12"/>
      <c r="AB71" s="12"/>
      <c r="AC71" s="12"/>
      <c r="AD71" s="12"/>
      <c r="AE71" s="15">
        <v>4.3059766507292601</v>
      </c>
      <c r="AF71" s="9"/>
      <c r="AG71" s="51">
        <v>5685.5439500000002</v>
      </c>
      <c r="AH71" s="51">
        <v>3199.8</v>
      </c>
      <c r="AI71" s="51">
        <v>10332.5</v>
      </c>
      <c r="AJ71" s="51">
        <v>2769.199999999998</v>
      </c>
      <c r="AK71" s="52">
        <v>16301.499999999998</v>
      </c>
      <c r="AL71" s="51">
        <v>42519.936000000002</v>
      </c>
      <c r="AM71" s="51">
        <v>2869</v>
      </c>
      <c r="AN71" s="51">
        <v>8298.4</v>
      </c>
      <c r="AO71" s="51">
        <v>473.1</v>
      </c>
      <c r="AP71" s="51">
        <v>7876.4</v>
      </c>
      <c r="AQ71" s="51">
        <v>20.3</v>
      </c>
      <c r="AR71" s="52">
        <v>62565.236000000004</v>
      </c>
      <c r="AS71" s="51">
        <v>6689.8</v>
      </c>
      <c r="AT71" s="51">
        <v>5349.9</v>
      </c>
      <c r="AU71" s="51">
        <v>7688.1</v>
      </c>
      <c r="AV71" s="51">
        <v>2367.1</v>
      </c>
      <c r="AW71" s="51">
        <v>287.5</v>
      </c>
      <c r="AX71" s="51">
        <v>14987.4</v>
      </c>
      <c r="AY71" s="51">
        <v>8608.7999999999993</v>
      </c>
      <c r="AZ71" s="51">
        <v>801.3</v>
      </c>
      <c r="BA71" s="51">
        <v>3825.1</v>
      </c>
      <c r="BB71" s="51">
        <v>258.7</v>
      </c>
      <c r="BC71" s="52">
        <v>105261.33600000001</v>
      </c>
      <c r="BE71" s="15">
        <v>4.68</v>
      </c>
      <c r="BF71" s="12"/>
      <c r="BG71" s="15">
        <v>5.52</v>
      </c>
      <c r="BH71" s="12"/>
      <c r="BI71" s="15">
        <v>6.36</v>
      </c>
      <c r="BJ71" s="12"/>
      <c r="BK71" s="15">
        <v>5.4</v>
      </c>
      <c r="BL71" s="9"/>
    </row>
    <row r="72" spans="1:64">
      <c r="A72" s="90">
        <v>40664</v>
      </c>
      <c r="B72" s="51">
        <v>47315.038919999999</v>
      </c>
      <c r="C72" s="51">
        <v>10061.32488</v>
      </c>
      <c r="D72" s="51">
        <v>20375.735390000002</v>
      </c>
      <c r="E72" s="52">
        <v>6969.5636420000001</v>
      </c>
      <c r="F72" s="51">
        <v>84721.662840000005</v>
      </c>
      <c r="G72" s="15">
        <v>27.319752293923599</v>
      </c>
      <c r="H72" s="9"/>
      <c r="I72" s="12"/>
      <c r="J72" s="12"/>
      <c r="K72" s="12"/>
      <c r="L72" s="12"/>
      <c r="M72" s="12"/>
      <c r="N72" s="12"/>
      <c r="O72" s="12"/>
      <c r="P72" s="12"/>
      <c r="Q72" s="15">
        <v>8.6587811839057807</v>
      </c>
      <c r="R72" s="9"/>
      <c r="S72" s="12"/>
      <c r="T72" s="12"/>
      <c r="U72" s="12"/>
      <c r="V72" s="12"/>
      <c r="W72" s="12"/>
      <c r="X72" s="12"/>
      <c r="Y72" s="15">
        <v>1.6287831033851501</v>
      </c>
      <c r="Z72" s="9"/>
      <c r="AA72" s="12"/>
      <c r="AB72" s="12"/>
      <c r="AC72" s="12"/>
      <c r="AD72" s="12"/>
      <c r="AE72" s="15">
        <v>4.16</v>
      </c>
      <c r="AF72" s="9"/>
      <c r="AG72" s="51">
        <v>5966.27</v>
      </c>
      <c r="AH72" s="51">
        <v>3250.6</v>
      </c>
      <c r="AI72" s="51">
        <v>10529.42525</v>
      </c>
      <c r="AJ72" s="51">
        <v>2799.5747499999984</v>
      </c>
      <c r="AK72" s="52">
        <v>16579.599999999999</v>
      </c>
      <c r="AL72" s="51">
        <v>43652.352500000008</v>
      </c>
      <c r="AM72" s="51">
        <v>2878.3</v>
      </c>
      <c r="AN72" s="51">
        <v>8297.7000000000007</v>
      </c>
      <c r="AO72" s="51">
        <v>490.6</v>
      </c>
      <c r="AP72" s="51">
        <v>7890.4</v>
      </c>
      <c r="AQ72" s="51">
        <v>22.6</v>
      </c>
      <c r="AR72" s="52">
        <v>63985.552500000013</v>
      </c>
      <c r="AS72" s="51">
        <v>6778.7</v>
      </c>
      <c r="AT72" s="51">
        <v>5639.5</v>
      </c>
      <c r="AU72" s="51">
        <v>7823.7</v>
      </c>
      <c r="AV72" s="51">
        <v>2166.5</v>
      </c>
      <c r="AW72" s="51">
        <v>268.10000000000002</v>
      </c>
      <c r="AX72" s="51">
        <v>15081.7</v>
      </c>
      <c r="AY72" s="51">
        <v>8691.2999999999993</v>
      </c>
      <c r="AZ72" s="51">
        <v>811.3</v>
      </c>
      <c r="BA72" s="51">
        <v>3977.4</v>
      </c>
      <c r="BB72" s="51">
        <v>263.5</v>
      </c>
      <c r="BC72" s="52">
        <v>107005.45250000001</v>
      </c>
      <c r="BE72" s="15">
        <v>5.4</v>
      </c>
      <c r="BF72" s="12"/>
      <c r="BG72" s="15">
        <v>6</v>
      </c>
      <c r="BH72" s="12"/>
      <c r="BI72" s="15">
        <v>6.48</v>
      </c>
      <c r="BJ72" s="12"/>
      <c r="BK72" s="15">
        <v>4.8</v>
      </c>
      <c r="BL72" s="9"/>
    </row>
    <row r="73" spans="1:64">
      <c r="A73" s="90">
        <v>40695</v>
      </c>
      <c r="B73" s="51">
        <v>47636.254739999997</v>
      </c>
      <c r="C73" s="51">
        <v>10177.315210000001</v>
      </c>
      <c r="D73" s="51">
        <v>20615.757389999999</v>
      </c>
      <c r="E73" s="52">
        <v>6805.4106250000004</v>
      </c>
      <c r="F73" s="51">
        <v>85234.737959999999</v>
      </c>
      <c r="G73" s="15">
        <v>26.940850667834901</v>
      </c>
      <c r="H73" s="9"/>
      <c r="I73" s="12"/>
      <c r="J73" s="12"/>
      <c r="K73" s="12"/>
      <c r="L73" s="12"/>
      <c r="M73" s="12"/>
      <c r="N73" s="12"/>
      <c r="O73" s="12"/>
      <c r="P73" s="12"/>
      <c r="Q73" s="15">
        <v>9.0991380381480607</v>
      </c>
      <c r="R73" s="9"/>
      <c r="S73" s="12"/>
      <c r="T73" s="12"/>
      <c r="U73" s="12"/>
      <c r="V73" s="12"/>
      <c r="W73" s="12"/>
      <c r="X73" s="12"/>
      <c r="Y73" s="15">
        <v>1.7759442266732399</v>
      </c>
      <c r="Z73" s="9"/>
      <c r="AA73" s="12"/>
      <c r="AB73" s="12"/>
      <c r="AC73" s="12"/>
      <c r="AD73" s="12"/>
      <c r="AE73" s="15">
        <v>4.13</v>
      </c>
      <c r="AF73" s="9"/>
      <c r="AG73" s="51">
        <v>5832.1452380952387</v>
      </c>
      <c r="AH73" s="51">
        <v>3289.4</v>
      </c>
      <c r="AI73" s="51">
        <v>10554.3632</v>
      </c>
      <c r="AJ73" s="51">
        <v>2863.2368000000001</v>
      </c>
      <c r="AK73" s="52">
        <v>16707</v>
      </c>
      <c r="AL73" s="51">
        <v>44557.904000000002</v>
      </c>
      <c r="AM73" s="51">
        <v>2918.6</v>
      </c>
      <c r="AN73" s="51">
        <v>7394.5</v>
      </c>
      <c r="AO73" s="51">
        <v>495.5</v>
      </c>
      <c r="AP73" s="51">
        <v>6916.6</v>
      </c>
      <c r="AQ73" s="51">
        <v>24.5</v>
      </c>
      <c r="AR73" s="52">
        <v>65132.404000000002</v>
      </c>
      <c r="AS73" s="51">
        <v>6771.4</v>
      </c>
      <c r="AT73" s="51">
        <v>5987.1</v>
      </c>
      <c r="AU73" s="51">
        <v>7918.3</v>
      </c>
      <c r="AV73" s="51">
        <v>2094.6999999999998</v>
      </c>
      <c r="AW73" s="51">
        <v>291.5</v>
      </c>
      <c r="AX73" s="51">
        <v>15310.3</v>
      </c>
      <c r="AY73" s="51">
        <v>8611.6</v>
      </c>
      <c r="AZ73" s="51">
        <v>809.6</v>
      </c>
      <c r="BA73" s="51">
        <v>3903.5</v>
      </c>
      <c r="BB73" s="51">
        <v>266.5</v>
      </c>
      <c r="BC73" s="52">
        <v>108756.90400000002</v>
      </c>
      <c r="BE73" s="15">
        <v>5.64</v>
      </c>
      <c r="BF73" s="12"/>
      <c r="BG73" s="15">
        <v>6</v>
      </c>
      <c r="BH73" s="12"/>
      <c r="BI73" s="15">
        <v>5.76</v>
      </c>
      <c r="BJ73" s="12"/>
      <c r="BK73" s="15">
        <v>4.08</v>
      </c>
      <c r="BL73" s="9"/>
    </row>
    <row r="74" spans="1:64">
      <c r="A74" s="90">
        <v>40725</v>
      </c>
      <c r="B74" s="51">
        <v>47794.155619999998</v>
      </c>
      <c r="C74" s="51">
        <v>10296.95643</v>
      </c>
      <c r="D74" s="51">
        <v>20800.21688</v>
      </c>
      <c r="E74" s="52">
        <v>6964.254449</v>
      </c>
      <c r="F74" s="51">
        <v>85855.583379999996</v>
      </c>
      <c r="G74" s="15">
        <v>27.438141379244001</v>
      </c>
      <c r="H74" s="9"/>
      <c r="I74" s="12"/>
      <c r="J74" s="12"/>
      <c r="K74" s="12"/>
      <c r="L74" s="12"/>
      <c r="M74" s="12"/>
      <c r="N74" s="12"/>
      <c r="O74" s="12"/>
      <c r="P74" s="12"/>
      <c r="Q74" s="15">
        <v>9.4809083494664108</v>
      </c>
      <c r="R74" s="9"/>
      <c r="S74" s="12"/>
      <c r="T74" s="12"/>
      <c r="U74" s="12"/>
      <c r="V74" s="12"/>
      <c r="W74" s="12"/>
      <c r="X74" s="12"/>
      <c r="Y74" s="15">
        <v>1.7864255577894801</v>
      </c>
      <c r="Z74" s="9"/>
      <c r="AA74" s="12"/>
      <c r="AB74" s="12"/>
      <c r="AC74" s="12"/>
      <c r="AD74" s="12"/>
      <c r="AE74" s="15">
        <v>4.13</v>
      </c>
      <c r="AF74" s="9"/>
      <c r="AG74" s="51">
        <v>5952.6782380952382</v>
      </c>
      <c r="AH74" s="51">
        <v>3288.1</v>
      </c>
      <c r="AI74" s="51">
        <v>10332.286199999999</v>
      </c>
      <c r="AJ74" s="51">
        <v>2678.3138000000022</v>
      </c>
      <c r="AK74" s="52">
        <v>16298.7</v>
      </c>
      <c r="AL74" s="51">
        <v>45479.787499999999</v>
      </c>
      <c r="AM74" s="51">
        <v>2933.6</v>
      </c>
      <c r="AN74" s="51">
        <v>7167.1</v>
      </c>
      <c r="AO74" s="51">
        <v>495.3</v>
      </c>
      <c r="AP74" s="51">
        <v>6714.7</v>
      </c>
      <c r="AQ74" s="51">
        <v>24.5</v>
      </c>
      <c r="AR74" s="52">
        <v>65635.287500000006</v>
      </c>
      <c r="AS74" s="51">
        <v>6721.3</v>
      </c>
      <c r="AT74" s="51">
        <v>6584.2</v>
      </c>
      <c r="AU74" s="51">
        <v>8194.4</v>
      </c>
      <c r="AV74" s="51">
        <v>2143.8000000000002</v>
      </c>
      <c r="AW74" s="51">
        <v>309.3</v>
      </c>
      <c r="AX74" s="51">
        <v>15470</v>
      </c>
      <c r="AY74" s="51">
        <v>8258.5</v>
      </c>
      <c r="AZ74" s="51">
        <v>797.9</v>
      </c>
      <c r="BA74" s="51">
        <v>3848.4</v>
      </c>
      <c r="BB74" s="51">
        <v>277.8</v>
      </c>
      <c r="BC74" s="52">
        <v>109988.48750000002</v>
      </c>
      <c r="BE74" s="15">
        <v>5.76</v>
      </c>
      <c r="BF74" s="12"/>
      <c r="BG74" s="15">
        <v>6.12</v>
      </c>
      <c r="BH74" s="12"/>
      <c r="BI74" s="15">
        <v>6.6</v>
      </c>
      <c r="BJ74" s="12"/>
      <c r="BK74" s="15"/>
      <c r="BL74" s="9"/>
    </row>
    <row r="75" spans="1:64">
      <c r="A75" s="90">
        <v>40756</v>
      </c>
      <c r="B75" s="51">
        <v>48232.471899999997</v>
      </c>
      <c r="C75" s="51">
        <v>10469.931130000001</v>
      </c>
      <c r="D75" s="51">
        <v>20972.753489999999</v>
      </c>
      <c r="E75" s="52">
        <v>7219.4421389999998</v>
      </c>
      <c r="F75" s="51">
        <v>86894.598660000003</v>
      </c>
      <c r="G75" s="15">
        <v>27.68</v>
      </c>
      <c r="H75" s="9"/>
      <c r="I75" s="12"/>
      <c r="J75" s="12"/>
      <c r="K75" s="12"/>
      <c r="L75" s="12"/>
      <c r="M75" s="12"/>
      <c r="N75" s="12"/>
      <c r="O75" s="12"/>
      <c r="P75" s="12"/>
      <c r="Q75" s="15">
        <v>9.61</v>
      </c>
      <c r="R75" s="9"/>
      <c r="S75" s="12"/>
      <c r="T75" s="12"/>
      <c r="U75" s="12"/>
      <c r="V75" s="12"/>
      <c r="W75" s="12"/>
      <c r="X75" s="12"/>
      <c r="Y75" s="15">
        <v>1.75</v>
      </c>
      <c r="Z75" s="9"/>
      <c r="AA75" s="12"/>
      <c r="AB75" s="12"/>
      <c r="AC75" s="12"/>
      <c r="AD75" s="12"/>
      <c r="AE75" s="15">
        <v>4.17</v>
      </c>
      <c r="AF75" s="9"/>
      <c r="AG75" s="51">
        <v>5765.8615454545452</v>
      </c>
      <c r="AH75" s="51">
        <v>3274.4</v>
      </c>
      <c r="AI75" s="51">
        <v>10202.7961</v>
      </c>
      <c r="AJ75" s="51">
        <v>3054.8039000000003</v>
      </c>
      <c r="AK75" s="52">
        <v>16532</v>
      </c>
      <c r="AL75" s="51">
        <v>47082.287499999999</v>
      </c>
      <c r="AM75" s="51">
        <v>2935.5</v>
      </c>
      <c r="AN75" s="51">
        <v>7212</v>
      </c>
      <c r="AO75" s="51">
        <v>492.2</v>
      </c>
      <c r="AP75" s="51">
        <v>7003.4</v>
      </c>
      <c r="AQ75" s="51">
        <v>25.8</v>
      </c>
      <c r="AR75" s="52">
        <v>67224.787500000006</v>
      </c>
      <c r="AS75" s="51">
        <v>6753.7</v>
      </c>
      <c r="AT75" s="51">
        <v>6997.6</v>
      </c>
      <c r="AU75" s="51">
        <v>8654.4</v>
      </c>
      <c r="AV75" s="51">
        <v>2182.8000000000002</v>
      </c>
      <c r="AW75" s="51">
        <v>301.60000000000002</v>
      </c>
      <c r="AX75" s="51">
        <v>15484.9</v>
      </c>
      <c r="AY75" s="51">
        <v>7832</v>
      </c>
      <c r="AZ75" s="51">
        <v>772.6</v>
      </c>
      <c r="BA75" s="51">
        <v>3849.3</v>
      </c>
      <c r="BB75" s="51">
        <v>297.5</v>
      </c>
      <c r="BC75" s="52">
        <v>112057.58750000001</v>
      </c>
      <c r="BE75" s="15">
        <v>5.64</v>
      </c>
      <c r="BF75" s="12"/>
      <c r="BG75" s="15">
        <v>5.88</v>
      </c>
      <c r="BH75" s="12"/>
      <c r="BI75" s="15">
        <v>6.24</v>
      </c>
      <c r="BJ75" s="12"/>
      <c r="BK75" s="15">
        <v>5.16</v>
      </c>
      <c r="BL75" s="9"/>
    </row>
    <row r="76" spans="1:64">
      <c r="A76" s="90">
        <v>40787</v>
      </c>
      <c r="B76" s="51">
        <v>49463.906020000002</v>
      </c>
      <c r="C76" s="51">
        <v>10567.06338</v>
      </c>
      <c r="D76" s="51">
        <v>21138.080549999999</v>
      </c>
      <c r="E76" s="52">
        <v>8180.1024219999999</v>
      </c>
      <c r="F76" s="51">
        <v>89349.152369999996</v>
      </c>
      <c r="G76" s="15">
        <v>28.74</v>
      </c>
      <c r="H76" s="9"/>
      <c r="I76" s="12"/>
      <c r="J76" s="12"/>
      <c r="K76" s="12"/>
      <c r="L76" s="12"/>
      <c r="M76" s="12"/>
      <c r="N76" s="12"/>
      <c r="O76" s="12"/>
      <c r="P76" s="12"/>
      <c r="Q76" s="15">
        <v>9.3000000000000007</v>
      </c>
      <c r="R76" s="9"/>
      <c r="S76" s="12"/>
      <c r="T76" s="12"/>
      <c r="U76" s="12"/>
      <c r="V76" s="12"/>
      <c r="W76" s="12"/>
      <c r="X76" s="12"/>
      <c r="Y76" s="15">
        <v>1.81</v>
      </c>
      <c r="Z76" s="9"/>
      <c r="AA76" s="12"/>
      <c r="AB76" s="12"/>
      <c r="AC76" s="12"/>
      <c r="AD76" s="12"/>
      <c r="AE76" s="15">
        <v>4.17</v>
      </c>
      <c r="AF76" s="9"/>
      <c r="AG76" s="51">
        <v>5932.959238095239</v>
      </c>
      <c r="AH76" s="51">
        <v>3394</v>
      </c>
      <c r="AI76" s="51">
        <v>10317.933300000001</v>
      </c>
      <c r="AJ76" s="51">
        <v>3100.0666999999994</v>
      </c>
      <c r="AK76" s="52">
        <v>16812</v>
      </c>
      <c r="AL76" s="51">
        <v>48399.377999999997</v>
      </c>
      <c r="AM76" s="51">
        <v>2964</v>
      </c>
      <c r="AN76" s="51">
        <v>8283</v>
      </c>
      <c r="AO76" s="51">
        <v>497</v>
      </c>
      <c r="AP76" s="51">
        <v>8111</v>
      </c>
      <c r="AQ76" s="51">
        <v>28</v>
      </c>
      <c r="AR76" s="52">
        <v>68816.377999999997</v>
      </c>
      <c r="AS76" s="51">
        <v>7003</v>
      </c>
      <c r="AT76" s="51">
        <v>7895</v>
      </c>
      <c r="AU76" s="51">
        <v>9054</v>
      </c>
      <c r="AV76" s="51">
        <v>2287</v>
      </c>
      <c r="AW76" s="51">
        <v>310</v>
      </c>
      <c r="AX76" s="51">
        <v>15541</v>
      </c>
      <c r="AY76" s="51">
        <v>7565</v>
      </c>
      <c r="AZ76" s="51">
        <v>744</v>
      </c>
      <c r="BA76" s="51">
        <v>4006</v>
      </c>
      <c r="BB76" s="51">
        <v>313</v>
      </c>
      <c r="BC76" s="52">
        <v>114896.378</v>
      </c>
      <c r="BE76" s="15">
        <v>5.52</v>
      </c>
      <c r="BF76" s="12"/>
      <c r="BG76" s="15">
        <v>5.64</v>
      </c>
      <c r="BH76" s="12"/>
      <c r="BI76" s="15">
        <v>5.76</v>
      </c>
      <c r="BJ76" s="12"/>
      <c r="BK76" s="15">
        <v>7.2</v>
      </c>
      <c r="BL76" s="9"/>
    </row>
    <row r="77" spans="1:64">
      <c r="A77" s="90">
        <v>40817</v>
      </c>
      <c r="B77" s="51">
        <v>50153.989979999998</v>
      </c>
      <c r="C77" s="51">
        <v>10687.71499</v>
      </c>
      <c r="D77" s="51">
        <v>21334.411469999999</v>
      </c>
      <c r="E77" s="52">
        <v>7741.4810120000002</v>
      </c>
      <c r="F77" s="51">
        <v>89917.597450000001</v>
      </c>
      <c r="G77" s="15">
        <v>27.73</v>
      </c>
      <c r="H77" s="9"/>
      <c r="I77" s="12"/>
      <c r="J77" s="12"/>
      <c r="K77" s="12"/>
      <c r="L77" s="12"/>
      <c r="M77" s="12"/>
      <c r="N77" s="12"/>
      <c r="O77" s="12"/>
      <c r="P77" s="12"/>
      <c r="Q77" s="15">
        <v>9.59</v>
      </c>
      <c r="R77" s="9"/>
      <c r="S77" s="12"/>
      <c r="T77" s="12"/>
      <c r="U77" s="12"/>
      <c r="V77" s="12"/>
      <c r="W77" s="12"/>
      <c r="X77" s="12"/>
      <c r="Y77" s="15">
        <v>2.02</v>
      </c>
      <c r="Z77" s="9"/>
      <c r="AA77" s="12"/>
      <c r="AB77" s="12"/>
      <c r="AC77" s="12"/>
      <c r="AD77" s="12"/>
      <c r="AE77" s="15">
        <v>4.1100000000000003</v>
      </c>
      <c r="AF77" s="9"/>
      <c r="AG77" s="51">
        <v>6166.0672631578955</v>
      </c>
      <c r="AH77" s="51">
        <v>3402.2</v>
      </c>
      <c r="AI77" s="51">
        <v>10414.15855</v>
      </c>
      <c r="AJ77" s="51">
        <v>3101.7414499999986</v>
      </c>
      <c r="AK77" s="52">
        <v>16918.099999999999</v>
      </c>
      <c r="AL77" s="51">
        <v>49404.421499999997</v>
      </c>
      <c r="AM77" s="51">
        <v>2979.3</v>
      </c>
      <c r="AN77" s="51">
        <v>9587.2000000000007</v>
      </c>
      <c r="AO77" s="51">
        <v>498.9</v>
      </c>
      <c r="AP77" s="51">
        <v>9319.2999999999993</v>
      </c>
      <c r="AQ77" s="51">
        <v>28.9</v>
      </c>
      <c r="AR77" s="52">
        <v>70039.721500000014</v>
      </c>
      <c r="AS77" s="51">
        <v>7200.1</v>
      </c>
      <c r="AT77" s="51">
        <v>8930.2000000000007</v>
      </c>
      <c r="AU77" s="51">
        <v>9495.6</v>
      </c>
      <c r="AV77" s="51">
        <v>2069.4</v>
      </c>
      <c r="AW77" s="51">
        <v>305.8</v>
      </c>
      <c r="AX77" s="51">
        <v>15692</v>
      </c>
      <c r="AY77" s="51">
        <v>7494.7</v>
      </c>
      <c r="AZ77" s="51">
        <v>738.2</v>
      </c>
      <c r="BA77" s="51">
        <v>4041</v>
      </c>
      <c r="BB77" s="51">
        <v>313.7</v>
      </c>
      <c r="BC77" s="52">
        <v>117611.02150000002</v>
      </c>
      <c r="BE77" s="15">
        <v>5.52</v>
      </c>
      <c r="BF77" s="12"/>
      <c r="BG77" s="15">
        <v>5.76</v>
      </c>
      <c r="BH77" s="12"/>
      <c r="BI77" s="15">
        <v>5.76</v>
      </c>
      <c r="BJ77" s="12"/>
      <c r="BK77" s="15">
        <v>7.2</v>
      </c>
      <c r="BL77" s="9"/>
    </row>
    <row r="78" spans="1:64">
      <c r="A78" s="90">
        <v>40848</v>
      </c>
      <c r="B78" s="51">
        <v>50977.577299999997</v>
      </c>
      <c r="C78" s="51">
        <v>10939.562</v>
      </c>
      <c r="D78" s="51">
        <v>21601.087459999999</v>
      </c>
      <c r="E78" s="52">
        <v>8058.7237009999999</v>
      </c>
      <c r="F78" s="51">
        <v>91576.950459999993</v>
      </c>
      <c r="G78" s="15">
        <v>26.96</v>
      </c>
      <c r="H78" s="9"/>
      <c r="I78" s="12"/>
      <c r="J78" s="12"/>
      <c r="K78" s="12"/>
      <c r="L78" s="12"/>
      <c r="M78" s="12"/>
      <c r="N78" s="12"/>
      <c r="O78" s="12"/>
      <c r="P78" s="12"/>
      <c r="Q78" s="15">
        <v>9.5</v>
      </c>
      <c r="R78" s="9"/>
      <c r="S78" s="12"/>
      <c r="T78" s="12"/>
      <c r="U78" s="12"/>
      <c r="V78" s="12"/>
      <c r="W78" s="12"/>
      <c r="X78" s="12"/>
      <c r="Y78" s="15">
        <v>2.2200000000000002</v>
      </c>
      <c r="Z78" s="9"/>
      <c r="AA78" s="12"/>
      <c r="AB78" s="12"/>
      <c r="AC78" s="12"/>
      <c r="AD78" s="12"/>
      <c r="AE78" s="15">
        <v>4.1500000000000004</v>
      </c>
      <c r="AF78" s="9"/>
      <c r="AG78" s="51">
        <v>6145.2381904761905</v>
      </c>
      <c r="AH78" s="51">
        <v>3458.7</v>
      </c>
      <c r="AI78" s="51">
        <v>10500.232500000002</v>
      </c>
      <c r="AJ78" s="51">
        <v>2847.4674999999997</v>
      </c>
      <c r="AK78" s="52">
        <v>16806.400000000001</v>
      </c>
      <c r="AL78" s="51">
        <v>50432.493499999997</v>
      </c>
      <c r="AM78" s="51">
        <v>2990.1</v>
      </c>
      <c r="AN78" s="51">
        <v>9160.2999999999993</v>
      </c>
      <c r="AO78" s="51">
        <v>497.2</v>
      </c>
      <c r="AP78" s="51">
        <v>8943.5</v>
      </c>
      <c r="AQ78" s="51">
        <v>26.9</v>
      </c>
      <c r="AR78" s="52">
        <v>70916.093500000017</v>
      </c>
      <c r="AS78" s="51">
        <v>7154.2</v>
      </c>
      <c r="AT78" s="51">
        <v>9203.2999999999993</v>
      </c>
      <c r="AU78" s="51">
        <v>9532.5</v>
      </c>
      <c r="AV78" s="51">
        <v>2115.1999999999998</v>
      </c>
      <c r="AW78" s="51">
        <v>288.5</v>
      </c>
      <c r="AX78" s="51">
        <v>15880.1</v>
      </c>
      <c r="AY78" s="51">
        <v>7413.4</v>
      </c>
      <c r="AZ78" s="51">
        <v>734.9</v>
      </c>
      <c r="BA78" s="51">
        <v>3852.4</v>
      </c>
      <c r="BB78" s="51">
        <v>308.3</v>
      </c>
      <c r="BC78" s="52">
        <v>119077.49350000003</v>
      </c>
      <c r="BE78" s="15">
        <v>5.76</v>
      </c>
      <c r="BF78" s="12"/>
      <c r="BG78" s="15">
        <v>5.88</v>
      </c>
      <c r="BH78" s="12"/>
      <c r="BI78" s="15">
        <v>6</v>
      </c>
      <c r="BJ78" s="12"/>
      <c r="BK78" s="15"/>
      <c r="BL78" s="9"/>
    </row>
    <row r="79" spans="1:64">
      <c r="A79" s="90">
        <v>40878</v>
      </c>
      <c r="B79" s="51">
        <v>51805.624329999999</v>
      </c>
      <c r="C79" s="51">
        <v>11054.385780000001</v>
      </c>
      <c r="D79" s="51">
        <v>21895.70707</v>
      </c>
      <c r="E79" s="52">
        <v>7604.4715100000003</v>
      </c>
      <c r="F79" s="51">
        <v>92360.188699999999</v>
      </c>
      <c r="G79" s="15">
        <v>27.48</v>
      </c>
      <c r="H79" s="9"/>
      <c r="I79" s="12"/>
      <c r="J79" s="12"/>
      <c r="K79" s="12"/>
      <c r="L79" s="12"/>
      <c r="M79" s="12"/>
      <c r="N79" s="12"/>
      <c r="O79" s="12"/>
      <c r="P79" s="12"/>
      <c r="Q79" s="15">
        <v>9.2799999999999994</v>
      </c>
      <c r="R79" s="9"/>
      <c r="S79" s="12"/>
      <c r="T79" s="12"/>
      <c r="U79" s="12"/>
      <c r="V79" s="12"/>
      <c r="W79" s="12"/>
      <c r="X79" s="12"/>
      <c r="Y79" s="15">
        <v>2.75</v>
      </c>
      <c r="Z79" s="9"/>
      <c r="AA79" s="12"/>
      <c r="AB79" s="12"/>
      <c r="AC79" s="12"/>
      <c r="AD79" s="12"/>
      <c r="AE79" s="15">
        <v>4.26</v>
      </c>
      <c r="AF79" s="9"/>
      <c r="AG79" s="51">
        <v>6719.61</v>
      </c>
      <c r="AH79" s="51">
        <v>3646.9</v>
      </c>
      <c r="AI79" s="51">
        <v>10872.137849999999</v>
      </c>
      <c r="AJ79" s="51">
        <v>3490.0621499999993</v>
      </c>
      <c r="AK79" s="52">
        <v>18009.099999999999</v>
      </c>
      <c r="AL79" s="51">
        <v>51368.130499999999</v>
      </c>
      <c r="AM79" s="51">
        <v>2984.7</v>
      </c>
      <c r="AN79" s="51">
        <v>9215.7000000000007</v>
      </c>
      <c r="AO79" s="51">
        <v>500.5</v>
      </c>
      <c r="AP79" s="51">
        <v>8903.9</v>
      </c>
      <c r="AQ79" s="51">
        <v>32.5</v>
      </c>
      <c r="AR79" s="52">
        <v>73141.730500000005</v>
      </c>
      <c r="AS79" s="51">
        <v>7085.4</v>
      </c>
      <c r="AT79" s="51">
        <v>8929.2999999999993</v>
      </c>
      <c r="AU79" s="51">
        <v>9719.2000000000007</v>
      </c>
      <c r="AV79" s="51">
        <v>2093.8000000000002</v>
      </c>
      <c r="AW79" s="51">
        <v>275.89999999999998</v>
      </c>
      <c r="AX79" s="51">
        <v>16073.8</v>
      </c>
      <c r="AY79" s="51">
        <v>7228.7</v>
      </c>
      <c r="AZ79" s="51">
        <v>724.2</v>
      </c>
      <c r="BA79" s="51">
        <v>3769</v>
      </c>
      <c r="BB79" s="51">
        <v>307.10000000000002</v>
      </c>
      <c r="BC79" s="52">
        <v>121195.9305</v>
      </c>
      <c r="BE79" s="15">
        <v>6.24</v>
      </c>
      <c r="BF79" s="12"/>
      <c r="BG79" s="15">
        <v>6.12</v>
      </c>
      <c r="BH79" s="12"/>
      <c r="BI79" s="15">
        <v>6.36</v>
      </c>
      <c r="BJ79" s="12"/>
      <c r="BK79" s="15">
        <v>7.2</v>
      </c>
      <c r="BL79" s="9"/>
    </row>
    <row r="80" spans="1:64">
      <c r="A80" s="20">
        <v>40909</v>
      </c>
      <c r="B80" s="51">
        <v>52322.875881753003</v>
      </c>
      <c r="C80" s="51">
        <v>11155.815958646999</v>
      </c>
      <c r="D80" s="51">
        <v>22101.959322090999</v>
      </c>
      <c r="E80" s="52">
        <v>7054.3506215939997</v>
      </c>
      <c r="F80" s="51">
        <v>92635.001784085005</v>
      </c>
      <c r="G80" s="15">
        <v>28.04</v>
      </c>
      <c r="H80" s="9"/>
      <c r="I80" s="12"/>
      <c r="J80" s="12"/>
      <c r="K80" s="12"/>
      <c r="L80" s="12"/>
      <c r="M80" s="12"/>
      <c r="N80" s="12"/>
      <c r="O80" s="12"/>
      <c r="P80" s="12"/>
      <c r="Q80" s="15">
        <v>9.39</v>
      </c>
      <c r="R80" s="9"/>
      <c r="S80" s="12"/>
      <c r="T80" s="12"/>
      <c r="U80" s="12"/>
      <c r="V80" s="12"/>
      <c r="W80" s="12"/>
      <c r="X80" s="12"/>
      <c r="Y80" s="15">
        <v>2.7</v>
      </c>
      <c r="Z80" s="9"/>
      <c r="AA80" s="12"/>
      <c r="AB80" s="12"/>
      <c r="AC80" s="12"/>
      <c r="AD80" s="12"/>
      <c r="AE80" s="15">
        <v>4.33</v>
      </c>
      <c r="AF80" s="9"/>
      <c r="AG80" s="51">
        <v>6524.3762727272724</v>
      </c>
      <c r="AH80" s="51">
        <v>3635.9290000000001</v>
      </c>
      <c r="AI80" s="51">
        <v>11086.1265</v>
      </c>
      <c r="AJ80" s="51">
        <v>3466.2574999999979</v>
      </c>
      <c r="AK80" s="52">
        <v>18188.312999999998</v>
      </c>
      <c r="AL80" s="51">
        <v>51741.172999999995</v>
      </c>
      <c r="AM80" s="51">
        <v>2999.076</v>
      </c>
      <c r="AN80" s="51">
        <v>9465.5681661452709</v>
      </c>
      <c r="AO80" s="51">
        <v>504.885653123</v>
      </c>
      <c r="AP80" s="51">
        <v>9013.6872658876891</v>
      </c>
      <c r="AQ80" s="51">
        <v>31.252666415499998</v>
      </c>
      <c r="AR80" s="52">
        <v>73854.075886965074</v>
      </c>
      <c r="AS80" s="51">
        <v>7411.18</v>
      </c>
      <c r="AT80" s="51">
        <v>9154.34</v>
      </c>
      <c r="AU80" s="51">
        <v>9900.3140000000003</v>
      </c>
      <c r="AV80" s="51">
        <v>2343.864</v>
      </c>
      <c r="AW80" s="51">
        <v>274.5804445</v>
      </c>
      <c r="AX80" s="51">
        <v>16247.262397451999</v>
      </c>
      <c r="AY80" s="51">
        <v>7250.2456898356404</v>
      </c>
      <c r="AZ80" s="51">
        <v>726.99683949999996</v>
      </c>
      <c r="BA80" s="51">
        <v>3788.6331705463599</v>
      </c>
      <c r="BB80" s="51">
        <v>306.53930015643402</v>
      </c>
      <c r="BC80" s="52">
        <v>123067.68678754992</v>
      </c>
      <c r="BE80" s="15">
        <v>5.52</v>
      </c>
      <c r="BF80" s="12"/>
      <c r="BG80" s="15">
        <v>5.52</v>
      </c>
      <c r="BH80" s="12"/>
      <c r="BI80" s="15">
        <v>6</v>
      </c>
      <c r="BJ80" s="12"/>
      <c r="BK80" s="15">
        <v>7.2</v>
      </c>
      <c r="BL80" s="9"/>
    </row>
    <row r="81" spans="1:64">
      <c r="A81" s="90">
        <v>40940</v>
      </c>
      <c r="B81" s="51">
        <v>52673.611703994</v>
      </c>
      <c r="C81" s="51">
        <v>11252.148660768</v>
      </c>
      <c r="D81" s="51">
        <v>22284.892760657</v>
      </c>
      <c r="E81" s="52">
        <v>7154.8135110809999</v>
      </c>
      <c r="F81" s="51">
        <v>93365.466636500001</v>
      </c>
      <c r="G81" s="15">
        <v>29.81</v>
      </c>
      <c r="H81" s="9"/>
      <c r="I81" s="12"/>
      <c r="J81" s="12"/>
      <c r="K81" s="12"/>
      <c r="L81" s="12"/>
      <c r="M81" s="12"/>
      <c r="N81" s="12"/>
      <c r="O81" s="12"/>
      <c r="P81" s="12"/>
      <c r="Q81" s="15">
        <v>9.4600000000000009</v>
      </c>
      <c r="R81" s="9"/>
      <c r="S81" s="12"/>
      <c r="T81" s="12"/>
      <c r="U81" s="12"/>
      <c r="V81" s="12"/>
      <c r="W81" s="12"/>
      <c r="X81" s="12"/>
      <c r="Y81" s="15">
        <v>2.5</v>
      </c>
      <c r="Z81" s="9"/>
      <c r="AA81" s="12"/>
      <c r="AB81" s="12"/>
      <c r="AC81" s="12"/>
      <c r="AD81" s="12"/>
      <c r="AE81" s="15">
        <v>4.32</v>
      </c>
      <c r="AF81" s="9"/>
      <c r="AG81" s="51">
        <v>6450.6474761904783</v>
      </c>
      <c r="AH81" s="51">
        <v>3661.1179999999999</v>
      </c>
      <c r="AI81" s="51">
        <v>11005.475750000001</v>
      </c>
      <c r="AJ81" s="51">
        <v>3069.497249999999</v>
      </c>
      <c r="AK81" s="52">
        <v>17736.091</v>
      </c>
      <c r="AL81" s="51">
        <v>51951.418000000005</v>
      </c>
      <c r="AM81" s="51">
        <v>3013.2620000000002</v>
      </c>
      <c r="AN81" s="51">
        <v>8673.4887470531103</v>
      </c>
      <c r="AO81" s="51">
        <v>508.55597749399999</v>
      </c>
      <c r="AP81" s="51">
        <v>8474.0640809899505</v>
      </c>
      <c r="AQ81" s="51">
        <v>25.026422347499999</v>
      </c>
      <c r="AR81" s="52">
        <v>73383.725221209665</v>
      </c>
      <c r="AS81" s="51">
        <v>7310.31</v>
      </c>
      <c r="AT81" s="51">
        <v>9648.5010000000002</v>
      </c>
      <c r="AU81" s="51">
        <v>9776.4719999999998</v>
      </c>
      <c r="AV81" s="51">
        <v>2434.1770000000001</v>
      </c>
      <c r="AW81" s="51">
        <v>292.44369949999998</v>
      </c>
      <c r="AX81" s="51">
        <v>16327.445810452</v>
      </c>
      <c r="AY81" s="51">
        <v>7455.65388791036</v>
      </c>
      <c r="AZ81" s="51">
        <v>737.82027149999999</v>
      </c>
      <c r="BA81" s="51">
        <v>3820.7386863022698</v>
      </c>
      <c r="BB81" s="51">
        <v>307.74480682942902</v>
      </c>
      <c r="BC81" s="52">
        <v>123238.06539744032</v>
      </c>
      <c r="BE81" s="15">
        <v>5.28</v>
      </c>
      <c r="BF81" s="12"/>
      <c r="BG81" s="15">
        <v>5.52</v>
      </c>
      <c r="BH81" s="12"/>
      <c r="BI81" s="15">
        <v>6</v>
      </c>
      <c r="BJ81" s="12"/>
      <c r="BK81" s="15"/>
      <c r="BL81" s="9"/>
    </row>
    <row r="82" spans="1:64">
      <c r="A82" s="90">
        <v>40969</v>
      </c>
      <c r="B82" s="51">
        <v>53657.976699405001</v>
      </c>
      <c r="C82" s="51">
        <v>11401.106183604999</v>
      </c>
      <c r="D82" s="51">
        <v>22517.071191006002</v>
      </c>
      <c r="E82" s="52">
        <v>7478.1019687019998</v>
      </c>
      <c r="F82" s="51">
        <v>95054.256042718</v>
      </c>
      <c r="G82" s="15">
        <v>27.97</v>
      </c>
      <c r="H82" s="9"/>
      <c r="I82" s="12"/>
      <c r="J82" s="12"/>
      <c r="K82" s="12"/>
      <c r="L82" s="12"/>
      <c r="M82" s="12"/>
      <c r="N82" s="12"/>
      <c r="O82" s="12"/>
      <c r="P82" s="12"/>
      <c r="Q82" s="15">
        <v>9.33</v>
      </c>
      <c r="R82" s="9"/>
      <c r="S82" s="12"/>
      <c r="T82" s="12"/>
      <c r="U82" s="12"/>
      <c r="V82" s="12"/>
      <c r="W82" s="12"/>
      <c r="X82" s="12"/>
      <c r="Y82" s="15">
        <v>2.34</v>
      </c>
      <c r="Z82" s="9"/>
      <c r="AA82" s="12"/>
      <c r="AB82" s="12"/>
      <c r="AC82" s="12"/>
      <c r="AD82" s="12"/>
      <c r="AE82" s="15">
        <v>4.29</v>
      </c>
      <c r="AF82" s="9"/>
      <c r="AG82" s="51">
        <v>6446.2190454545453</v>
      </c>
      <c r="AH82" s="51">
        <v>3643.5210000000002</v>
      </c>
      <c r="AI82" s="51">
        <v>11256.132299999999</v>
      </c>
      <c r="AJ82" s="51">
        <v>2963.7307000000023</v>
      </c>
      <c r="AK82" s="52">
        <v>17863.384000000002</v>
      </c>
      <c r="AL82" s="51">
        <v>52688.383499999996</v>
      </c>
      <c r="AM82" s="51">
        <v>3033.127</v>
      </c>
      <c r="AN82" s="51">
        <v>8949.5939726874803</v>
      </c>
      <c r="AO82" s="51">
        <v>512.63237012000002</v>
      </c>
      <c r="AP82" s="51">
        <v>8924.8213787204895</v>
      </c>
      <c r="AQ82" s="51">
        <v>27.112216451999998</v>
      </c>
      <c r="AR82" s="52">
        <v>74095.187247634982</v>
      </c>
      <c r="AS82" s="51">
        <v>7483.0155000000004</v>
      </c>
      <c r="AT82" s="51">
        <v>9818.9</v>
      </c>
      <c r="AU82" s="51">
        <v>9856.8510000000006</v>
      </c>
      <c r="AV82" s="51">
        <v>2226.5700000000002</v>
      </c>
      <c r="AW82" s="51">
        <v>284.5983425</v>
      </c>
      <c r="AX82" s="51">
        <v>16388.6115735575</v>
      </c>
      <c r="AY82" s="51">
        <v>7646.1732017132399</v>
      </c>
      <c r="AZ82" s="51">
        <v>744.42435950000004</v>
      </c>
      <c r="BA82" s="51">
        <v>3827.3117985485501</v>
      </c>
      <c r="BB82" s="51">
        <v>304.37091992098402</v>
      </c>
      <c r="BC82" s="52">
        <v>124412.64850643618</v>
      </c>
      <c r="BE82" s="15">
        <v>5.64</v>
      </c>
      <c r="BF82" s="12"/>
      <c r="BG82" s="15">
        <v>6</v>
      </c>
      <c r="BH82" s="12"/>
      <c r="BI82" s="15">
        <v>6.36</v>
      </c>
      <c r="BJ82" s="12"/>
      <c r="BK82" s="15">
        <v>5.4</v>
      </c>
      <c r="BL82" s="9"/>
    </row>
    <row r="83" spans="1:64">
      <c r="A83" s="90">
        <v>41000</v>
      </c>
      <c r="B83" s="51">
        <v>54225.706217170999</v>
      </c>
      <c r="C83" s="51">
        <v>11503.007296729</v>
      </c>
      <c r="D83" s="51">
        <v>22710.350470793001</v>
      </c>
      <c r="E83" s="52">
        <v>7703.0827282159999</v>
      </c>
      <c r="F83" s="51">
        <v>96142.146712909002</v>
      </c>
      <c r="G83" s="15">
        <v>28.97</v>
      </c>
      <c r="H83" s="9"/>
      <c r="I83" s="12"/>
      <c r="J83" s="12"/>
      <c r="K83" s="12"/>
      <c r="L83" s="12"/>
      <c r="M83" s="12"/>
      <c r="N83" s="12"/>
      <c r="O83" s="12"/>
      <c r="P83" s="12"/>
      <c r="Q83" s="15">
        <v>9.84</v>
      </c>
      <c r="R83" s="9"/>
      <c r="S83" s="12"/>
      <c r="T83" s="12"/>
      <c r="U83" s="12"/>
      <c r="V83" s="12"/>
      <c r="W83" s="12"/>
      <c r="X83" s="12"/>
      <c r="Y83" s="15">
        <v>2.4500000000000002</v>
      </c>
      <c r="Z83" s="9"/>
      <c r="AA83" s="12"/>
      <c r="AB83" s="12"/>
      <c r="AC83" s="12"/>
      <c r="AD83" s="12"/>
      <c r="AE83" s="15">
        <v>4.37</v>
      </c>
      <c r="AF83" s="9"/>
      <c r="AG83" s="51">
        <v>6517.7190500000015</v>
      </c>
      <c r="AH83" s="51">
        <v>3684.8290000000002</v>
      </c>
      <c r="AI83" s="51">
        <v>11473.032999999999</v>
      </c>
      <c r="AJ83" s="51">
        <v>3111.9509999999987</v>
      </c>
      <c r="AK83" s="52">
        <v>18269.812999999998</v>
      </c>
      <c r="AL83" s="51">
        <v>53970.497499999998</v>
      </c>
      <c r="AM83" s="51">
        <v>3062.04</v>
      </c>
      <c r="AN83" s="51">
        <v>9762.3532860445703</v>
      </c>
      <c r="AO83" s="51">
        <v>487.36843262449997</v>
      </c>
      <c r="AP83" s="51">
        <v>9732.6228628084791</v>
      </c>
      <c r="AQ83" s="51">
        <v>27.698261096500001</v>
      </c>
      <c r="AR83" s="52">
        <v>75791.751094764084</v>
      </c>
      <c r="AS83" s="51">
        <v>7598.71</v>
      </c>
      <c r="AT83" s="51">
        <v>9889.01</v>
      </c>
      <c r="AU83" s="51">
        <v>9909.42</v>
      </c>
      <c r="AV83" s="51">
        <v>2090.9870000000001</v>
      </c>
      <c r="AW83" s="51">
        <v>265.14160800000002</v>
      </c>
      <c r="AX83" s="51">
        <v>16544.291283057501</v>
      </c>
      <c r="AY83" s="51">
        <v>7667.6744359532904</v>
      </c>
      <c r="AZ83" s="51">
        <v>742.74965799999995</v>
      </c>
      <c r="BA83" s="51">
        <v>3734.1880486488699</v>
      </c>
      <c r="BB83" s="51">
        <v>303.26818565910901</v>
      </c>
      <c r="BC83" s="52">
        <v>126462.27884546691</v>
      </c>
      <c r="BE83" s="15">
        <v>5.76</v>
      </c>
      <c r="BF83" s="12"/>
      <c r="BG83" s="15">
        <v>6.12</v>
      </c>
      <c r="BH83" s="12"/>
      <c r="BI83" s="15">
        <v>6.6</v>
      </c>
      <c r="BJ83" s="12"/>
      <c r="BK83" s="15">
        <v>10.08</v>
      </c>
      <c r="BL83" s="9"/>
    </row>
    <row r="84" spans="1:64">
      <c r="A84" s="90">
        <v>41030</v>
      </c>
      <c r="B84" s="51">
        <v>55406.607620850002</v>
      </c>
      <c r="C84" s="51">
        <v>11567.541676153</v>
      </c>
      <c r="D84" s="51">
        <v>22885.515877424001</v>
      </c>
      <c r="E84" s="52">
        <v>8574.7714907680001</v>
      </c>
      <c r="F84" s="51">
        <v>98434.436665194997</v>
      </c>
      <c r="G84" s="15">
        <v>27.931544579865701</v>
      </c>
      <c r="H84" s="9"/>
      <c r="I84" s="12"/>
      <c r="J84" s="12"/>
      <c r="K84" s="12"/>
      <c r="L84" s="12"/>
      <c r="M84" s="12"/>
      <c r="N84" s="12"/>
      <c r="O84" s="12"/>
      <c r="P84" s="12"/>
      <c r="Q84" s="15">
        <v>9.9690185256623103</v>
      </c>
      <c r="R84" s="9"/>
      <c r="S84" s="12"/>
      <c r="T84" s="12"/>
      <c r="U84" s="12"/>
      <c r="V84" s="12"/>
      <c r="W84" s="12"/>
      <c r="X84" s="12"/>
      <c r="Y84" s="15">
        <v>2.2949663942874898</v>
      </c>
      <c r="Z84" s="9"/>
      <c r="AA84" s="12"/>
      <c r="AB84" s="12"/>
      <c r="AC84" s="12"/>
      <c r="AD84" s="12"/>
      <c r="AE84" s="15">
        <v>4.3499999999999996</v>
      </c>
      <c r="AF84" s="9"/>
      <c r="AG84" s="51">
        <v>6701.8677619047621</v>
      </c>
      <c r="AH84" s="51">
        <v>3749.7829999999999</v>
      </c>
      <c r="AI84" s="51">
        <v>11474.85145</v>
      </c>
      <c r="AJ84" s="51">
        <v>3514.1815499999989</v>
      </c>
      <c r="AK84" s="52">
        <v>18738.815999999999</v>
      </c>
      <c r="AL84" s="51">
        <v>55536.853499999997</v>
      </c>
      <c r="AM84" s="51">
        <v>3097.4270000000001</v>
      </c>
      <c r="AN84" s="51">
        <v>9235.7783668458906</v>
      </c>
      <c r="AO84" s="51">
        <v>504.27328783949997</v>
      </c>
      <c r="AP84" s="51">
        <v>9363.7801613047304</v>
      </c>
      <c r="AQ84" s="51">
        <v>26.886657765500001</v>
      </c>
      <c r="AR84" s="52">
        <v>77722.481335615157</v>
      </c>
      <c r="AS84" s="51">
        <v>7710.3419999999996</v>
      </c>
      <c r="AT84" s="51">
        <v>9929.83</v>
      </c>
      <c r="AU84" s="51">
        <v>9936.4699999999993</v>
      </c>
      <c r="AV84" s="51">
        <v>2022.7149999999999</v>
      </c>
      <c r="AW84" s="51">
        <v>262.15271100000001</v>
      </c>
      <c r="AX84" s="51">
        <v>16678.414507505498</v>
      </c>
      <c r="AY84" s="51">
        <v>7515.8174972689803</v>
      </c>
      <c r="AZ84" s="51">
        <v>733.53759849999994</v>
      </c>
      <c r="BA84" s="51">
        <v>3705.1019619407298</v>
      </c>
      <c r="BB84" s="51">
        <v>309.90815521288999</v>
      </c>
      <c r="BC84" s="52">
        <v>128496.75053273603</v>
      </c>
      <c r="BE84" s="15">
        <v>5.76</v>
      </c>
      <c r="BF84" s="12"/>
      <c r="BG84" s="15">
        <v>6</v>
      </c>
      <c r="BH84" s="12"/>
      <c r="BI84" s="15">
        <v>6.6</v>
      </c>
      <c r="BJ84" s="12"/>
      <c r="BK84" s="15">
        <v>6.6</v>
      </c>
      <c r="BL84" s="9"/>
    </row>
    <row r="85" spans="1:64">
      <c r="A85" s="90">
        <v>41061</v>
      </c>
      <c r="B85" s="51">
        <v>56105.203794071</v>
      </c>
      <c r="C85" s="51">
        <v>11645.665118229001</v>
      </c>
      <c r="D85" s="51">
        <v>23083.911055183999</v>
      </c>
      <c r="E85" s="52">
        <v>8315.5274060110005</v>
      </c>
      <c r="F85" s="51">
        <v>99150.307373495001</v>
      </c>
      <c r="G85" s="15">
        <v>28.013292606401102</v>
      </c>
      <c r="H85" s="9"/>
      <c r="I85" s="12"/>
      <c r="J85" s="12"/>
      <c r="K85" s="12"/>
      <c r="L85" s="12"/>
      <c r="M85" s="12"/>
      <c r="N85" s="12"/>
      <c r="O85" s="12"/>
      <c r="P85" s="12"/>
      <c r="Q85" s="15">
        <v>9.4490771800013693</v>
      </c>
      <c r="R85" s="9"/>
      <c r="S85" s="12"/>
      <c r="T85" s="12"/>
      <c r="U85" s="12"/>
      <c r="V85" s="12"/>
      <c r="W85" s="12"/>
      <c r="X85" s="12"/>
      <c r="Y85" s="15">
        <v>2.3694759377230001</v>
      </c>
      <c r="Z85" s="9"/>
      <c r="AA85" s="12"/>
      <c r="AB85" s="12"/>
      <c r="AC85" s="12"/>
      <c r="AD85" s="12"/>
      <c r="AE85" s="15">
        <v>4.3</v>
      </c>
      <c r="AF85" s="9"/>
      <c r="AG85" s="51">
        <v>6716.8100952380964</v>
      </c>
      <c r="AH85" s="51">
        <v>3788.317</v>
      </c>
      <c r="AI85" s="51">
        <v>11530.507949999999</v>
      </c>
      <c r="AJ85" s="51">
        <v>3111.5710500000014</v>
      </c>
      <c r="AK85" s="52">
        <v>18430.396000000001</v>
      </c>
      <c r="AL85" s="51">
        <v>56885.2255</v>
      </c>
      <c r="AM85" s="51">
        <v>3194.3960000000002</v>
      </c>
      <c r="AN85" s="51">
        <v>9427.9565815790393</v>
      </c>
      <c r="AO85" s="51">
        <v>556.35298850649997</v>
      </c>
      <c r="AP85" s="51">
        <v>9386.6516155454101</v>
      </c>
      <c r="AQ85" s="51">
        <v>28.497669074000001</v>
      </c>
      <c r="AR85" s="52">
        <v>79079.177785466134</v>
      </c>
      <c r="AS85" s="51">
        <v>7623.7359999999999</v>
      </c>
      <c r="AT85" s="51">
        <v>9811.4310000000005</v>
      </c>
      <c r="AU85" s="51">
        <v>9962.1299999999992</v>
      </c>
      <c r="AV85" s="51">
        <v>1941.626</v>
      </c>
      <c r="AW85" s="51">
        <v>257.99858999999998</v>
      </c>
      <c r="AX85" s="51">
        <v>16623.3484110055</v>
      </c>
      <c r="AY85" s="51">
        <v>7352.5034332396699</v>
      </c>
      <c r="AZ85" s="51">
        <v>726.61497850000001</v>
      </c>
      <c r="BA85" s="51">
        <v>3749.4667061727901</v>
      </c>
      <c r="BB85" s="51">
        <v>313.60959913130699</v>
      </c>
      <c r="BC85" s="52">
        <v>129315.48989290722</v>
      </c>
      <c r="BE85" s="15">
        <v>5.76</v>
      </c>
      <c r="BF85" s="12"/>
      <c r="BG85" s="15">
        <v>6.12</v>
      </c>
      <c r="BH85" s="12"/>
      <c r="BI85" s="15">
        <v>6.6</v>
      </c>
      <c r="BJ85" s="12"/>
      <c r="BK85" s="15">
        <v>6.24</v>
      </c>
      <c r="BL85" s="9"/>
    </row>
    <row r="86" spans="1:64">
      <c r="A86" s="90">
        <v>41091</v>
      </c>
      <c r="B86" s="51">
        <v>56089.794307835997</v>
      </c>
      <c r="C86" s="51">
        <v>11737.521637837001</v>
      </c>
      <c r="D86" s="51">
        <v>23172.724780875</v>
      </c>
      <c r="E86" s="52">
        <v>8120.9032718219996</v>
      </c>
      <c r="F86" s="51">
        <v>99120.943998369985</v>
      </c>
      <c r="G86" s="15">
        <v>28.0070344328368</v>
      </c>
      <c r="H86" s="9"/>
      <c r="I86" s="12"/>
      <c r="J86" s="12"/>
      <c r="K86" s="12"/>
      <c r="L86" s="12"/>
      <c r="M86" s="12"/>
      <c r="N86" s="12"/>
      <c r="O86" s="12"/>
      <c r="P86" s="12"/>
      <c r="Q86" s="15">
        <v>9.4289346983885807</v>
      </c>
      <c r="R86" s="9"/>
      <c r="S86" s="12"/>
      <c r="T86" s="12"/>
      <c r="U86" s="12"/>
      <c r="V86" s="12"/>
      <c r="W86" s="12"/>
      <c r="X86" s="12"/>
      <c r="Y86" s="15">
        <v>2.17729347799188</v>
      </c>
      <c r="Z86" s="9"/>
      <c r="AA86" s="12"/>
      <c r="AB86" s="12"/>
      <c r="AC86" s="12"/>
      <c r="AD86" s="12"/>
      <c r="AE86" s="15">
        <v>4.3499999999999996</v>
      </c>
      <c r="AF86" s="9"/>
      <c r="AG86" s="51">
        <v>6829.8286000000007</v>
      </c>
      <c r="AH86" s="51">
        <v>3821.8780000000002</v>
      </c>
      <c r="AI86" s="51">
        <v>11420.041450000001</v>
      </c>
      <c r="AJ86" s="51">
        <v>3097.8985499999985</v>
      </c>
      <c r="AK86" s="52">
        <v>18339.817999999999</v>
      </c>
      <c r="AL86" s="51">
        <v>57658.697</v>
      </c>
      <c r="AM86" s="51">
        <v>3162.57</v>
      </c>
      <c r="AN86" s="51">
        <v>9877.4998868755902</v>
      </c>
      <c r="AO86" s="51">
        <v>553.90717861799999</v>
      </c>
      <c r="AP86" s="51">
        <v>9748.9314838783594</v>
      </c>
      <c r="AQ86" s="51">
        <v>31.042317805500002</v>
      </c>
      <c r="AR86" s="52">
        <v>79812.518263809732</v>
      </c>
      <c r="AS86" s="51">
        <v>7475.79</v>
      </c>
      <c r="AT86" s="51">
        <v>9741.7119999999995</v>
      </c>
      <c r="AU86" s="51">
        <v>10014.9</v>
      </c>
      <c r="AV86" s="51">
        <v>1825.82</v>
      </c>
      <c r="AW86" s="51">
        <v>220.04479749999999</v>
      </c>
      <c r="AX86" s="51">
        <v>16529.928829879998</v>
      </c>
      <c r="AY86" s="51">
        <v>7132.4216920361996</v>
      </c>
      <c r="AZ86" s="51">
        <v>724.73113599999999</v>
      </c>
      <c r="BA86" s="51">
        <v>3630.0288032623298</v>
      </c>
      <c r="BB86" s="51">
        <v>313.61934105312002</v>
      </c>
      <c r="BC86" s="52">
        <v>129534.21857491047</v>
      </c>
      <c r="BE86" s="15">
        <v>5.52</v>
      </c>
      <c r="BF86" s="12"/>
      <c r="BG86" s="15">
        <v>5.76</v>
      </c>
      <c r="BH86" s="12"/>
      <c r="BI86" s="15">
        <v>6.36</v>
      </c>
      <c r="BJ86" s="12"/>
      <c r="BK86" s="15">
        <v>6</v>
      </c>
      <c r="BL86" s="9"/>
    </row>
    <row r="87" spans="1:64">
      <c r="A87" s="90">
        <v>41122</v>
      </c>
      <c r="B87" s="51">
        <v>56120.198281063</v>
      </c>
      <c r="C87" s="51">
        <v>11899.888333159999</v>
      </c>
      <c r="D87" s="51">
        <v>23334.959771878999</v>
      </c>
      <c r="E87" s="52">
        <v>8380.3481456669997</v>
      </c>
      <c r="F87" s="51">
        <v>99735.394531768994</v>
      </c>
      <c r="G87" s="15">
        <v>27.7289703324582</v>
      </c>
      <c r="H87" s="9"/>
      <c r="I87" s="12"/>
      <c r="J87" s="12"/>
      <c r="K87" s="12"/>
      <c r="L87" s="12"/>
      <c r="M87" s="12"/>
      <c r="N87" s="12"/>
      <c r="O87" s="12"/>
      <c r="P87" s="12"/>
      <c r="Q87" s="15">
        <v>9.6431246179204493</v>
      </c>
      <c r="R87" s="9"/>
      <c r="S87" s="12"/>
      <c r="T87" s="12"/>
      <c r="U87" s="12"/>
      <c r="V87" s="12"/>
      <c r="W87" s="12"/>
      <c r="X87" s="12"/>
      <c r="Y87" s="15">
        <v>1.77855340825422</v>
      </c>
      <c r="Z87" s="9"/>
      <c r="AA87" s="12"/>
      <c r="AB87" s="12"/>
      <c r="AC87" s="12"/>
      <c r="AD87" s="12"/>
      <c r="AE87" s="15">
        <v>4.2699999999999996</v>
      </c>
      <c r="AF87" s="9"/>
      <c r="AG87" s="51">
        <v>6675.8243181818189</v>
      </c>
      <c r="AH87" s="51">
        <v>3815.6089999999999</v>
      </c>
      <c r="AI87" s="51">
        <v>11218.270549999999</v>
      </c>
      <c r="AJ87" s="51">
        <v>2774.2304500000014</v>
      </c>
      <c r="AK87" s="52">
        <v>17808.11</v>
      </c>
      <c r="AL87" s="51">
        <v>57998.028000000006</v>
      </c>
      <c r="AM87" s="51">
        <v>3214.3910000000001</v>
      </c>
      <c r="AN87" s="51">
        <v>10180.120286924201</v>
      </c>
      <c r="AO87" s="51">
        <v>553.18055731200002</v>
      </c>
      <c r="AP87" s="51">
        <v>10304.645652523201</v>
      </c>
      <c r="AQ87" s="51">
        <v>32.954183589000003</v>
      </c>
      <c r="AR87" s="52">
        <v>79416.23000812401</v>
      </c>
      <c r="AS87" s="51">
        <v>7291.74</v>
      </c>
      <c r="AT87" s="51">
        <v>10120.030293059999</v>
      </c>
      <c r="AU87" s="51">
        <v>10066.56</v>
      </c>
      <c r="AV87" s="51">
        <v>1844.4</v>
      </c>
      <c r="AW87" s="51">
        <v>178.745237</v>
      </c>
      <c r="AX87" s="51">
        <v>16537.19859838</v>
      </c>
      <c r="AY87" s="51">
        <v>7014.6040479809899</v>
      </c>
      <c r="AZ87" s="51">
        <v>721.01168700000005</v>
      </c>
      <c r="BA87" s="51">
        <v>3644.4454608266001</v>
      </c>
      <c r="BB87" s="51">
        <v>313.90351304968198</v>
      </c>
      <c r="BC87" s="52">
        <v>129232.17089766871</v>
      </c>
      <c r="BE87" s="15">
        <v>5.52</v>
      </c>
      <c r="BF87" s="12"/>
      <c r="BG87" s="15">
        <v>5.52</v>
      </c>
      <c r="BH87" s="12"/>
      <c r="BI87" s="15">
        <v>6.36</v>
      </c>
      <c r="BJ87" s="12"/>
      <c r="BK87" s="15">
        <v>6.24</v>
      </c>
      <c r="BL87" s="9"/>
    </row>
    <row r="88" spans="1:64">
      <c r="A88" s="90">
        <v>41153</v>
      </c>
      <c r="B88" s="51">
        <v>56659.485628884002</v>
      </c>
      <c r="C88" s="51">
        <v>11974.534441768001</v>
      </c>
      <c r="D88" s="51">
        <v>23502.784636305001</v>
      </c>
      <c r="E88" s="52">
        <v>8206.6399692699997</v>
      </c>
      <c r="F88" s="51">
        <v>100343.44467622701</v>
      </c>
      <c r="G88" s="15">
        <v>28.481981974524398</v>
      </c>
      <c r="H88" s="9"/>
      <c r="I88" s="12"/>
      <c r="J88" s="12"/>
      <c r="K88" s="12"/>
      <c r="L88" s="12"/>
      <c r="M88" s="12"/>
      <c r="N88" s="12"/>
      <c r="O88" s="12"/>
      <c r="P88" s="12"/>
      <c r="Q88" s="15">
        <v>9.5346932300959608</v>
      </c>
      <c r="R88" s="9"/>
      <c r="S88" s="12"/>
      <c r="T88" s="12"/>
      <c r="U88" s="12"/>
      <c r="V88" s="12"/>
      <c r="W88" s="12"/>
      <c r="X88" s="12"/>
      <c r="Y88" s="15">
        <v>1.79598059436146</v>
      </c>
      <c r="Z88" s="9"/>
      <c r="AA88" s="12"/>
      <c r="AB88" s="12"/>
      <c r="AC88" s="12"/>
      <c r="AD88" s="12"/>
      <c r="AE88" s="15">
        <v>4.3099999999999996</v>
      </c>
      <c r="AF88" s="9"/>
      <c r="AG88" s="51">
        <v>7014.2273529411759</v>
      </c>
      <c r="AH88" s="51">
        <v>4002.335</v>
      </c>
      <c r="AI88" s="51">
        <v>11133.54005</v>
      </c>
      <c r="AJ88" s="51">
        <v>3502.8619500000013</v>
      </c>
      <c r="AK88" s="52">
        <v>18638.737000000001</v>
      </c>
      <c r="AL88" s="51">
        <v>58377.897499999999</v>
      </c>
      <c r="AM88" s="51">
        <v>3165.8609999999999</v>
      </c>
      <c r="AN88" s="51">
        <v>10011.324347682599</v>
      </c>
      <c r="AO88" s="51">
        <v>552.17239396100001</v>
      </c>
      <c r="AP88" s="51">
        <v>10183.068967192899</v>
      </c>
      <c r="AQ88" s="51">
        <v>30.063564340999999</v>
      </c>
      <c r="AR88" s="52">
        <v>80532.859710109711</v>
      </c>
      <c r="AS88" s="51">
        <v>7141.35</v>
      </c>
      <c r="AT88" s="51">
        <v>10073.174000000001</v>
      </c>
      <c r="AU88" s="51">
        <v>10202.66</v>
      </c>
      <c r="AV88" s="51">
        <v>1796.84</v>
      </c>
      <c r="AW88" s="51">
        <v>176.096407</v>
      </c>
      <c r="AX88" s="51">
        <v>16526.576958306501</v>
      </c>
      <c r="AY88" s="51">
        <v>7102.9912026811498</v>
      </c>
      <c r="AZ88" s="51">
        <v>725.19064749999995</v>
      </c>
      <c r="BA88" s="51">
        <v>3668.7408280597501</v>
      </c>
      <c r="BB88" s="51">
        <v>315.866936170722</v>
      </c>
      <c r="BC88" s="52">
        <v>130293.13116136689</v>
      </c>
      <c r="BE88" s="15">
        <v>5.64</v>
      </c>
      <c r="BF88" s="12"/>
      <c r="BG88" s="15">
        <v>5.88</v>
      </c>
      <c r="BH88" s="12"/>
      <c r="BI88" s="15">
        <v>6.48</v>
      </c>
      <c r="BJ88" s="12"/>
      <c r="BK88" s="15">
        <v>6.24</v>
      </c>
      <c r="BL88" s="9"/>
    </row>
    <row r="89" spans="1:64">
      <c r="A89" s="90">
        <v>41183</v>
      </c>
      <c r="B89" s="51">
        <v>57336.541967354999</v>
      </c>
      <c r="C89" s="51">
        <v>12103.432316050001</v>
      </c>
      <c r="D89" s="51">
        <v>23791.321610776999</v>
      </c>
      <c r="E89" s="52">
        <v>8151.9989430839996</v>
      </c>
      <c r="F89" s="51">
        <v>101383.294837266</v>
      </c>
      <c r="G89" s="15">
        <v>27.4284071406062</v>
      </c>
      <c r="H89" s="9"/>
      <c r="I89" s="12"/>
      <c r="J89" s="12"/>
      <c r="K89" s="12"/>
      <c r="L89" s="12"/>
      <c r="M89" s="12"/>
      <c r="N89" s="12"/>
      <c r="O89" s="12"/>
      <c r="P89" s="12"/>
      <c r="Q89" s="15">
        <v>9.4280744323333803</v>
      </c>
      <c r="R89" s="9"/>
      <c r="S89" s="12"/>
      <c r="T89" s="12"/>
      <c r="U89" s="12"/>
      <c r="V89" s="12"/>
      <c r="W89" s="12"/>
      <c r="X89" s="12"/>
      <c r="Y89" s="15">
        <v>1.8064579251033399</v>
      </c>
      <c r="Z89" s="9"/>
      <c r="AA89" s="12"/>
      <c r="AB89" s="12"/>
      <c r="AC89" s="12"/>
      <c r="AD89" s="12"/>
      <c r="AE89" s="15">
        <v>4.34</v>
      </c>
      <c r="AF89" s="9"/>
      <c r="AG89" s="51">
        <v>6918.4290000000001</v>
      </c>
      <c r="AH89" s="51">
        <v>3917.4520000000002</v>
      </c>
      <c r="AI89" s="51">
        <v>11044.362300000001</v>
      </c>
      <c r="AJ89" s="51">
        <v>3350.9826999999977</v>
      </c>
      <c r="AK89" s="52">
        <v>18312.796999999999</v>
      </c>
      <c r="AL89" s="51">
        <v>58732.563000000002</v>
      </c>
      <c r="AM89" s="51">
        <v>3183.35</v>
      </c>
      <c r="AN89" s="51">
        <v>10090.478747307199</v>
      </c>
      <c r="AO89" s="51">
        <v>535.04464374199995</v>
      </c>
      <c r="AP89" s="51">
        <v>10133.042902851101</v>
      </c>
      <c r="AQ89" s="51">
        <v>27.224178278999901</v>
      </c>
      <c r="AR89" s="52">
        <v>80693.966309919095</v>
      </c>
      <c r="AS89" s="51">
        <v>7301.2</v>
      </c>
      <c r="AT89" s="51">
        <v>10228.42</v>
      </c>
      <c r="AU89" s="51">
        <v>10347.36</v>
      </c>
      <c r="AV89" s="51">
        <v>1551.78</v>
      </c>
      <c r="AW89" s="51">
        <v>181.2706465</v>
      </c>
      <c r="AX89" s="51">
        <v>16438.675029806502</v>
      </c>
      <c r="AY89" s="51">
        <v>7231.5050015414299</v>
      </c>
      <c r="AZ89" s="51">
        <v>732.33823949999999</v>
      </c>
      <c r="BA89" s="51">
        <v>3768.8919087033901</v>
      </c>
      <c r="BB89" s="51">
        <v>315.74860864198598</v>
      </c>
      <c r="BC89" s="52">
        <v>130621.87470992164</v>
      </c>
      <c r="BE89" s="15">
        <v>5.76</v>
      </c>
      <c r="BF89" s="12"/>
      <c r="BG89" s="15">
        <v>6.12</v>
      </c>
      <c r="BH89" s="12"/>
      <c r="BI89" s="15">
        <v>6.6</v>
      </c>
      <c r="BJ89" s="12"/>
      <c r="BK89" s="15">
        <v>6.72</v>
      </c>
      <c r="BL89" s="9"/>
    </row>
    <row r="90" spans="1:64">
      <c r="A90" s="90">
        <v>41214</v>
      </c>
      <c r="B90" s="51">
        <v>58331.724085870002</v>
      </c>
      <c r="C90" s="51">
        <v>12245.006587254</v>
      </c>
      <c r="D90" s="51">
        <v>24113.229085260002</v>
      </c>
      <c r="E90" s="52">
        <v>8170.370977304</v>
      </c>
      <c r="F90" s="51">
        <v>102860.330735688</v>
      </c>
      <c r="G90" s="15">
        <v>25.904770674609601</v>
      </c>
      <c r="H90" s="9"/>
      <c r="I90" s="12"/>
      <c r="J90" s="12"/>
      <c r="K90" s="12"/>
      <c r="L90" s="12"/>
      <c r="M90" s="12"/>
      <c r="N90" s="12"/>
      <c r="O90" s="12"/>
      <c r="P90" s="12"/>
      <c r="Q90" s="15">
        <v>9.1915253581540899</v>
      </c>
      <c r="R90" s="9"/>
      <c r="S90" s="12"/>
      <c r="T90" s="12"/>
      <c r="U90" s="12"/>
      <c r="V90" s="12"/>
      <c r="W90" s="12"/>
      <c r="X90" s="12"/>
      <c r="Y90" s="15">
        <v>1.99207197945793</v>
      </c>
      <c r="Z90" s="9"/>
      <c r="AA90" s="12"/>
      <c r="AB90" s="12"/>
      <c r="AC90" s="12"/>
      <c r="AD90" s="12"/>
      <c r="AE90" s="15">
        <v>4.34</v>
      </c>
      <c r="AF90" s="9"/>
      <c r="AG90" s="51">
        <v>7052</v>
      </c>
      <c r="AH90" s="51">
        <v>3957.4079999999999</v>
      </c>
      <c r="AI90" s="51">
        <v>11176.925599999999</v>
      </c>
      <c r="AJ90" s="51">
        <v>3137.7004000000011</v>
      </c>
      <c r="AK90" s="52">
        <v>18272.034</v>
      </c>
      <c r="AL90" s="51">
        <v>58880.646000000001</v>
      </c>
      <c r="AM90" s="51">
        <v>3196.913</v>
      </c>
      <c r="AN90" s="51">
        <v>11169.681157950599</v>
      </c>
      <c r="AO90" s="51">
        <v>527.53824238950006</v>
      </c>
      <c r="AP90" s="51">
        <v>11179.923043077601</v>
      </c>
      <c r="AQ90" s="51">
        <v>28.9242247164999</v>
      </c>
      <c r="AR90" s="52">
        <v>80837.965132545985</v>
      </c>
      <c r="AS90" s="51">
        <v>7697.52</v>
      </c>
      <c r="AT90" s="51">
        <v>10694.7</v>
      </c>
      <c r="AU90" s="51">
        <v>10373.4</v>
      </c>
      <c r="AV90" s="51">
        <v>1419.86</v>
      </c>
      <c r="AW90" s="51">
        <v>196.57450600000001</v>
      </c>
      <c r="AX90" s="51">
        <v>16453.5346245</v>
      </c>
      <c r="AY90" s="51">
        <v>7291.99969224492</v>
      </c>
      <c r="AZ90" s="51">
        <v>733.36134000000004</v>
      </c>
      <c r="BA90" s="51">
        <v>3955.9570984432999</v>
      </c>
      <c r="BB90" s="51">
        <v>310.80837381648701</v>
      </c>
      <c r="BC90" s="52">
        <v>131432.14982303113</v>
      </c>
      <c r="BE90" s="15">
        <v>5.64</v>
      </c>
      <c r="BF90" s="12"/>
      <c r="BG90" s="15">
        <v>6.12</v>
      </c>
      <c r="BH90" s="12"/>
      <c r="BI90" s="15">
        <v>6.6</v>
      </c>
      <c r="BJ90" s="12"/>
      <c r="BK90" s="15">
        <v>5.88</v>
      </c>
      <c r="BL90" s="9"/>
    </row>
    <row r="91" spans="1:64">
      <c r="A91" s="90">
        <v>41244</v>
      </c>
      <c r="B91" s="51">
        <v>59124.137891307997</v>
      </c>
      <c r="C91" s="51">
        <v>12332.837726420001</v>
      </c>
      <c r="D91" s="51">
        <v>24293.663935629</v>
      </c>
      <c r="E91" s="52">
        <v>8052.0199867780002</v>
      </c>
      <c r="F91" s="51">
        <v>103802.65954013499</v>
      </c>
      <c r="G91" s="15">
        <v>25.6580552670092</v>
      </c>
      <c r="H91" s="9"/>
      <c r="I91" s="12"/>
      <c r="J91" s="12"/>
      <c r="K91" s="12"/>
      <c r="L91" s="12"/>
      <c r="M91" s="12"/>
      <c r="N91" s="12"/>
      <c r="O91" s="12"/>
      <c r="P91" s="12"/>
      <c r="Q91" s="15">
        <v>8.9380054820874104</v>
      </c>
      <c r="R91" s="9"/>
      <c r="S91" s="12"/>
      <c r="T91" s="12"/>
      <c r="U91" s="12"/>
      <c r="V91" s="12"/>
      <c r="W91" s="12"/>
      <c r="X91" s="12"/>
      <c r="Y91" s="15">
        <v>1.93347585976437</v>
      </c>
      <c r="Z91" s="9"/>
      <c r="AA91" s="12"/>
      <c r="AB91" s="12"/>
      <c r="AC91" s="12"/>
      <c r="AD91" s="12"/>
      <c r="AE91" s="15">
        <v>4.38</v>
      </c>
      <c r="AF91" s="9"/>
      <c r="AG91" s="51">
        <v>7659.5420000000004</v>
      </c>
      <c r="AH91" s="51">
        <v>4199.0810000000001</v>
      </c>
      <c r="AI91" s="51">
        <v>12108.53925</v>
      </c>
      <c r="AJ91" s="51">
        <v>3290.7957499999975</v>
      </c>
      <c r="AK91" s="52">
        <v>19598.415999999997</v>
      </c>
      <c r="AL91" s="51">
        <v>58532.285499999998</v>
      </c>
      <c r="AM91" s="51">
        <v>3189.6790000000001</v>
      </c>
      <c r="AN91" s="51">
        <v>10935.480893899399</v>
      </c>
      <c r="AO91" s="51">
        <v>523.71411613949999</v>
      </c>
      <c r="AP91" s="51">
        <v>10835.855057319701</v>
      </c>
      <c r="AQ91" s="51">
        <v>26.463384279</v>
      </c>
      <c r="AR91" s="52">
        <v>81917.257068440202</v>
      </c>
      <c r="AS91" s="51">
        <v>8068.6</v>
      </c>
      <c r="AT91" s="51">
        <v>9420.48</v>
      </c>
      <c r="AU91" s="51">
        <v>10453.84</v>
      </c>
      <c r="AV91" s="51">
        <v>1490.72</v>
      </c>
      <c r="AW91" s="51">
        <v>209.4110235</v>
      </c>
      <c r="AX91" s="51">
        <v>16610.991207821</v>
      </c>
      <c r="AY91" s="51">
        <v>7217.6124056516001</v>
      </c>
      <c r="AZ91" s="51">
        <v>736.34220549999998</v>
      </c>
      <c r="BA91" s="51">
        <v>3745.4505700262298</v>
      </c>
      <c r="BB91" s="51">
        <v>306.982377260492</v>
      </c>
      <c r="BC91" s="52">
        <v>132072.82096362609</v>
      </c>
      <c r="BE91" s="15">
        <v>5.88</v>
      </c>
      <c r="BF91" s="12"/>
      <c r="BG91" s="15">
        <v>6.12</v>
      </c>
      <c r="BH91" s="12"/>
      <c r="BI91" s="15">
        <v>6.72</v>
      </c>
      <c r="BJ91" s="12"/>
      <c r="BK91" s="15">
        <v>6</v>
      </c>
      <c r="BL91" s="9"/>
    </row>
    <row r="92" spans="1:64">
      <c r="A92" s="20">
        <v>41275</v>
      </c>
      <c r="B92" s="51">
        <v>59058.494362154997</v>
      </c>
      <c r="C92" s="51">
        <v>12430.113157362</v>
      </c>
      <c r="D92" s="51">
        <v>24441.38699065</v>
      </c>
      <c r="E92" s="52">
        <v>7941.8890524520002</v>
      </c>
      <c r="F92" s="51">
        <v>103871.88356261901</v>
      </c>
      <c r="G92" s="15">
        <v>25.89170232802476</v>
      </c>
      <c r="H92" s="9"/>
      <c r="I92" s="54"/>
      <c r="J92" s="54"/>
      <c r="K92" s="54"/>
      <c r="L92" s="54"/>
      <c r="M92" s="54">
        <v>17.879241495422065</v>
      </c>
      <c r="N92" s="54"/>
      <c r="O92" s="54">
        <v>35.487278086287489</v>
      </c>
      <c r="P92" s="54"/>
      <c r="Q92" s="15">
        <v>9.3112663279834216</v>
      </c>
      <c r="R92" s="9"/>
      <c r="S92" s="12"/>
      <c r="T92" s="12"/>
      <c r="U92" s="63">
        <v>7.9345490200935469</v>
      </c>
      <c r="V92" s="55"/>
      <c r="W92" s="55">
        <v>13.885975581647898</v>
      </c>
      <c r="X92" s="54"/>
      <c r="Y92" s="15">
        <v>1.8710290952025586</v>
      </c>
      <c r="Z92" s="9"/>
      <c r="AA92" s="54">
        <v>1.5992605766579482</v>
      </c>
      <c r="AB92" s="54"/>
      <c r="AC92" s="54">
        <v>2.1423179466952456</v>
      </c>
      <c r="AD92" s="54"/>
      <c r="AE92" s="15">
        <v>4.43</v>
      </c>
      <c r="AF92" s="9"/>
      <c r="AG92" s="51">
        <v>7586.6084090909108</v>
      </c>
      <c r="AH92" s="51">
        <v>4180.4549999999999</v>
      </c>
      <c r="AI92" s="51">
        <v>12451.327300000001</v>
      </c>
      <c r="AJ92" s="51">
        <v>3481.7706999999991</v>
      </c>
      <c r="AK92" s="52">
        <v>20113.553</v>
      </c>
      <c r="AL92" s="51">
        <v>58628.198499999999</v>
      </c>
      <c r="AM92" s="51">
        <v>3186.9140000000002</v>
      </c>
      <c r="AN92" s="51">
        <v>9935.8962768740603</v>
      </c>
      <c r="AO92" s="51">
        <v>524.65397428899996</v>
      </c>
      <c r="AP92" s="51">
        <v>9749.6850553865097</v>
      </c>
      <c r="AQ92" s="51">
        <v>26.634598763</v>
      </c>
      <c r="AR92" s="52">
        <v>82612.896097013552</v>
      </c>
      <c r="AS92" s="51">
        <v>8082.71</v>
      </c>
      <c r="AT92" s="51">
        <v>9113.26</v>
      </c>
      <c r="AU92" s="51">
        <v>11068.03</v>
      </c>
      <c r="AV92" s="51">
        <v>1478.92</v>
      </c>
      <c r="AW92" s="51">
        <v>222.83386849999999</v>
      </c>
      <c r="AX92" s="51">
        <v>16821.846780321001</v>
      </c>
      <c r="AY92" s="51">
        <v>7191.8786356758801</v>
      </c>
      <c r="AZ92" s="51">
        <v>745.35621200000003</v>
      </c>
      <c r="BA92" s="51">
        <v>3654.9715061481502</v>
      </c>
      <c r="BB92" s="51">
        <v>301.08591872205</v>
      </c>
      <c r="BC92" s="52">
        <v>133381.67416864025</v>
      </c>
      <c r="BE92" s="15">
        <v>5.52</v>
      </c>
      <c r="BF92" s="12"/>
      <c r="BG92" s="15">
        <v>5.52</v>
      </c>
      <c r="BH92" s="12"/>
      <c r="BI92" s="15">
        <v>6.6</v>
      </c>
      <c r="BJ92" s="12"/>
      <c r="BK92" s="15">
        <v>6.84</v>
      </c>
      <c r="BL92" s="9"/>
    </row>
    <row r="93" spans="1:64">
      <c r="A93" s="90">
        <v>41306</v>
      </c>
      <c r="B93" s="51">
        <v>59462.113799332001</v>
      </c>
      <c r="C93" s="51">
        <v>12490.056336129999</v>
      </c>
      <c r="D93" s="51">
        <v>24646.687026602001</v>
      </c>
      <c r="E93" s="52">
        <v>8031.9790761519998</v>
      </c>
      <c r="F93" s="51">
        <v>104630.836238216</v>
      </c>
      <c r="G93" s="15">
        <v>26.686751233779432</v>
      </c>
      <c r="H93" s="9"/>
      <c r="I93" s="54"/>
      <c r="J93" s="54"/>
      <c r="K93" s="54"/>
      <c r="L93" s="54"/>
      <c r="M93" s="54">
        <v>18.011629898911512</v>
      </c>
      <c r="N93" s="54"/>
      <c r="O93" s="54">
        <v>36.97620386546766</v>
      </c>
      <c r="P93" s="54"/>
      <c r="Q93" s="15">
        <v>9.676705483834187</v>
      </c>
      <c r="R93" s="9"/>
      <c r="S93" s="12"/>
      <c r="T93" s="12"/>
      <c r="U93" s="63">
        <v>8.7479265635799894</v>
      </c>
      <c r="V93" s="55"/>
      <c r="W93" s="55">
        <v>12.841079076939385</v>
      </c>
      <c r="X93" s="54"/>
      <c r="Y93" s="15">
        <v>1.8413967970039411</v>
      </c>
      <c r="Z93" s="9"/>
      <c r="AA93" s="54">
        <v>1.5201833489137551</v>
      </c>
      <c r="AB93" s="54"/>
      <c r="AC93" s="54">
        <v>2.0953665672094592</v>
      </c>
      <c r="AD93" s="54"/>
      <c r="AE93" s="15">
        <v>4.5199999999999996</v>
      </c>
      <c r="AF93" s="9"/>
      <c r="AG93" s="51">
        <v>7432.5703999999996</v>
      </c>
      <c r="AH93" s="51">
        <v>4212.2952080445002</v>
      </c>
      <c r="AI93" s="51">
        <v>12069.05285</v>
      </c>
      <c r="AJ93" s="51">
        <v>3354.4936999999982</v>
      </c>
      <c r="AK93" s="52">
        <v>19635.841758044498</v>
      </c>
      <c r="AL93" s="51">
        <v>59185.429000000004</v>
      </c>
      <c r="AM93" s="51">
        <v>3193.5790000000002</v>
      </c>
      <c r="AN93" s="51">
        <v>9192.1391897291705</v>
      </c>
      <c r="AO93" s="51">
        <v>530.65212148399996</v>
      </c>
      <c r="AP93" s="51">
        <v>9063.6267350748403</v>
      </c>
      <c r="AQ93" s="51">
        <v>30.351860088999999</v>
      </c>
      <c r="AR93" s="52">
        <v>82643.662474093813</v>
      </c>
      <c r="AS93" s="51">
        <v>8002.7539999999999</v>
      </c>
      <c r="AT93" s="51">
        <v>9729.9599999999991</v>
      </c>
      <c r="AU93" s="51">
        <v>11053.27</v>
      </c>
      <c r="AV93" s="51">
        <v>1450.55</v>
      </c>
      <c r="AW93" s="51">
        <v>231.037621</v>
      </c>
      <c r="AX93" s="51">
        <v>16932.295286500001</v>
      </c>
      <c r="AY93" s="51">
        <v>7304.9737817516097</v>
      </c>
      <c r="AZ93" s="51">
        <v>754.29323399999998</v>
      </c>
      <c r="BA93" s="51">
        <v>3768.2533933126501</v>
      </c>
      <c r="BB93" s="51">
        <v>299.30397844139202</v>
      </c>
      <c r="BC93" s="52">
        <v>134035.23902559138</v>
      </c>
      <c r="BE93" s="15">
        <v>5.28</v>
      </c>
      <c r="BF93" s="12"/>
      <c r="BG93" s="15">
        <v>5.4</v>
      </c>
      <c r="BH93" s="12"/>
      <c r="BI93" s="15">
        <v>5.64</v>
      </c>
      <c r="BJ93" s="12"/>
      <c r="BK93" s="15">
        <v>5.76</v>
      </c>
      <c r="BL93" s="9"/>
    </row>
    <row r="94" spans="1:64">
      <c r="A94" s="90">
        <v>41334</v>
      </c>
      <c r="B94" s="51">
        <v>59953.778528734998</v>
      </c>
      <c r="C94" s="51">
        <v>12643.48909886</v>
      </c>
      <c r="D94" s="51">
        <v>24884.628053542001</v>
      </c>
      <c r="E94" s="52">
        <v>8215.005209338</v>
      </c>
      <c r="F94" s="51">
        <v>105696.90089047499</v>
      </c>
      <c r="G94" s="15">
        <v>26.561767147938347</v>
      </c>
      <c r="H94" s="9"/>
      <c r="I94" s="54"/>
      <c r="J94" s="54"/>
      <c r="K94" s="54"/>
      <c r="L94" s="54"/>
      <c r="M94" s="54">
        <v>15.956792963243938</v>
      </c>
      <c r="N94" s="54"/>
      <c r="O94" s="54">
        <v>35.536686807848625</v>
      </c>
      <c r="P94" s="54"/>
      <c r="Q94" s="15">
        <v>9.2852544936548362</v>
      </c>
      <c r="R94" s="9"/>
      <c r="S94" s="12"/>
      <c r="T94" s="12"/>
      <c r="U94" s="63">
        <v>6.8424892073433661</v>
      </c>
      <c r="V94" s="55"/>
      <c r="W94" s="55">
        <v>10.993208854277523</v>
      </c>
      <c r="X94" s="54"/>
      <c r="Y94" s="15">
        <v>1.7211954079737886</v>
      </c>
      <c r="Z94" s="9"/>
      <c r="AA94" s="54">
        <v>1.4536419258085347</v>
      </c>
      <c r="AB94" s="54"/>
      <c r="AC94" s="54">
        <v>2.0507794838662039</v>
      </c>
      <c r="AD94" s="54"/>
      <c r="AE94" s="15">
        <v>4.53</v>
      </c>
      <c r="AF94" s="9"/>
      <c r="AG94" s="51">
        <v>7537.5744000000004</v>
      </c>
      <c r="AH94" s="51">
        <v>4204.3719233996999</v>
      </c>
      <c r="AI94" s="51">
        <v>12123.876100000001</v>
      </c>
      <c r="AJ94" s="51">
        <v>3598.0753499999992</v>
      </c>
      <c r="AK94" s="52">
        <v>19926.3233733997</v>
      </c>
      <c r="AL94" s="51">
        <v>59984.014999999999</v>
      </c>
      <c r="AM94" s="51">
        <v>3214.194</v>
      </c>
      <c r="AN94" s="51">
        <v>9313.4923548986499</v>
      </c>
      <c r="AO94" s="51">
        <v>540.24465861650003</v>
      </c>
      <c r="AP94" s="51">
        <v>9174.9244679067906</v>
      </c>
      <c r="AQ94" s="51">
        <v>30.671665119499998</v>
      </c>
      <c r="AR94" s="52">
        <v>83772.67325388857</v>
      </c>
      <c r="AS94" s="51">
        <v>8012.34</v>
      </c>
      <c r="AT94" s="51">
        <v>9597.14</v>
      </c>
      <c r="AU94" s="51">
        <v>11168.83</v>
      </c>
      <c r="AV94" s="51">
        <v>1527.664</v>
      </c>
      <c r="AW94" s="51">
        <v>218.2914475</v>
      </c>
      <c r="AX94" s="51">
        <v>16967.063505499998</v>
      </c>
      <c r="AY94" s="51">
        <v>7442.9632248779599</v>
      </c>
      <c r="AZ94" s="51">
        <v>760.26499249999995</v>
      </c>
      <c r="BA94" s="51">
        <v>3687.8496852876701</v>
      </c>
      <c r="BB94" s="51">
        <v>302.64389656721897</v>
      </c>
      <c r="BC94" s="52">
        <v>135476.73684241166</v>
      </c>
      <c r="BE94" s="15">
        <v>5.28</v>
      </c>
      <c r="BF94" s="12"/>
      <c r="BG94" s="15">
        <v>5.4</v>
      </c>
      <c r="BH94" s="12"/>
      <c r="BI94" s="15">
        <v>6</v>
      </c>
      <c r="BJ94" s="12"/>
      <c r="BK94" s="15">
        <v>5.52</v>
      </c>
      <c r="BL94" s="9"/>
    </row>
    <row r="95" spans="1:64">
      <c r="A95" s="90">
        <v>41365</v>
      </c>
      <c r="B95" s="51">
        <v>60066.752632511001</v>
      </c>
      <c r="C95" s="51">
        <v>12768.334742532001</v>
      </c>
      <c r="D95" s="51">
        <v>25126.479632957002</v>
      </c>
      <c r="E95" s="52">
        <v>8447.8660763759999</v>
      </c>
      <c r="F95" s="51">
        <v>106409.43308437601</v>
      </c>
      <c r="G95" s="15">
        <v>25.74</v>
      </c>
      <c r="H95" s="9"/>
      <c r="I95" s="54"/>
      <c r="J95" s="54"/>
      <c r="K95" s="54"/>
      <c r="L95" s="54"/>
      <c r="M95" s="54">
        <v>16.218474186202549</v>
      </c>
      <c r="N95" s="54"/>
      <c r="O95" s="54">
        <v>35.47639021779635</v>
      </c>
      <c r="P95" s="54"/>
      <c r="Q95" s="15">
        <v>9.2200000000000006</v>
      </c>
      <c r="R95" s="9"/>
      <c r="S95" s="12"/>
      <c r="T95" s="12"/>
      <c r="U95" s="63">
        <v>7.1537193513329651</v>
      </c>
      <c r="V95" s="55"/>
      <c r="W95" s="55">
        <v>11.11862965641018</v>
      </c>
      <c r="X95" s="54"/>
      <c r="Y95" s="15">
        <v>1.52</v>
      </c>
      <c r="Z95" s="9"/>
      <c r="AA95" s="54">
        <v>1.2766490627366318</v>
      </c>
      <c r="AB95" s="54"/>
      <c r="AC95" s="54">
        <v>1.8876556355107634</v>
      </c>
      <c r="AD95" s="54"/>
      <c r="AE95" s="15">
        <v>4.53</v>
      </c>
      <c r="AF95" s="9"/>
      <c r="AG95" s="51">
        <v>7364.7486206270441</v>
      </c>
      <c r="AH95" s="51">
        <v>4208.2879999999996</v>
      </c>
      <c r="AI95" s="51">
        <v>12221.612150000001</v>
      </c>
      <c r="AJ95" s="51">
        <v>3562.0618499999991</v>
      </c>
      <c r="AK95" s="52">
        <v>19991.962</v>
      </c>
      <c r="AL95" s="51">
        <v>60604.859499999999</v>
      </c>
      <c r="AM95" s="51">
        <v>3241.1439999999998</v>
      </c>
      <c r="AN95" s="51">
        <v>10557.8664431539</v>
      </c>
      <c r="AO95" s="51">
        <v>545.51205477600001</v>
      </c>
      <c r="AP95" s="51">
        <v>10287.6045672526</v>
      </c>
      <c r="AQ95" s="51">
        <v>30.5164185985</v>
      </c>
      <c r="AR95" s="52">
        <v>84623.223012078786</v>
      </c>
      <c r="AS95" s="51">
        <v>8184.93</v>
      </c>
      <c r="AT95" s="51">
        <v>10276.59</v>
      </c>
      <c r="AU95" s="51">
        <v>11433.98</v>
      </c>
      <c r="AV95" s="51">
        <v>1333.83</v>
      </c>
      <c r="AW95" s="51">
        <v>212.92004399999999</v>
      </c>
      <c r="AX95" s="51">
        <v>17134.263898000001</v>
      </c>
      <c r="AY95" s="51">
        <v>7462.8434772221699</v>
      </c>
      <c r="AZ95" s="51">
        <v>764.05670850000001</v>
      </c>
      <c r="BA95" s="51">
        <v>3893.43359120593</v>
      </c>
      <c r="BB95" s="51">
        <v>312.81016459774702</v>
      </c>
      <c r="BC95" s="52">
        <v>137220.39338399729</v>
      </c>
      <c r="BE95" s="15">
        <v>4.92</v>
      </c>
      <c r="BF95" s="12"/>
      <c r="BG95" s="15">
        <v>5.04</v>
      </c>
      <c r="BH95" s="12"/>
      <c r="BI95" s="15">
        <v>5.76</v>
      </c>
      <c r="BJ95" s="12"/>
      <c r="BK95" s="15">
        <v>5.28</v>
      </c>
      <c r="BL95" s="9"/>
    </row>
    <row r="96" spans="1:64">
      <c r="A96" s="90">
        <v>41395</v>
      </c>
      <c r="B96" s="51">
        <v>60844.640443668999</v>
      </c>
      <c r="C96" s="51">
        <v>12814.396966032</v>
      </c>
      <c r="D96" s="51">
        <v>25239.420674541001</v>
      </c>
      <c r="E96" s="52">
        <v>9149.131647614</v>
      </c>
      <c r="F96" s="51">
        <v>108047.589731856</v>
      </c>
      <c r="G96" s="15">
        <v>26.62</v>
      </c>
      <c r="H96" s="9"/>
      <c r="I96" s="54"/>
      <c r="J96" s="54"/>
      <c r="K96" s="54"/>
      <c r="L96" s="54"/>
      <c r="M96" s="54">
        <v>16.350231273634741</v>
      </c>
      <c r="N96" s="54"/>
      <c r="O96" s="54">
        <v>35.79288413008841</v>
      </c>
      <c r="P96" s="54"/>
      <c r="Q96" s="15">
        <v>9.1300000000000008</v>
      </c>
      <c r="R96" s="9"/>
      <c r="S96" s="12"/>
      <c r="T96" s="12"/>
      <c r="U96" s="63">
        <v>7.0924092152010729</v>
      </c>
      <c r="V96" s="55"/>
      <c r="W96" s="55">
        <v>10.892780111542804</v>
      </c>
      <c r="X96" s="54"/>
      <c r="Y96" s="15">
        <v>1.44</v>
      </c>
      <c r="Z96" s="9"/>
      <c r="AA96" s="54">
        <v>1.1652457123381132</v>
      </c>
      <c r="AB96" s="54"/>
      <c r="AC96" s="54">
        <v>1.9833324124911127</v>
      </c>
      <c r="AD96" s="54"/>
      <c r="AE96" s="15">
        <v>4.51</v>
      </c>
      <c r="AF96" s="9"/>
      <c r="AG96" s="51">
        <v>7436.3356190476197</v>
      </c>
      <c r="AH96" s="51">
        <v>4336.6379999999999</v>
      </c>
      <c r="AI96" s="51">
        <v>12518.7413</v>
      </c>
      <c r="AJ96" s="51">
        <v>3515.1547</v>
      </c>
      <c r="AK96" s="52">
        <v>20370.534</v>
      </c>
      <c r="AL96" s="51">
        <v>61312.448000000004</v>
      </c>
      <c r="AM96" s="51">
        <v>3267.82</v>
      </c>
      <c r="AN96" s="51">
        <v>12144.496142647</v>
      </c>
      <c r="AO96" s="51">
        <v>548.24303933199997</v>
      </c>
      <c r="AP96" s="51">
        <v>11585.0931033215</v>
      </c>
      <c r="AQ96" s="51">
        <v>31.776936093500002</v>
      </c>
      <c r="AR96" s="52">
        <v>86026.67114256401</v>
      </c>
      <c r="AS96" s="51">
        <v>8517.5300000000007</v>
      </c>
      <c r="AT96" s="51">
        <v>10687.8</v>
      </c>
      <c r="AU96" s="51">
        <v>11865.38</v>
      </c>
      <c r="AV96" s="51">
        <v>1390.55</v>
      </c>
      <c r="AW96" s="51">
        <v>216.25049050000001</v>
      </c>
      <c r="AX96" s="51">
        <v>17265.981302</v>
      </c>
      <c r="AY96" s="51">
        <v>7487.3947211608702</v>
      </c>
      <c r="AZ96" s="51">
        <v>770.99131750000004</v>
      </c>
      <c r="BA96" s="51">
        <v>4156.6385202871897</v>
      </c>
      <c r="BB96" s="51">
        <v>325.02709457500998</v>
      </c>
      <c r="BC96" s="52">
        <v>139746.88335886266</v>
      </c>
      <c r="BE96" s="15">
        <v>4.8</v>
      </c>
      <c r="BF96" s="12"/>
      <c r="BG96" s="15">
        <v>5.04</v>
      </c>
      <c r="BH96" s="12"/>
      <c r="BI96" s="15">
        <v>5.52</v>
      </c>
      <c r="BJ96" s="12"/>
      <c r="BK96" s="15">
        <v>5.4</v>
      </c>
      <c r="BL96" s="9"/>
    </row>
    <row r="97" spans="1:64">
      <c r="A97" s="90">
        <v>41426</v>
      </c>
      <c r="B97" s="51">
        <v>61379.846584473999</v>
      </c>
      <c r="C97" s="51">
        <v>12885.66426576</v>
      </c>
      <c r="D97" s="51">
        <v>25410.535288949999</v>
      </c>
      <c r="E97" s="52">
        <v>9282.4319592949996</v>
      </c>
      <c r="F97" s="51">
        <v>108958.47809847901</v>
      </c>
      <c r="G97" s="15">
        <v>26.36</v>
      </c>
      <c r="H97" s="9"/>
      <c r="I97" s="54"/>
      <c r="J97" s="54"/>
      <c r="K97" s="54"/>
      <c r="L97" s="54"/>
      <c r="M97" s="54">
        <v>15.956952948129221</v>
      </c>
      <c r="N97" s="54"/>
      <c r="O97" s="54">
        <v>36.183460757486131</v>
      </c>
      <c r="P97" s="54"/>
      <c r="Q97" s="15">
        <v>9.0359999999999996</v>
      </c>
      <c r="R97" s="9"/>
      <c r="S97" s="12"/>
      <c r="T97" s="12"/>
      <c r="U97" s="63">
        <v>7.004507965268493</v>
      </c>
      <c r="V97" s="55"/>
      <c r="W97" s="55">
        <v>11.069089415975037</v>
      </c>
      <c r="X97" s="54"/>
      <c r="Y97" s="15">
        <v>1.43</v>
      </c>
      <c r="Z97" s="9"/>
      <c r="AA97" s="54">
        <v>1.1594420622293382</v>
      </c>
      <c r="AB97" s="54"/>
      <c r="AC97" s="54">
        <v>1.8839872119990264</v>
      </c>
      <c r="AD97" s="54"/>
      <c r="AE97" s="15">
        <v>4.45</v>
      </c>
      <c r="AF97" s="9"/>
      <c r="AG97" s="51">
        <v>7677.1088999999993</v>
      </c>
      <c r="AH97" s="51">
        <v>4335.1360000000004</v>
      </c>
      <c r="AI97" s="51">
        <v>12745.0643</v>
      </c>
      <c r="AJ97" s="51">
        <v>3693.7857000000004</v>
      </c>
      <c r="AK97" s="52">
        <v>20773.986000000001</v>
      </c>
      <c r="AL97" s="51">
        <v>62329.648000000001</v>
      </c>
      <c r="AM97" s="51">
        <v>3297.049</v>
      </c>
      <c r="AN97" s="51">
        <v>11437.071521321101</v>
      </c>
      <c r="AO97" s="51">
        <v>559.51957145699998</v>
      </c>
      <c r="AP97" s="51">
        <v>10854.7134498961</v>
      </c>
      <c r="AQ97" s="51">
        <v>37.987573570999999</v>
      </c>
      <c r="AR97" s="52">
        <v>87504.573069311009</v>
      </c>
      <c r="AS97" s="51">
        <v>8809.85</v>
      </c>
      <c r="AT97" s="51">
        <v>10366.280000000001</v>
      </c>
      <c r="AU97" s="51">
        <v>12198.08</v>
      </c>
      <c r="AV97" s="51">
        <v>1288.8699999999999</v>
      </c>
      <c r="AW97" s="51">
        <v>212.1981955</v>
      </c>
      <c r="AX97" s="51">
        <v>17235.910854500002</v>
      </c>
      <c r="AY97" s="51">
        <v>7489.2069834199701</v>
      </c>
      <c r="AZ97" s="51">
        <v>769.06223150000005</v>
      </c>
      <c r="BA97" s="51">
        <v>3962.0338764654698</v>
      </c>
      <c r="BB97" s="51">
        <v>327.93084687656301</v>
      </c>
      <c r="BC97" s="52">
        <v>141584.06661088893</v>
      </c>
      <c r="BE97" s="15">
        <v>5.04</v>
      </c>
      <c r="BF97" s="12"/>
      <c r="BG97" s="15">
        <v>5.16</v>
      </c>
      <c r="BH97" s="12"/>
      <c r="BI97" s="15">
        <v>5.4</v>
      </c>
      <c r="BJ97" s="12"/>
      <c r="BK97" s="15">
        <v>5.64</v>
      </c>
      <c r="BL97" s="9"/>
    </row>
    <row r="98" spans="1:64">
      <c r="A98" s="90">
        <v>41456</v>
      </c>
      <c r="B98" s="51">
        <v>61638.652617993001</v>
      </c>
      <c r="C98" s="51">
        <v>12968.27827126</v>
      </c>
      <c r="D98" s="51">
        <v>25677.006838674999</v>
      </c>
      <c r="E98" s="52">
        <v>9555.3180315270001</v>
      </c>
      <c r="F98" s="51">
        <v>109839.255759455</v>
      </c>
      <c r="G98" s="15">
        <v>26.99</v>
      </c>
      <c r="H98" s="9"/>
      <c r="I98" s="54"/>
      <c r="J98" s="54"/>
      <c r="K98" s="54"/>
      <c r="L98" s="54"/>
      <c r="M98" s="54">
        <v>16.277407031945078</v>
      </c>
      <c r="N98" s="54"/>
      <c r="O98" s="54">
        <v>36.195445698235588</v>
      </c>
      <c r="P98" s="54"/>
      <c r="Q98" s="15">
        <v>9.2200000000000006</v>
      </c>
      <c r="R98" s="9"/>
      <c r="S98" s="12"/>
      <c r="T98" s="12"/>
      <c r="U98" s="63">
        <v>7.2360119466197137</v>
      </c>
      <c r="V98" s="55"/>
      <c r="W98" s="55">
        <v>11.11571503580709</v>
      </c>
      <c r="X98" s="54"/>
      <c r="Y98" s="15">
        <v>1.48</v>
      </c>
      <c r="Z98" s="9"/>
      <c r="AA98" s="54">
        <v>1.282517036762912</v>
      </c>
      <c r="AB98" s="54"/>
      <c r="AC98" s="54">
        <v>1.7922752793318626</v>
      </c>
      <c r="AD98" s="54"/>
      <c r="AE98" s="15">
        <v>4.46</v>
      </c>
      <c r="AF98" s="9"/>
      <c r="AG98" s="51">
        <v>7727.2669999999989</v>
      </c>
      <c r="AH98" s="51">
        <v>4346.9279999999999</v>
      </c>
      <c r="AI98" s="51">
        <v>12640.7035</v>
      </c>
      <c r="AJ98" s="51">
        <v>3861.1110499999995</v>
      </c>
      <c r="AK98" s="52">
        <v>20848.742549999999</v>
      </c>
      <c r="AL98" s="51">
        <v>62829.702000000005</v>
      </c>
      <c r="AM98" s="51">
        <v>3317.72</v>
      </c>
      <c r="AN98" s="51">
        <v>10500.764471057</v>
      </c>
      <c r="AO98" s="51">
        <v>559.27391510150005</v>
      </c>
      <c r="AP98" s="51">
        <v>9960.0111412177794</v>
      </c>
      <c r="AQ98" s="51">
        <v>41.150848197167001</v>
      </c>
      <c r="AR98" s="52">
        <v>88055.040946743553</v>
      </c>
      <c r="AS98" s="51">
        <v>9258.0876905000005</v>
      </c>
      <c r="AT98" s="51">
        <v>10551.92</v>
      </c>
      <c r="AU98" s="51">
        <v>12470.28</v>
      </c>
      <c r="AV98" s="51">
        <v>1115.0129999999999</v>
      </c>
      <c r="AW98" s="51">
        <v>180.99684500000001</v>
      </c>
      <c r="AX98" s="51">
        <v>17073.432420500001</v>
      </c>
      <c r="AY98" s="51">
        <v>7512.8966345378103</v>
      </c>
      <c r="AZ98" s="51">
        <v>766.45123349999994</v>
      </c>
      <c r="BA98" s="51">
        <v>3859.3954535979701</v>
      </c>
      <c r="BB98" s="51">
        <v>326.97267657258402</v>
      </c>
      <c r="BC98" s="52">
        <v>142797.75064061082</v>
      </c>
      <c r="BE98" s="15">
        <v>5.16</v>
      </c>
      <c r="BF98" s="12"/>
      <c r="BG98" s="15">
        <v>5.28</v>
      </c>
      <c r="BH98" s="12"/>
      <c r="BI98" s="15">
        <v>5.52</v>
      </c>
      <c r="BJ98" s="12"/>
      <c r="BK98" s="15">
        <v>5.76</v>
      </c>
      <c r="BL98" s="9"/>
    </row>
    <row r="99" spans="1:64">
      <c r="A99" s="90">
        <v>41487</v>
      </c>
      <c r="B99" s="51">
        <v>62324.265287996997</v>
      </c>
      <c r="C99" s="51">
        <v>13121.271233418</v>
      </c>
      <c r="D99" s="51">
        <v>25931.978446857</v>
      </c>
      <c r="E99" s="52">
        <v>9463.4720320710003</v>
      </c>
      <c r="F99" s="51">
        <v>110840.987000343</v>
      </c>
      <c r="G99" s="15">
        <v>27.410764499772498</v>
      </c>
      <c r="H99" s="9"/>
      <c r="I99" s="54"/>
      <c r="J99" s="54"/>
      <c r="K99" s="54"/>
      <c r="L99" s="54"/>
      <c r="M99" s="54">
        <v>15.591562672046479</v>
      </c>
      <c r="N99" s="54"/>
      <c r="O99" s="54">
        <v>35.902965937685209</v>
      </c>
      <c r="P99" s="54"/>
      <c r="Q99" s="15">
        <v>8.8965493557184914</v>
      </c>
      <c r="R99" s="9"/>
      <c r="S99" s="12"/>
      <c r="T99" s="12"/>
      <c r="U99" s="63">
        <v>7.125036704190963</v>
      </c>
      <c r="V99" s="55"/>
      <c r="W99" s="55">
        <v>10.6665350824013</v>
      </c>
      <c r="X99" s="54"/>
      <c r="Y99" s="15">
        <v>1.6821505055583721</v>
      </c>
      <c r="Z99" s="9"/>
      <c r="AA99" s="54">
        <v>1.5204008062693743</v>
      </c>
      <c r="AB99" s="54"/>
      <c r="AC99" s="54">
        <v>1.8796683960316261</v>
      </c>
      <c r="AD99" s="54"/>
      <c r="AE99" s="15">
        <v>4.49</v>
      </c>
      <c r="AF99" s="9"/>
      <c r="AG99" s="51">
        <v>7587.3778571428575</v>
      </c>
      <c r="AH99" s="51">
        <v>4303.2259999999997</v>
      </c>
      <c r="AI99" s="51">
        <v>12462.707899999999</v>
      </c>
      <c r="AJ99" s="51">
        <v>3678.9731000000002</v>
      </c>
      <c r="AK99" s="52">
        <v>20444.906999999999</v>
      </c>
      <c r="AL99" s="51">
        <v>63499.520499999999</v>
      </c>
      <c r="AM99" s="51">
        <v>3334.85</v>
      </c>
      <c r="AN99" s="51">
        <v>11598.586705461301</v>
      </c>
      <c r="AO99" s="51">
        <v>546.07476028450003</v>
      </c>
      <c r="AP99" s="51">
        <v>10964.774220176199</v>
      </c>
      <c r="AQ99" s="51">
        <v>41.312020088154298</v>
      </c>
      <c r="AR99" s="52">
        <v>88417.85272548144</v>
      </c>
      <c r="AS99" s="51">
        <v>9605.48</v>
      </c>
      <c r="AT99" s="51">
        <v>10931</v>
      </c>
      <c r="AU99" s="51">
        <v>12812.89</v>
      </c>
      <c r="AV99" s="51">
        <v>1136.6300000000001</v>
      </c>
      <c r="AW99" s="51">
        <v>150.16604100000001</v>
      </c>
      <c r="AX99" s="51">
        <v>17682.202528000002</v>
      </c>
      <c r="AY99" s="51">
        <v>7572.5965652654704</v>
      </c>
      <c r="AZ99" s="51">
        <v>764.61644650000005</v>
      </c>
      <c r="BA99" s="51">
        <v>4068.4210899367799</v>
      </c>
      <c r="BB99" s="51">
        <v>330.70368720135798</v>
      </c>
      <c r="BC99" s="52">
        <v>144674.30952910878</v>
      </c>
      <c r="BE99" s="15">
        <v>5.16</v>
      </c>
      <c r="BF99" s="12"/>
      <c r="BG99" s="15">
        <v>5.28</v>
      </c>
      <c r="BH99" s="12"/>
      <c r="BI99" s="15">
        <v>5.4</v>
      </c>
      <c r="BJ99" s="12"/>
      <c r="BK99" s="15">
        <v>5.52</v>
      </c>
      <c r="BL99" s="9"/>
    </row>
    <row r="100" spans="1:64">
      <c r="A100" s="90">
        <v>41518</v>
      </c>
      <c r="B100" s="51">
        <v>62676.919152317998</v>
      </c>
      <c r="C100" s="51">
        <v>13184.398188218</v>
      </c>
      <c r="D100" s="51">
        <v>26179.952037489998</v>
      </c>
      <c r="E100" s="52">
        <v>8993.8486126150001</v>
      </c>
      <c r="F100" s="51">
        <v>111035.117990641</v>
      </c>
      <c r="G100" s="15">
        <v>27.456714660823657</v>
      </c>
      <c r="H100" s="9"/>
      <c r="I100" s="54"/>
      <c r="J100" s="54"/>
      <c r="K100" s="54"/>
      <c r="L100" s="54"/>
      <c r="M100" s="54">
        <v>14.20804883190101</v>
      </c>
      <c r="N100" s="54"/>
      <c r="O100" s="54">
        <v>35.704905589331588</v>
      </c>
      <c r="P100" s="54"/>
      <c r="Q100" s="15">
        <v>9.2435012481818664</v>
      </c>
      <c r="R100" s="9"/>
      <c r="S100" s="12"/>
      <c r="T100" s="12"/>
      <c r="U100" s="63">
        <v>6.8945340367623675</v>
      </c>
      <c r="V100" s="55"/>
      <c r="W100" s="55">
        <v>11.022305956128957</v>
      </c>
      <c r="X100" s="54"/>
      <c r="Y100" s="15">
        <v>1.4553408483150525</v>
      </c>
      <c r="Z100" s="9"/>
      <c r="AA100" s="54">
        <v>1.3135641342240492</v>
      </c>
      <c r="AB100" s="54"/>
      <c r="AC100" s="54">
        <v>1.7691063868823258</v>
      </c>
      <c r="AD100" s="54"/>
      <c r="AE100" s="15">
        <v>4.37</v>
      </c>
      <c r="AF100" s="9"/>
      <c r="AG100" s="51">
        <v>7836.3873943783901</v>
      </c>
      <c r="AH100" s="51">
        <v>4567.3610587642797</v>
      </c>
      <c r="AI100" s="51">
        <v>12514.8717</v>
      </c>
      <c r="AJ100" s="51">
        <v>4021.6121500000008</v>
      </c>
      <c r="AK100" s="52">
        <v>21103.84490876428</v>
      </c>
      <c r="AL100" s="51">
        <v>63824.335999999996</v>
      </c>
      <c r="AM100" s="51">
        <v>3349.0219999999999</v>
      </c>
      <c r="AN100" s="51">
        <v>11510.7391860801</v>
      </c>
      <c r="AO100" s="51">
        <v>535.17595421450005</v>
      </c>
      <c r="AP100" s="51">
        <v>10994.725551510301</v>
      </c>
      <c r="AQ100" s="51">
        <v>42.3274843826539</v>
      </c>
      <c r="AR100" s="52">
        <v>89286.06501316592</v>
      </c>
      <c r="AS100" s="51">
        <v>9548.1068361425005</v>
      </c>
      <c r="AT100" s="51">
        <v>11082.259616011001</v>
      </c>
      <c r="AU100" s="51">
        <v>13067.575789312799</v>
      </c>
      <c r="AV100" s="51">
        <v>1143.596</v>
      </c>
      <c r="AW100" s="51">
        <v>149.32443549999999</v>
      </c>
      <c r="AX100" s="51">
        <v>18101.054451</v>
      </c>
      <c r="AY100" s="51">
        <v>7573.9759426619003</v>
      </c>
      <c r="AZ100" s="51">
        <v>766.22891300000003</v>
      </c>
      <c r="BA100" s="51">
        <v>4111.7442036093698</v>
      </c>
      <c r="BB100" s="51">
        <v>335.85089040337999</v>
      </c>
      <c r="BC100" s="52">
        <v>146270.59190278139</v>
      </c>
      <c r="BE100" s="15">
        <v>5.16</v>
      </c>
      <c r="BF100" s="12"/>
      <c r="BG100" s="15">
        <v>5.4</v>
      </c>
      <c r="BH100" s="12"/>
      <c r="BI100" s="15">
        <v>5.52</v>
      </c>
      <c r="BJ100" s="12"/>
      <c r="BK100" s="15">
        <v>5.76</v>
      </c>
      <c r="BL100" s="9"/>
    </row>
    <row r="101" spans="1:64">
      <c r="A101" s="90">
        <v>41548</v>
      </c>
      <c r="B101" s="51">
        <v>63074.792605896997</v>
      </c>
      <c r="C101" s="51">
        <v>13343.264794047</v>
      </c>
      <c r="D101" s="51">
        <v>26484.339895824</v>
      </c>
      <c r="E101" s="52">
        <v>8901.4314665250004</v>
      </c>
      <c r="F101" s="51">
        <v>111803.82876229301</v>
      </c>
      <c r="G101" s="15">
        <v>26.863969371184837</v>
      </c>
      <c r="H101" s="9"/>
      <c r="I101" s="54"/>
      <c r="J101" s="54"/>
      <c r="K101" s="54"/>
      <c r="L101" s="54"/>
      <c r="M101" s="54">
        <v>15.766727938179059</v>
      </c>
      <c r="N101" s="54"/>
      <c r="O101" s="54">
        <v>35.537349645069781</v>
      </c>
      <c r="P101" s="54"/>
      <c r="Q101" s="15">
        <v>8.8171856697406028</v>
      </c>
      <c r="R101" s="9"/>
      <c r="S101" s="12"/>
      <c r="T101" s="12"/>
      <c r="U101" s="55">
        <v>7.1883724453017619</v>
      </c>
      <c r="V101" s="55"/>
      <c r="W101" s="55">
        <v>10.174885845762081</v>
      </c>
      <c r="X101" s="54"/>
      <c r="Y101" s="15">
        <v>1.6687795377367145</v>
      </c>
      <c r="Z101" s="9"/>
      <c r="AA101" s="54">
        <v>1.5634216322485095</v>
      </c>
      <c r="AB101" s="54"/>
      <c r="AC101" s="54">
        <v>1.7905766682535385</v>
      </c>
      <c r="AD101" s="54"/>
      <c r="AE101" s="15">
        <v>4.3899999999999997</v>
      </c>
      <c r="AF101" s="9"/>
      <c r="AG101" s="51">
        <v>7635.9054545454555</v>
      </c>
      <c r="AH101" s="51">
        <v>4493.9050318703803</v>
      </c>
      <c r="AI101" s="51">
        <v>12508.895350000001</v>
      </c>
      <c r="AJ101" s="51">
        <v>3397.8575999999985</v>
      </c>
      <c r="AK101" s="52">
        <v>20400.657981870379</v>
      </c>
      <c r="AL101" s="51">
        <v>64032.960500000001</v>
      </c>
      <c r="AM101" s="51">
        <v>3357.605</v>
      </c>
      <c r="AN101" s="51">
        <v>11653.905722822299</v>
      </c>
      <c r="AO101" s="51">
        <v>529.99138439800004</v>
      </c>
      <c r="AP101" s="51">
        <v>11357.648651892199</v>
      </c>
      <c r="AQ101" s="51">
        <v>41.323367561241099</v>
      </c>
      <c r="AR101" s="52">
        <v>88576.148569637226</v>
      </c>
      <c r="AS101" s="51">
        <v>9431.4192887749996</v>
      </c>
      <c r="AT101" s="51">
        <v>11107.279546481999</v>
      </c>
      <c r="AU101" s="51">
        <v>13407.939865431001</v>
      </c>
      <c r="AV101" s="51">
        <v>1069.69</v>
      </c>
      <c r="AW101" s="51">
        <v>156.88345100000001</v>
      </c>
      <c r="AX101" s="51">
        <v>17907.501324500001</v>
      </c>
      <c r="AY101" s="51">
        <v>7753.7108089537996</v>
      </c>
      <c r="AZ101" s="51">
        <v>782.2287705</v>
      </c>
      <c r="BA101" s="51">
        <v>4182.9438588134399</v>
      </c>
      <c r="BB101" s="51">
        <v>336.89513176431001</v>
      </c>
      <c r="BC101" s="52">
        <v>145672.96263470128</v>
      </c>
      <c r="BE101" s="15">
        <v>5.04</v>
      </c>
      <c r="BF101" s="12"/>
      <c r="BG101" s="15">
        <v>5.28</v>
      </c>
      <c r="BH101" s="12"/>
      <c r="BI101" s="15">
        <v>5.4</v>
      </c>
      <c r="BJ101" s="12"/>
      <c r="BK101" s="15">
        <v>5.88</v>
      </c>
      <c r="BL101" s="9"/>
    </row>
    <row r="102" spans="1:64">
      <c r="A102" s="90">
        <v>41579</v>
      </c>
      <c r="B102" s="51">
        <v>64440.736405971998</v>
      </c>
      <c r="C102" s="51">
        <v>13519.495529350999</v>
      </c>
      <c r="D102" s="51">
        <v>26713.225417457001</v>
      </c>
      <c r="E102" s="52">
        <v>9170.4276710289996</v>
      </c>
      <c r="F102" s="51">
        <v>113843.88502380899</v>
      </c>
      <c r="G102" s="15">
        <v>26.783234874877937</v>
      </c>
      <c r="H102" s="9"/>
      <c r="I102" s="54"/>
      <c r="J102" s="54"/>
      <c r="K102" s="54"/>
      <c r="L102" s="54"/>
      <c r="M102" s="54">
        <v>15.579875176664661</v>
      </c>
      <c r="N102" s="54"/>
      <c r="O102" s="54">
        <v>35.355460238795061</v>
      </c>
      <c r="P102" s="54"/>
      <c r="Q102" s="15">
        <v>8.8913731545848123</v>
      </c>
      <c r="R102" s="9"/>
      <c r="S102" s="12"/>
      <c r="T102" s="12"/>
      <c r="U102" s="55">
        <v>6.6389807958743869</v>
      </c>
      <c r="V102" s="55"/>
      <c r="W102" s="55">
        <v>11.091098509406459</v>
      </c>
      <c r="X102" s="54"/>
      <c r="Y102" s="15">
        <v>1.5710335556046542</v>
      </c>
      <c r="Z102" s="9"/>
      <c r="AA102" s="54">
        <v>1.3861692296394117</v>
      </c>
      <c r="AB102" s="54"/>
      <c r="AC102" s="54">
        <v>1.8152955775910864</v>
      </c>
      <c r="AD102" s="54"/>
      <c r="AE102" s="15">
        <v>4.3600000000000003</v>
      </c>
      <c r="AF102" s="9"/>
      <c r="AG102" s="51">
        <v>7723.1807714954502</v>
      </c>
      <c r="AH102" s="51">
        <v>4490.2324316683998</v>
      </c>
      <c r="AI102" s="51">
        <v>12536.067350000001</v>
      </c>
      <c r="AJ102" s="51">
        <v>3776.9123499999978</v>
      </c>
      <c r="AK102" s="52">
        <v>20803.212131668399</v>
      </c>
      <c r="AL102" s="51">
        <v>64414.525500000003</v>
      </c>
      <c r="AM102" s="51">
        <v>3356.1350000000002</v>
      </c>
      <c r="AN102" s="51">
        <v>12862.8901362657</v>
      </c>
      <c r="AO102" s="51">
        <v>529.31235435200006</v>
      </c>
      <c r="AP102" s="51">
        <v>12542.6411085661</v>
      </c>
      <c r="AQ102" s="51">
        <v>42.821590877373097</v>
      </c>
      <c r="AR102" s="52">
        <v>89380.61242284262</v>
      </c>
      <c r="AS102" s="51">
        <v>9543.2933327749997</v>
      </c>
      <c r="AT102" s="51">
        <v>11320.062708744001</v>
      </c>
      <c r="AU102" s="51">
        <v>13232.230390045001</v>
      </c>
      <c r="AV102" s="51">
        <v>1080.914</v>
      </c>
      <c r="AW102" s="51">
        <v>167.3743365</v>
      </c>
      <c r="AX102" s="51">
        <v>17938.027262</v>
      </c>
      <c r="AY102" s="51">
        <v>8086.6716218500296</v>
      </c>
      <c r="AZ102" s="51">
        <v>793.356855</v>
      </c>
      <c r="BA102" s="51">
        <v>4540.55607987438</v>
      </c>
      <c r="BB102" s="51">
        <v>334.26365814146902</v>
      </c>
      <c r="BC102" s="52">
        <v>146667.72319174081</v>
      </c>
      <c r="BE102" s="15">
        <v>4.68</v>
      </c>
      <c r="BF102" s="12"/>
      <c r="BG102" s="15">
        <v>4.8</v>
      </c>
      <c r="BH102" s="12"/>
      <c r="BI102" s="15">
        <v>4.92</v>
      </c>
      <c r="BJ102" s="12"/>
      <c r="BK102" s="15">
        <v>5.88</v>
      </c>
      <c r="BL102" s="9"/>
    </row>
    <row r="103" spans="1:64">
      <c r="A103" s="90">
        <v>41609</v>
      </c>
      <c r="B103" s="51">
        <v>64939.088727597002</v>
      </c>
      <c r="C103" s="51">
        <v>13615.169793145</v>
      </c>
      <c r="D103" s="51">
        <v>27049.086330990998</v>
      </c>
      <c r="E103" s="52">
        <v>8667.5003024329999</v>
      </c>
      <c r="F103" s="51">
        <v>114270.84515416602</v>
      </c>
      <c r="G103" s="15">
        <v>26.061785231993277</v>
      </c>
      <c r="H103" s="9"/>
      <c r="I103" s="54"/>
      <c r="J103" s="54"/>
      <c r="K103" s="54"/>
      <c r="L103" s="54"/>
      <c r="M103" s="54">
        <v>15.98790360800349</v>
      </c>
      <c r="N103" s="54"/>
      <c r="O103" s="54">
        <v>34.378369600617553</v>
      </c>
      <c r="P103" s="54"/>
      <c r="Q103" s="15">
        <v>8.3457161833633986</v>
      </c>
      <c r="R103" s="9"/>
      <c r="S103" s="12"/>
      <c r="T103" s="12"/>
      <c r="U103" s="55">
        <v>6.4396360524949783</v>
      </c>
      <c r="V103" s="55"/>
      <c r="W103" s="55">
        <v>10.437750909014721</v>
      </c>
      <c r="X103" s="54"/>
      <c r="Y103" s="15">
        <v>1.6486526813059557</v>
      </c>
      <c r="Z103" s="9"/>
      <c r="AA103" s="54">
        <v>1.5128739369708393</v>
      </c>
      <c r="AB103" s="54"/>
      <c r="AC103" s="54">
        <v>1.8519406511584169</v>
      </c>
      <c r="AD103" s="54"/>
      <c r="AE103" s="15">
        <v>4.3600000000000003</v>
      </c>
      <c r="AF103" s="9"/>
      <c r="AG103" s="51">
        <v>8296.815849999999</v>
      </c>
      <c r="AH103" s="51">
        <v>4693.2209999999995</v>
      </c>
      <c r="AI103" s="51">
        <v>13455.195299999999</v>
      </c>
      <c r="AJ103" s="51">
        <v>3963.4767000000011</v>
      </c>
      <c r="AK103" s="52">
        <v>22111.893</v>
      </c>
      <c r="AL103" s="51">
        <v>64506.849000000002</v>
      </c>
      <c r="AM103" s="51">
        <v>3345.5680000000002</v>
      </c>
      <c r="AN103" s="51">
        <v>12513.9210008645</v>
      </c>
      <c r="AO103" s="51">
        <v>533.95150133725997</v>
      </c>
      <c r="AP103" s="51">
        <v>11940.188061300199</v>
      </c>
      <c r="AQ103" s="51">
        <v>41.971099067753002</v>
      </c>
      <c r="AR103" s="52">
        <v>91030.023341833803</v>
      </c>
      <c r="AS103" s="51">
        <v>9628.8050000000003</v>
      </c>
      <c r="AT103" s="51">
        <v>10362.365</v>
      </c>
      <c r="AU103" s="51">
        <v>13167.666999999999</v>
      </c>
      <c r="AV103" s="51">
        <v>993.77200000000005</v>
      </c>
      <c r="AW103" s="51">
        <v>176.29989850000001</v>
      </c>
      <c r="AX103" s="51">
        <v>17974.284245999999</v>
      </c>
      <c r="AY103" s="51">
        <v>8280.1243622934398</v>
      </c>
      <c r="AZ103" s="51">
        <v>796.01428850000002</v>
      </c>
      <c r="BA103" s="51">
        <v>4638.7501457854296</v>
      </c>
      <c r="BB103" s="51">
        <v>329.455956486307</v>
      </c>
      <c r="BC103" s="52">
        <v>147441.14903485551</v>
      </c>
      <c r="BE103" s="15">
        <v>4.5599999999999996</v>
      </c>
      <c r="BF103" s="12"/>
      <c r="BG103" s="15">
        <v>4.8</v>
      </c>
      <c r="BH103" s="12"/>
      <c r="BI103" s="15">
        <v>5.16</v>
      </c>
      <c r="BJ103" s="12"/>
      <c r="BK103" s="15">
        <v>5.88</v>
      </c>
      <c r="BL103" s="9"/>
    </row>
    <row r="104" spans="1:64">
      <c r="A104" s="20">
        <v>41640</v>
      </c>
      <c r="B104" s="51">
        <v>65565.129976900003</v>
      </c>
      <c r="C104" s="51">
        <v>13773.695319955001</v>
      </c>
      <c r="D104" s="51">
        <v>27428.245663682999</v>
      </c>
      <c r="E104" s="52">
        <v>8975.0189321029993</v>
      </c>
      <c r="F104" s="51">
        <v>115742.08989264102</v>
      </c>
      <c r="G104" s="15">
        <v>26.41</v>
      </c>
      <c r="H104" s="9">
        <v>1021.52</v>
      </c>
      <c r="I104" s="54">
        <v>36.44</v>
      </c>
      <c r="J104" s="54">
        <v>258.44</v>
      </c>
      <c r="K104" s="54">
        <v>11.76</v>
      </c>
      <c r="L104" s="54">
        <v>133.53</v>
      </c>
      <c r="M104" s="54">
        <v>16.78</v>
      </c>
      <c r="N104" s="54">
        <v>295.27999999999997</v>
      </c>
      <c r="O104" s="54">
        <v>33.020000000000003</v>
      </c>
      <c r="P104" s="54">
        <v>334.27</v>
      </c>
      <c r="Q104" s="15">
        <v>8.57</v>
      </c>
      <c r="R104" s="9">
        <v>4195.6099999999997</v>
      </c>
      <c r="S104" s="12">
        <v>27.89</v>
      </c>
      <c r="T104" s="12">
        <v>14.57</v>
      </c>
      <c r="U104" s="55">
        <v>6.42</v>
      </c>
      <c r="V104" s="55">
        <v>2200.9499999999998</v>
      </c>
      <c r="W104" s="55">
        <v>10.82</v>
      </c>
      <c r="X104" s="54">
        <v>1980.09</v>
      </c>
      <c r="Y104" s="15">
        <v>1.98</v>
      </c>
      <c r="Z104" s="9">
        <v>774.17</v>
      </c>
      <c r="AA104" s="54">
        <v>2.0299999999999998</v>
      </c>
      <c r="AB104" s="54">
        <v>343.21</v>
      </c>
      <c r="AC104" s="54">
        <v>1.94</v>
      </c>
      <c r="AD104" s="54">
        <v>430.96</v>
      </c>
      <c r="AE104" s="15">
        <v>4.32</v>
      </c>
      <c r="AF104" s="9">
        <v>294.96716668400001</v>
      </c>
      <c r="AG104" s="51">
        <v>8057.8897272727281</v>
      </c>
      <c r="AH104" s="51">
        <v>4742.973</v>
      </c>
      <c r="AI104" s="51">
        <v>13837.76035</v>
      </c>
      <c r="AJ104" s="51">
        <v>3773.0193500000005</v>
      </c>
      <c r="AK104" s="52">
        <v>22353.752700000001</v>
      </c>
      <c r="AL104" s="51">
        <v>65180.911</v>
      </c>
      <c r="AM104" s="51">
        <v>3353.6260000000002</v>
      </c>
      <c r="AN104" s="51">
        <v>12347.781389333901</v>
      </c>
      <c r="AO104" s="51">
        <v>547.08967683751996</v>
      </c>
      <c r="AP104" s="51">
        <v>11691.0238114109</v>
      </c>
      <c r="AQ104" s="51">
        <v>39.2157802729335</v>
      </c>
      <c r="AR104" s="52">
        <v>92052.921174487594</v>
      </c>
      <c r="AS104" s="51">
        <v>9790.4730231730391</v>
      </c>
      <c r="AT104" s="51">
        <v>9793.5459992923606</v>
      </c>
      <c r="AU104" s="51">
        <v>12909.165613864499</v>
      </c>
      <c r="AV104" s="51">
        <v>900.92899999999997</v>
      </c>
      <c r="AW104" s="51">
        <v>186.35172750000001</v>
      </c>
      <c r="AX104" s="51">
        <v>18178.545945499998</v>
      </c>
      <c r="AY104" s="51">
        <v>8505.9354400214997</v>
      </c>
      <c r="AZ104" s="51">
        <v>795.096631</v>
      </c>
      <c r="BA104" s="51">
        <v>4766.2168102612004</v>
      </c>
      <c r="BB104" s="51">
        <v>335.50887176672398</v>
      </c>
      <c r="BC104" s="52">
        <v>148011.23887281108</v>
      </c>
      <c r="BE104" s="15">
        <v>4.4400000000000004</v>
      </c>
      <c r="BF104" s="12">
        <v>9300.39</v>
      </c>
      <c r="BG104" s="15">
        <v>4.5599999999999996</v>
      </c>
      <c r="BH104" s="12">
        <v>3429.64</v>
      </c>
      <c r="BI104" s="15">
        <v>4.8</v>
      </c>
      <c r="BJ104" s="12">
        <v>993.41</v>
      </c>
      <c r="BK104" s="15"/>
      <c r="BL104" s="9"/>
    </row>
    <row r="105" spans="1:64">
      <c r="A105" s="90">
        <v>41671</v>
      </c>
      <c r="B105" s="51">
        <v>65694.845556300002</v>
      </c>
      <c r="C105" s="51">
        <v>13843.874411063</v>
      </c>
      <c r="D105" s="51">
        <v>27727.261889288999</v>
      </c>
      <c r="E105" s="52">
        <v>9020.4700081819992</v>
      </c>
      <c r="F105" s="51">
        <v>116286.45186483402</v>
      </c>
      <c r="G105" s="15">
        <v>26.87</v>
      </c>
      <c r="H105" s="9">
        <v>871.88</v>
      </c>
      <c r="I105" s="54">
        <v>35.619999999999997</v>
      </c>
      <c r="J105" s="54">
        <v>237.14</v>
      </c>
      <c r="K105" s="54">
        <v>12.06</v>
      </c>
      <c r="L105" s="54">
        <v>106.98</v>
      </c>
      <c r="M105" s="54">
        <v>16.79</v>
      </c>
      <c r="N105" s="54">
        <v>239.78</v>
      </c>
      <c r="O105" s="54">
        <v>33.56</v>
      </c>
      <c r="P105" s="54">
        <v>287.98</v>
      </c>
      <c r="Q105" s="15">
        <v>8.5299999999999994</v>
      </c>
      <c r="R105" s="9">
        <v>3487.6900000000005</v>
      </c>
      <c r="S105" s="12">
        <v>29.52</v>
      </c>
      <c r="T105" s="12">
        <v>12.76</v>
      </c>
      <c r="U105" s="55">
        <v>6.35</v>
      </c>
      <c r="V105" s="55">
        <v>1621.42</v>
      </c>
      <c r="W105" s="55">
        <v>10.29</v>
      </c>
      <c r="X105" s="54">
        <v>1853.51</v>
      </c>
      <c r="Y105" s="15">
        <v>1.57</v>
      </c>
      <c r="Z105" s="9">
        <v>782.78</v>
      </c>
      <c r="AA105" s="54">
        <v>1.47</v>
      </c>
      <c r="AB105" s="54">
        <v>431.43</v>
      </c>
      <c r="AC105" s="54">
        <v>1.7</v>
      </c>
      <c r="AD105" s="54">
        <v>351.35</v>
      </c>
      <c r="AE105" s="15">
        <v>4.3</v>
      </c>
      <c r="AF105" s="9">
        <v>251.65021771100001</v>
      </c>
      <c r="AG105" s="51">
        <v>8099.7340000000022</v>
      </c>
      <c r="AH105" s="51">
        <v>4725.875</v>
      </c>
      <c r="AI105" s="51">
        <v>13371.680850000001</v>
      </c>
      <c r="AJ105" s="51">
        <v>4010.8421500000004</v>
      </c>
      <c r="AK105" s="52">
        <v>22108.398000000001</v>
      </c>
      <c r="AL105" s="51">
        <v>65782.934999999998</v>
      </c>
      <c r="AM105" s="51">
        <v>3372.81</v>
      </c>
      <c r="AN105" s="51">
        <v>12632.765367702301</v>
      </c>
      <c r="AO105" s="51">
        <v>560.38664849407996</v>
      </c>
      <c r="AP105" s="51">
        <v>11963.842543008799</v>
      </c>
      <c r="AQ105" s="51">
        <v>40.674832719910498</v>
      </c>
      <c r="AR105" s="52">
        <v>92452.77764046767</v>
      </c>
      <c r="AS105" s="51">
        <v>10309.054</v>
      </c>
      <c r="AT105" s="51">
        <v>10897.807000000001</v>
      </c>
      <c r="AU105" s="51">
        <v>13093.852999999999</v>
      </c>
      <c r="AV105" s="51">
        <v>918.096</v>
      </c>
      <c r="AW105" s="51">
        <v>185.551322</v>
      </c>
      <c r="AX105" s="51">
        <v>18294.093463000001</v>
      </c>
      <c r="AY105" s="51">
        <v>9002.9084575039797</v>
      </c>
      <c r="AZ105" s="51">
        <v>807.37833049999995</v>
      </c>
      <c r="BA105" s="51">
        <v>5185.0236207770704</v>
      </c>
      <c r="BB105" s="51">
        <v>345.490712376668</v>
      </c>
      <c r="BC105" s="52">
        <v>150431.00488031792</v>
      </c>
      <c r="BE105" s="15">
        <v>4.2</v>
      </c>
      <c r="BF105" s="12">
        <v>7720.18</v>
      </c>
      <c r="BG105" s="15">
        <v>4.4400000000000004</v>
      </c>
      <c r="BH105" s="12">
        <v>2401.89</v>
      </c>
      <c r="BI105" s="15">
        <v>4.68</v>
      </c>
      <c r="BJ105" s="12">
        <v>536.78</v>
      </c>
      <c r="BK105" s="15">
        <v>3.84</v>
      </c>
      <c r="BL105" s="9">
        <v>0.01</v>
      </c>
    </row>
    <row r="106" spans="1:64">
      <c r="A106" s="90">
        <v>41699</v>
      </c>
      <c r="B106" s="51">
        <v>65259.355840693002</v>
      </c>
      <c r="C106" s="51">
        <v>13964.766692121</v>
      </c>
      <c r="D106" s="51">
        <v>28090.008135729</v>
      </c>
      <c r="E106" s="52">
        <v>8768.7498366849995</v>
      </c>
      <c r="F106" s="51">
        <v>116082.88050522801</v>
      </c>
      <c r="G106" s="15">
        <v>24.53</v>
      </c>
      <c r="H106" s="9">
        <v>1073.3</v>
      </c>
      <c r="I106" s="54">
        <v>35.32</v>
      </c>
      <c r="J106" s="54">
        <v>247.18</v>
      </c>
      <c r="K106" s="54">
        <v>10.23</v>
      </c>
      <c r="L106" s="54">
        <v>165.8</v>
      </c>
      <c r="M106" s="54">
        <v>15.11</v>
      </c>
      <c r="N106" s="54">
        <v>343.98</v>
      </c>
      <c r="O106" s="54">
        <v>33.85</v>
      </c>
      <c r="P106" s="54">
        <v>316.33999999999997</v>
      </c>
      <c r="Q106" s="15">
        <v>8.4700000000000006</v>
      </c>
      <c r="R106" s="9">
        <v>3713.81</v>
      </c>
      <c r="S106" s="12">
        <v>26.78</v>
      </c>
      <c r="T106" s="12">
        <v>16.68</v>
      </c>
      <c r="U106" s="55">
        <v>6.26</v>
      </c>
      <c r="V106" s="55">
        <v>2160.2800000000002</v>
      </c>
      <c r="W106" s="55">
        <v>11.38</v>
      </c>
      <c r="X106" s="54">
        <v>1536.85</v>
      </c>
      <c r="Y106" s="15">
        <v>1.57</v>
      </c>
      <c r="Z106" s="9">
        <v>1043.6299999999999</v>
      </c>
      <c r="AA106" s="54">
        <v>1.4</v>
      </c>
      <c r="AB106" s="54">
        <v>655.04999999999995</v>
      </c>
      <c r="AC106" s="54">
        <v>1.85</v>
      </c>
      <c r="AD106" s="54">
        <v>388.58</v>
      </c>
      <c r="AE106" s="15">
        <v>4.3</v>
      </c>
      <c r="AF106" s="9">
        <v>281.61983838499998</v>
      </c>
      <c r="AG106" s="51">
        <v>8025.0497619047628</v>
      </c>
      <c r="AH106" s="51">
        <v>4689.0720000000001</v>
      </c>
      <c r="AI106" s="51">
        <v>13477.248149999999</v>
      </c>
      <c r="AJ106" s="51">
        <v>4007.3308023810023</v>
      </c>
      <c r="AK106" s="52">
        <v>22173.650952381002</v>
      </c>
      <c r="AL106" s="51">
        <v>65792.729500000016</v>
      </c>
      <c r="AM106" s="51">
        <v>3402.75</v>
      </c>
      <c r="AN106" s="51">
        <v>11578.969282198001</v>
      </c>
      <c r="AO106" s="51">
        <v>566.44828511429</v>
      </c>
      <c r="AP106" s="51">
        <v>10994.5030017179</v>
      </c>
      <c r="AQ106" s="51">
        <v>41.761807378498197</v>
      </c>
      <c r="AR106" s="52">
        <v>92478.283210596914</v>
      </c>
      <c r="AS106" s="51">
        <v>10474.8540624334</v>
      </c>
      <c r="AT106" s="51">
        <v>11101.5701415535</v>
      </c>
      <c r="AU106" s="51">
        <v>13085.5192111867</v>
      </c>
      <c r="AV106" s="51">
        <v>899.89700000000005</v>
      </c>
      <c r="AW106" s="51">
        <v>176.063963</v>
      </c>
      <c r="AX106" s="51">
        <v>18296.767180999999</v>
      </c>
      <c r="AY106" s="51">
        <v>9691.9700980371508</v>
      </c>
      <c r="AZ106" s="51">
        <v>823.80522199999996</v>
      </c>
      <c r="BA106" s="51">
        <v>5466.5025693444204</v>
      </c>
      <c r="BB106" s="51">
        <v>351.39728863163901</v>
      </c>
      <c r="BC106" s="52">
        <v>151210.83023183158</v>
      </c>
      <c r="BE106" s="15">
        <v>4.08</v>
      </c>
      <c r="BF106" s="12">
        <v>9448.66</v>
      </c>
      <c r="BG106" s="15">
        <v>4.08</v>
      </c>
      <c r="BH106" s="12">
        <v>3099.97</v>
      </c>
      <c r="BI106" s="15">
        <v>4.32</v>
      </c>
      <c r="BJ106" s="12">
        <v>808.07</v>
      </c>
      <c r="BK106" s="15">
        <v>3.72</v>
      </c>
      <c r="BL106" s="9">
        <v>0.01</v>
      </c>
    </row>
    <row r="107" spans="1:64">
      <c r="A107" s="90">
        <v>41730</v>
      </c>
      <c r="B107" s="51">
        <v>65388.114414999996</v>
      </c>
      <c r="C107" s="51">
        <v>14089.385329481</v>
      </c>
      <c r="D107" s="51">
        <v>28511.887613786999</v>
      </c>
      <c r="E107" s="52">
        <v>9119.9330801069991</v>
      </c>
      <c r="F107" s="51">
        <v>117109.32043837498</v>
      </c>
      <c r="G107" s="15">
        <v>26.13</v>
      </c>
      <c r="H107" s="9">
        <v>1183.6300000000001</v>
      </c>
      <c r="I107" s="54">
        <v>33.64</v>
      </c>
      <c r="J107" s="54">
        <v>391.18</v>
      </c>
      <c r="K107" s="54">
        <v>12.45</v>
      </c>
      <c r="L107" s="54">
        <v>148.37</v>
      </c>
      <c r="M107" s="54">
        <v>15.25</v>
      </c>
      <c r="N107" s="54">
        <v>323.66000000000003</v>
      </c>
      <c r="O107" s="54">
        <v>34.28</v>
      </c>
      <c r="P107" s="54">
        <v>320.42</v>
      </c>
      <c r="Q107" s="15">
        <v>8.7200000000000006</v>
      </c>
      <c r="R107" s="9">
        <v>3526.75</v>
      </c>
      <c r="S107" s="12">
        <v>30.96</v>
      </c>
      <c r="T107" s="12">
        <v>29.42</v>
      </c>
      <c r="U107" s="55">
        <v>5.97</v>
      </c>
      <c r="V107" s="55">
        <v>1739.73</v>
      </c>
      <c r="W107" s="55">
        <v>11.07</v>
      </c>
      <c r="X107" s="54">
        <v>1757.6</v>
      </c>
      <c r="Y107" s="15">
        <v>1.59</v>
      </c>
      <c r="Z107" s="9">
        <v>881.93000000000006</v>
      </c>
      <c r="AA107" s="54">
        <v>1.47</v>
      </c>
      <c r="AB107" s="54">
        <v>516.07000000000005</v>
      </c>
      <c r="AC107" s="54">
        <v>1.77</v>
      </c>
      <c r="AD107" s="54">
        <v>365.86</v>
      </c>
      <c r="AE107" s="15">
        <v>4.25</v>
      </c>
      <c r="AF107" s="9">
        <v>296.764480435</v>
      </c>
      <c r="AG107" s="51">
        <v>7978.4620000000004</v>
      </c>
      <c r="AH107" s="51">
        <v>4728.2</v>
      </c>
      <c r="AI107" s="51">
        <v>13686.089599999999</v>
      </c>
      <c r="AJ107" s="51">
        <v>4185.1451500000012</v>
      </c>
      <c r="AK107" s="52">
        <v>22599.43475</v>
      </c>
      <c r="AL107" s="51">
        <v>65189.604000000007</v>
      </c>
      <c r="AM107" s="51">
        <v>3434.453</v>
      </c>
      <c r="AN107" s="51">
        <v>11800.6315233307</v>
      </c>
      <c r="AO107" s="51">
        <v>570.738394323075</v>
      </c>
      <c r="AP107" s="51">
        <v>11068.4047286814</v>
      </c>
      <c r="AQ107" s="51">
        <v>41.369013704050502</v>
      </c>
      <c r="AR107" s="52">
        <v>92485.087925268323</v>
      </c>
      <c r="AS107" s="51">
        <v>10962.5113115</v>
      </c>
      <c r="AT107" s="51">
        <v>11030.3386955275</v>
      </c>
      <c r="AU107" s="51">
        <v>13065.093216446699</v>
      </c>
      <c r="AV107" s="51">
        <v>877.83500000000004</v>
      </c>
      <c r="AW107" s="51">
        <v>181.6311015</v>
      </c>
      <c r="AX107" s="51">
        <v>18190.367314499999</v>
      </c>
      <c r="AY107" s="51">
        <v>10463.299053668899</v>
      </c>
      <c r="AZ107" s="51">
        <v>839.36859600000003</v>
      </c>
      <c r="BA107" s="51">
        <v>5942.6437582102499</v>
      </c>
      <c r="BB107" s="51">
        <v>358.34232268699799</v>
      </c>
      <c r="BC107" s="52">
        <v>151794.54613351417</v>
      </c>
      <c r="BE107" s="15">
        <v>3.96</v>
      </c>
      <c r="BF107" s="12">
        <v>8907.43</v>
      </c>
      <c r="BG107" s="15">
        <v>3.96</v>
      </c>
      <c r="BH107" s="12">
        <v>3031.67</v>
      </c>
      <c r="BI107" s="15">
        <v>4.4400000000000004</v>
      </c>
      <c r="BJ107" s="12">
        <v>923.71</v>
      </c>
      <c r="BK107" s="15">
        <v>3.48</v>
      </c>
      <c r="BL107" s="9">
        <v>0.01</v>
      </c>
    </row>
    <row r="108" spans="1:64">
      <c r="A108" s="90">
        <v>41760</v>
      </c>
      <c r="B108" s="51">
        <v>65766.534992385001</v>
      </c>
      <c r="C108" s="51">
        <v>14118.000695794</v>
      </c>
      <c r="D108" s="51">
        <v>28889.136082473</v>
      </c>
      <c r="E108" s="52">
        <v>9037.2049931130005</v>
      </c>
      <c r="F108" s="51">
        <v>117810.876763765</v>
      </c>
      <c r="G108" s="15">
        <v>27.43</v>
      </c>
      <c r="H108" s="9">
        <v>1203.28</v>
      </c>
      <c r="I108" s="54">
        <v>34</v>
      </c>
      <c r="J108" s="54">
        <v>431.57</v>
      </c>
      <c r="K108" s="54">
        <v>20.010000000000002</v>
      </c>
      <c r="L108" s="54">
        <v>145.09</v>
      </c>
      <c r="M108" s="54">
        <v>15.47</v>
      </c>
      <c r="N108" s="54">
        <v>318.39</v>
      </c>
      <c r="O108" s="54">
        <v>34.06</v>
      </c>
      <c r="P108" s="54">
        <v>308.23</v>
      </c>
      <c r="Q108" s="15">
        <v>8.5500000000000007</v>
      </c>
      <c r="R108" s="9">
        <v>3379.36</v>
      </c>
      <c r="S108" s="12">
        <v>32.909999999999997</v>
      </c>
      <c r="T108" s="12">
        <v>31.81</v>
      </c>
      <c r="U108" s="55">
        <v>5.8</v>
      </c>
      <c r="V108" s="55">
        <v>1745.64</v>
      </c>
      <c r="W108" s="55">
        <v>11.07</v>
      </c>
      <c r="X108" s="54">
        <v>1601.91</v>
      </c>
      <c r="Y108" s="15">
        <v>1.24</v>
      </c>
      <c r="Z108" s="9">
        <v>941.88</v>
      </c>
      <c r="AA108" s="54">
        <v>1.02</v>
      </c>
      <c r="AB108" s="54">
        <v>603.1</v>
      </c>
      <c r="AC108" s="54">
        <v>1.63</v>
      </c>
      <c r="AD108" s="54">
        <v>338.78</v>
      </c>
      <c r="AE108" s="15">
        <v>4.1399999999999997</v>
      </c>
      <c r="AF108" s="9">
        <v>264.634040465</v>
      </c>
      <c r="AG108" s="51">
        <v>8098.402</v>
      </c>
      <c r="AH108" s="51">
        <v>4767.1379999999999</v>
      </c>
      <c r="AI108" s="51">
        <v>13853.728500000001</v>
      </c>
      <c r="AJ108" s="51">
        <v>4294.5091547618968</v>
      </c>
      <c r="AK108" s="52">
        <v>22915.375654761898</v>
      </c>
      <c r="AL108" s="51">
        <v>64416.857499999998</v>
      </c>
      <c r="AM108" s="51">
        <v>3477.1849999999999</v>
      </c>
      <c r="AN108" s="51">
        <v>13061.713606981501</v>
      </c>
      <c r="AO108" s="51">
        <v>576.27328310256996</v>
      </c>
      <c r="AP108" s="51">
        <v>11996.698264963999</v>
      </c>
      <c r="AQ108" s="51">
        <v>41.774759136952802</v>
      </c>
      <c r="AR108" s="52">
        <v>92408.932020745022</v>
      </c>
      <c r="AS108" s="51">
        <v>11531.504837805</v>
      </c>
      <c r="AT108" s="51">
        <v>11528.681084994299</v>
      </c>
      <c r="AU108" s="51">
        <v>13402.515347715</v>
      </c>
      <c r="AV108" s="51">
        <v>1226.1489999999999</v>
      </c>
      <c r="AW108" s="51">
        <v>187.93015800000001</v>
      </c>
      <c r="AX108" s="51">
        <v>18192.795905999999</v>
      </c>
      <c r="AY108" s="51">
        <v>11306.6236713744</v>
      </c>
      <c r="AZ108" s="51">
        <v>859.18684949999999</v>
      </c>
      <c r="BA108" s="51">
        <v>6551.4383865954997</v>
      </c>
      <c r="BB108" s="51">
        <v>364.90347089946698</v>
      </c>
      <c r="BC108" s="52">
        <v>153727.97701863875</v>
      </c>
      <c r="BE108" s="15">
        <v>3.96</v>
      </c>
      <c r="BF108" s="12">
        <v>8423.9</v>
      </c>
      <c r="BG108" s="15">
        <v>4.08</v>
      </c>
      <c r="BH108" s="12">
        <v>2657.56</v>
      </c>
      <c r="BI108" s="15">
        <v>4.32</v>
      </c>
      <c r="BJ108" s="12">
        <v>632.86</v>
      </c>
      <c r="BK108" s="15">
        <v>3.96</v>
      </c>
      <c r="BL108" s="9">
        <v>0.01</v>
      </c>
    </row>
    <row r="109" spans="1:64">
      <c r="A109" s="90">
        <v>41791</v>
      </c>
      <c r="B109" s="51">
        <v>66168.764287566999</v>
      </c>
      <c r="C109" s="51">
        <v>14148.013496157</v>
      </c>
      <c r="D109" s="51">
        <v>29223.803193149</v>
      </c>
      <c r="E109" s="52">
        <v>8734.6648568750006</v>
      </c>
      <c r="F109" s="51">
        <v>118275.24583374799</v>
      </c>
      <c r="G109" s="15">
        <v>26.58</v>
      </c>
      <c r="H109" s="9">
        <v>1219.6399999999999</v>
      </c>
      <c r="I109" s="54">
        <v>33.32</v>
      </c>
      <c r="J109" s="54">
        <v>456.09</v>
      </c>
      <c r="K109" s="54">
        <v>14.91</v>
      </c>
      <c r="L109" s="54">
        <v>144.30000000000001</v>
      </c>
      <c r="M109" s="54">
        <v>15.23</v>
      </c>
      <c r="N109" s="54">
        <v>314.79000000000002</v>
      </c>
      <c r="O109" s="54">
        <v>33.75</v>
      </c>
      <c r="P109" s="54">
        <v>304.45999999999998</v>
      </c>
      <c r="Q109" s="15">
        <v>8.2200000000000006</v>
      </c>
      <c r="R109" s="9">
        <v>4164.3200000000006</v>
      </c>
      <c r="S109" s="12">
        <v>31.5</v>
      </c>
      <c r="T109" s="12">
        <v>30.27</v>
      </c>
      <c r="U109" s="55">
        <v>6.2</v>
      </c>
      <c r="V109" s="55">
        <v>1801.48</v>
      </c>
      <c r="W109" s="55">
        <v>9.48</v>
      </c>
      <c r="X109" s="54">
        <v>2332.5700000000002</v>
      </c>
      <c r="Y109" s="15">
        <v>1.37</v>
      </c>
      <c r="Z109" s="9">
        <v>903.65</v>
      </c>
      <c r="AA109" s="54">
        <v>1.19</v>
      </c>
      <c r="AB109" s="54">
        <v>581.29999999999995</v>
      </c>
      <c r="AC109" s="54">
        <v>1.69</v>
      </c>
      <c r="AD109" s="54">
        <v>322.35000000000002</v>
      </c>
      <c r="AE109" s="15">
        <v>3.94</v>
      </c>
      <c r="AF109" s="9">
        <v>306.40156802299998</v>
      </c>
      <c r="AG109" s="51">
        <v>8142.1109999999999</v>
      </c>
      <c r="AH109" s="51">
        <v>4789.1390000000001</v>
      </c>
      <c r="AI109" s="51">
        <v>13997.237550000002</v>
      </c>
      <c r="AJ109" s="51">
        <v>4346.7733999999973</v>
      </c>
      <c r="AK109" s="52">
        <v>23133.149949999999</v>
      </c>
      <c r="AL109" s="51">
        <v>64522.267</v>
      </c>
      <c r="AM109" s="51">
        <v>3525.183</v>
      </c>
      <c r="AN109" s="51">
        <v>11618.2261980313</v>
      </c>
      <c r="AO109" s="51">
        <v>579.24090378999495</v>
      </c>
      <c r="AP109" s="51">
        <v>10680.2541400216</v>
      </c>
      <c r="AQ109" s="51">
        <v>43.951848460188202</v>
      </c>
      <c r="AR109" s="52">
        <v>92653.861063339515</v>
      </c>
      <c r="AS109" s="51">
        <v>11357.527</v>
      </c>
      <c r="AT109" s="51">
        <v>11247.934999999999</v>
      </c>
      <c r="AU109" s="51">
        <v>13809.134</v>
      </c>
      <c r="AV109" s="51">
        <v>1460.0530000000001</v>
      </c>
      <c r="AW109" s="51">
        <v>182.6638925</v>
      </c>
      <c r="AX109" s="51">
        <v>18311.7802405</v>
      </c>
      <c r="AY109" s="51">
        <v>12122.1629747729</v>
      </c>
      <c r="AZ109" s="51">
        <v>877.42279699999995</v>
      </c>
      <c r="BA109" s="51">
        <v>6737.7428226418197</v>
      </c>
      <c r="BB109" s="51">
        <v>368.14841856365399</v>
      </c>
      <c r="BC109" s="52">
        <v>154916.64872690698</v>
      </c>
      <c r="BE109" s="15">
        <v>3.96</v>
      </c>
      <c r="BF109" s="12">
        <v>8168.76</v>
      </c>
      <c r="BG109" s="15">
        <v>4.2</v>
      </c>
      <c r="BH109" s="12">
        <v>2687.11</v>
      </c>
      <c r="BI109" s="15">
        <v>4.4400000000000004</v>
      </c>
      <c r="BJ109" s="12">
        <v>812.44</v>
      </c>
      <c r="BK109" s="15">
        <v>4.68</v>
      </c>
      <c r="BL109" s="9">
        <v>0.06</v>
      </c>
    </row>
    <row r="110" spans="1:64">
      <c r="A110" s="90">
        <v>41821</v>
      </c>
      <c r="B110" s="51">
        <v>66458.078092598997</v>
      </c>
      <c r="C110" s="51">
        <v>14241.056071061001</v>
      </c>
      <c r="D110" s="51">
        <v>29476.757812060001</v>
      </c>
      <c r="E110" s="52">
        <v>9040.9949389150006</v>
      </c>
      <c r="F110" s="51">
        <v>119216.88691463499</v>
      </c>
      <c r="G110" s="15">
        <v>24.96</v>
      </c>
      <c r="H110" s="9">
        <v>1274.8799999999999</v>
      </c>
      <c r="I110" s="54">
        <v>32.18</v>
      </c>
      <c r="J110" s="54">
        <v>435.69</v>
      </c>
      <c r="K110" s="54">
        <v>10.64</v>
      </c>
      <c r="L110" s="54">
        <v>174.29</v>
      </c>
      <c r="M110" s="54">
        <v>15.2</v>
      </c>
      <c r="N110" s="54">
        <v>343.26</v>
      </c>
      <c r="O110" s="54">
        <v>33.340000000000003</v>
      </c>
      <c r="P110" s="54">
        <v>321.64</v>
      </c>
      <c r="Q110" s="15">
        <v>8.0500000000000007</v>
      </c>
      <c r="R110" s="9">
        <v>4186.5599999999995</v>
      </c>
      <c r="S110" s="12">
        <v>27.47</v>
      </c>
      <c r="T110" s="12">
        <v>29.61</v>
      </c>
      <c r="U110" s="55">
        <v>5.65</v>
      </c>
      <c r="V110" s="55">
        <v>2042.07</v>
      </c>
      <c r="W110" s="55">
        <v>10.1</v>
      </c>
      <c r="X110" s="54">
        <v>2114.88</v>
      </c>
      <c r="Y110" s="15">
        <v>1.24</v>
      </c>
      <c r="Z110" s="9">
        <v>1190.1100000000001</v>
      </c>
      <c r="AA110" s="54">
        <v>1.1100000000000001</v>
      </c>
      <c r="AB110" s="54">
        <v>730.84</v>
      </c>
      <c r="AC110" s="54">
        <v>1.44</v>
      </c>
      <c r="AD110" s="54">
        <v>459.27</v>
      </c>
      <c r="AE110" s="15">
        <v>3.86</v>
      </c>
      <c r="AF110" s="9">
        <v>311.32380096499998</v>
      </c>
      <c r="AG110" s="51">
        <v>7977.7780000000002</v>
      </c>
      <c r="AH110" s="51">
        <v>4768.5929999999998</v>
      </c>
      <c r="AI110" s="51">
        <v>13890.897349999999</v>
      </c>
      <c r="AJ110" s="51">
        <v>4270.7932204545514</v>
      </c>
      <c r="AK110" s="52">
        <v>22930.28357045455</v>
      </c>
      <c r="AL110" s="51">
        <v>65535.362000000008</v>
      </c>
      <c r="AM110" s="51">
        <v>3583.2460000000001</v>
      </c>
      <c r="AN110" s="51">
        <v>10195.743891837001</v>
      </c>
      <c r="AO110" s="51">
        <v>578.57724146329997</v>
      </c>
      <c r="AP110" s="51">
        <v>9364.2513979899504</v>
      </c>
      <c r="AQ110" s="51">
        <v>47.3518632761688</v>
      </c>
      <c r="AR110" s="52">
        <v>93411.609442488741</v>
      </c>
      <c r="AS110" s="51">
        <v>11362.423076845</v>
      </c>
      <c r="AT110" s="51">
        <v>10767.750514732201</v>
      </c>
      <c r="AU110" s="51">
        <v>14046.022379945</v>
      </c>
      <c r="AV110" s="51">
        <v>1050.223</v>
      </c>
      <c r="AW110" s="51">
        <v>173.86779799999999</v>
      </c>
      <c r="AX110" s="51">
        <v>18397.320626000001</v>
      </c>
      <c r="AY110" s="51">
        <v>12841.6417103029</v>
      </c>
      <c r="AZ110" s="51">
        <v>902.99983450000002</v>
      </c>
      <c r="BA110" s="51">
        <v>6913.0553691096402</v>
      </c>
      <c r="BB110" s="51">
        <v>371.89973105037598</v>
      </c>
      <c r="BC110" s="52">
        <v>155668.90328265383</v>
      </c>
      <c r="BE110" s="15">
        <v>3.96</v>
      </c>
      <c r="BF110" s="12">
        <v>8824.2999999999993</v>
      </c>
      <c r="BG110" s="15">
        <v>3.96</v>
      </c>
      <c r="BH110" s="12">
        <v>3262.48</v>
      </c>
      <c r="BI110" s="15">
        <v>4.32</v>
      </c>
      <c r="BJ110" s="12">
        <v>963.04</v>
      </c>
      <c r="BK110" s="15">
        <v>3.12</v>
      </c>
      <c r="BL110" s="9">
        <v>0.12</v>
      </c>
    </row>
    <row r="111" spans="1:64">
      <c r="A111" s="90">
        <v>41852</v>
      </c>
      <c r="B111" s="51">
        <v>67327.851470598995</v>
      </c>
      <c r="C111" s="51">
        <v>14354.085870336001</v>
      </c>
      <c r="D111" s="51">
        <v>29800.063759446999</v>
      </c>
      <c r="E111" s="52">
        <v>9032.4802558690008</v>
      </c>
      <c r="F111" s="51">
        <v>120514.481356251</v>
      </c>
      <c r="G111" s="15">
        <v>24.74</v>
      </c>
      <c r="H111" s="9">
        <v>1285.7900000000002</v>
      </c>
      <c r="I111" s="54">
        <v>32.270000000000003</v>
      </c>
      <c r="J111" s="54">
        <v>457.91</v>
      </c>
      <c r="K111" s="54">
        <v>9.8800000000000008</v>
      </c>
      <c r="L111" s="54">
        <v>156.22</v>
      </c>
      <c r="M111" s="54">
        <v>14.59</v>
      </c>
      <c r="N111" s="54">
        <v>361.72</v>
      </c>
      <c r="O111" s="54">
        <v>32.94</v>
      </c>
      <c r="P111" s="54">
        <v>309.94</v>
      </c>
      <c r="Q111" s="15">
        <v>7.67</v>
      </c>
      <c r="R111" s="9">
        <v>3819.06</v>
      </c>
      <c r="S111" s="12">
        <v>27.75</v>
      </c>
      <c r="T111" s="12">
        <v>33.46</v>
      </c>
      <c r="U111" s="55">
        <v>5.5</v>
      </c>
      <c r="V111" s="55">
        <v>1700.85</v>
      </c>
      <c r="W111" s="55">
        <v>9.11</v>
      </c>
      <c r="X111" s="54">
        <v>2084.75</v>
      </c>
      <c r="Y111" s="15">
        <v>1.34</v>
      </c>
      <c r="Z111" s="9">
        <v>976.91</v>
      </c>
      <c r="AA111" s="54">
        <v>1.29</v>
      </c>
      <c r="AB111" s="54">
        <v>543.05999999999995</v>
      </c>
      <c r="AC111" s="54">
        <v>1.41</v>
      </c>
      <c r="AD111" s="54">
        <v>433.85</v>
      </c>
      <c r="AE111" s="15">
        <v>3.67</v>
      </c>
      <c r="AF111" s="9">
        <v>293.86595915999999</v>
      </c>
      <c r="AG111" s="51">
        <v>8142.2067999999999</v>
      </c>
      <c r="AH111" s="51">
        <v>4708.0050000000001</v>
      </c>
      <c r="AI111" s="51">
        <v>13914.768550000001</v>
      </c>
      <c r="AJ111" s="51">
        <v>3996.7362174999989</v>
      </c>
      <c r="AK111" s="52">
        <v>22619.5097675</v>
      </c>
      <c r="AL111" s="51">
        <v>66249.885500000004</v>
      </c>
      <c r="AM111" s="51">
        <v>3557.9009999999998</v>
      </c>
      <c r="AN111" s="51">
        <v>10125.504438403001</v>
      </c>
      <c r="AO111" s="51">
        <v>580.98044524049999</v>
      </c>
      <c r="AP111" s="51">
        <v>9296.5690458825593</v>
      </c>
      <c r="AQ111" s="51">
        <v>47.312533043531801</v>
      </c>
      <c r="AR111" s="52">
        <v>93789.899572217415</v>
      </c>
      <c r="AS111" s="51">
        <v>11740.023810344999</v>
      </c>
      <c r="AT111" s="51">
        <v>10785.4973470241</v>
      </c>
      <c r="AU111" s="51">
        <v>14195.3027038665</v>
      </c>
      <c r="AV111" s="51">
        <v>1037.117</v>
      </c>
      <c r="AW111" s="51">
        <v>158.60780349999999</v>
      </c>
      <c r="AX111" s="51">
        <v>18474.578635499998</v>
      </c>
      <c r="AY111" s="51">
        <v>13840.9201321525</v>
      </c>
      <c r="AZ111" s="51">
        <v>939.1599185</v>
      </c>
      <c r="BA111" s="51">
        <v>7451.8913631327996</v>
      </c>
      <c r="BB111" s="51">
        <v>379.30087172404598</v>
      </c>
      <c r="BC111" s="52">
        <v>157129.91468824865</v>
      </c>
      <c r="BE111" s="15">
        <v>3.6</v>
      </c>
      <c r="BF111" s="12">
        <v>7757.09</v>
      </c>
      <c r="BG111" s="15">
        <v>3.6</v>
      </c>
      <c r="BH111" s="12">
        <v>3134.47</v>
      </c>
      <c r="BI111" s="15">
        <v>3.72</v>
      </c>
      <c r="BJ111" s="12">
        <v>779.25</v>
      </c>
      <c r="BK111" s="15">
        <v>4.08</v>
      </c>
      <c r="BL111" s="9">
        <v>10.01</v>
      </c>
    </row>
    <row r="112" spans="1:64">
      <c r="A112" s="90">
        <v>41883</v>
      </c>
      <c r="B112" s="51">
        <v>67730.497433056997</v>
      </c>
      <c r="C112" s="51">
        <v>14426.432400211001</v>
      </c>
      <c r="D112" s="51">
        <v>30172.775293113002</v>
      </c>
      <c r="E112" s="52">
        <v>9044.9396277550004</v>
      </c>
      <c r="F112" s="51">
        <v>121374.64475413598</v>
      </c>
      <c r="G112" s="15">
        <v>24.96</v>
      </c>
      <c r="H112" s="9">
        <v>1255.3699999999999</v>
      </c>
      <c r="I112" s="54">
        <v>32.619999999999997</v>
      </c>
      <c r="J112" s="54">
        <v>461.46</v>
      </c>
      <c r="K112" s="54">
        <v>9.5</v>
      </c>
      <c r="L112" s="54">
        <v>146.07</v>
      </c>
      <c r="M112" s="54">
        <v>14.39</v>
      </c>
      <c r="N112" s="54">
        <v>333.04</v>
      </c>
      <c r="O112" s="54">
        <v>32.1</v>
      </c>
      <c r="P112" s="54">
        <v>314.8</v>
      </c>
      <c r="Q112" s="15">
        <v>7.35</v>
      </c>
      <c r="R112" s="9">
        <v>4319.62</v>
      </c>
      <c r="S112" s="12">
        <v>28.8</v>
      </c>
      <c r="T112" s="12">
        <v>32.31</v>
      </c>
      <c r="U112" s="55">
        <v>5.26</v>
      </c>
      <c r="V112" s="55">
        <v>1969.09</v>
      </c>
      <c r="W112" s="55">
        <v>8.83</v>
      </c>
      <c r="X112" s="54">
        <v>2318.2199999999998</v>
      </c>
      <c r="Y112" s="15">
        <v>1.28</v>
      </c>
      <c r="Z112" s="9">
        <v>882.22</v>
      </c>
      <c r="AA112" s="54">
        <v>1.05</v>
      </c>
      <c r="AB112" s="54">
        <v>522.47</v>
      </c>
      <c r="AC112" s="54">
        <v>1.62</v>
      </c>
      <c r="AD112" s="54">
        <v>359.75</v>
      </c>
      <c r="AE112" s="15">
        <v>3.58</v>
      </c>
      <c r="AF112" s="9">
        <v>342.04907677599999</v>
      </c>
      <c r="AG112" s="51">
        <v>8182.4049999999997</v>
      </c>
      <c r="AH112" s="51">
        <v>4883.9579999999996</v>
      </c>
      <c r="AI112" s="51">
        <v>13997.462449999999</v>
      </c>
      <c r="AJ112" s="51">
        <v>4368.3925499999996</v>
      </c>
      <c r="AK112" s="52">
        <v>23249.812999999998</v>
      </c>
      <c r="AL112" s="51">
        <v>66266.082999999999</v>
      </c>
      <c r="AM112" s="51">
        <v>3571.933</v>
      </c>
      <c r="AN112" s="51">
        <v>10315.978404314201</v>
      </c>
      <c r="AO112" s="51">
        <v>585.78126963269995</v>
      </c>
      <c r="AP112" s="51">
        <v>9567.0776713781106</v>
      </c>
      <c r="AQ112" s="51">
        <v>46.6326859140026</v>
      </c>
      <c r="AR112" s="52">
        <v>94375.87831665478</v>
      </c>
      <c r="AS112" s="51">
        <v>12239.687</v>
      </c>
      <c r="AT112" s="51">
        <v>10599.540999999999</v>
      </c>
      <c r="AU112" s="51">
        <v>14604.148999999999</v>
      </c>
      <c r="AV112" s="51">
        <v>1108.2570000000001</v>
      </c>
      <c r="AW112" s="51">
        <v>141.70561499999999</v>
      </c>
      <c r="AX112" s="51">
        <v>18568.049824500002</v>
      </c>
      <c r="AY112" s="51">
        <v>14025.238188035701</v>
      </c>
      <c r="AZ112" s="51">
        <v>959.47857850000003</v>
      </c>
      <c r="BA112" s="51">
        <v>7661.0784545267998</v>
      </c>
      <c r="BB112" s="51">
        <v>381.39194440169803</v>
      </c>
      <c r="BC112" s="52">
        <v>158579.51412376197</v>
      </c>
      <c r="BE112" s="15">
        <v>3.48</v>
      </c>
      <c r="BF112" s="12">
        <v>9017.58</v>
      </c>
      <c r="BG112" s="15">
        <v>3.36</v>
      </c>
      <c r="BH112" s="12">
        <v>2822.52</v>
      </c>
      <c r="BI112" s="15">
        <v>3.6</v>
      </c>
      <c r="BJ112" s="12">
        <v>821.76</v>
      </c>
      <c r="BK112" s="15">
        <v>4.8</v>
      </c>
      <c r="BL112" s="9">
        <v>0.14000000000000001</v>
      </c>
    </row>
    <row r="113" spans="1:64">
      <c r="A113" s="90">
        <v>41913</v>
      </c>
      <c r="B113" s="51">
        <v>68033.964476630994</v>
      </c>
      <c r="C113" s="51">
        <v>14542.214164871</v>
      </c>
      <c r="D113" s="51">
        <v>30651.802285876001</v>
      </c>
      <c r="E113" s="52">
        <v>8692.3673476500007</v>
      </c>
      <c r="F113" s="51">
        <v>121920.34827502799</v>
      </c>
      <c r="G113" s="15">
        <v>24.14</v>
      </c>
      <c r="H113" s="9">
        <v>1300.5999999999999</v>
      </c>
      <c r="I113" s="54">
        <v>31.3</v>
      </c>
      <c r="J113" s="54">
        <v>472.02</v>
      </c>
      <c r="K113" s="54">
        <v>9.69</v>
      </c>
      <c r="L113" s="54">
        <v>150.46</v>
      </c>
      <c r="M113" s="54">
        <v>14.48</v>
      </c>
      <c r="N113" s="54">
        <v>361.82</v>
      </c>
      <c r="O113" s="54">
        <v>31.38</v>
      </c>
      <c r="P113" s="54">
        <v>316.3</v>
      </c>
      <c r="Q113" s="15">
        <v>7.31</v>
      </c>
      <c r="R113" s="9">
        <v>4469.8599999999997</v>
      </c>
      <c r="S113" s="12">
        <v>28.63</v>
      </c>
      <c r="T113" s="12">
        <v>32.69</v>
      </c>
      <c r="U113" s="55">
        <v>5.32</v>
      </c>
      <c r="V113" s="55">
        <v>2143.92</v>
      </c>
      <c r="W113" s="55">
        <v>8.8699999999999992</v>
      </c>
      <c r="X113" s="54">
        <v>2293.25</v>
      </c>
      <c r="Y113" s="15">
        <v>1.42</v>
      </c>
      <c r="Z113" s="9">
        <v>860.82</v>
      </c>
      <c r="AA113" s="54">
        <v>1.22</v>
      </c>
      <c r="AB113" s="54">
        <v>530.72</v>
      </c>
      <c r="AC113" s="54">
        <v>1.73</v>
      </c>
      <c r="AD113" s="54">
        <v>330.1</v>
      </c>
      <c r="AE113" s="15">
        <v>3.57</v>
      </c>
      <c r="AF113" s="9">
        <v>412.47673280999999</v>
      </c>
      <c r="AG113" s="51">
        <v>8046.06</v>
      </c>
      <c r="AH113" s="51">
        <v>4801.4290000000001</v>
      </c>
      <c r="AI113" s="51">
        <v>13795.696</v>
      </c>
      <c r="AJ113" s="51">
        <v>4223.4939999999988</v>
      </c>
      <c r="AK113" s="52">
        <v>22820.618999999999</v>
      </c>
      <c r="AL113" s="51">
        <v>66838.03899999999</v>
      </c>
      <c r="AM113" s="51">
        <v>3599.4720000000002</v>
      </c>
      <c r="AN113" s="51">
        <v>11948.004880783201</v>
      </c>
      <c r="AO113" s="51">
        <v>592.42963044159501</v>
      </c>
      <c r="AP113" s="51">
        <v>11080.325806491001</v>
      </c>
      <c r="AQ113" s="51">
        <v>47.581217146020897</v>
      </c>
      <c r="AR113" s="52">
        <v>94670.65748758777</v>
      </c>
      <c r="AS113" s="51">
        <v>12176.286</v>
      </c>
      <c r="AT113" s="51">
        <v>10892.788</v>
      </c>
      <c r="AU113" s="51">
        <v>14768.473</v>
      </c>
      <c r="AV113" s="51">
        <v>962.39599999999996</v>
      </c>
      <c r="AW113" s="51">
        <v>139.3263925</v>
      </c>
      <c r="AX113" s="51">
        <v>18576.105361499998</v>
      </c>
      <c r="AY113" s="51">
        <v>13029.7133484519</v>
      </c>
      <c r="AZ113" s="51">
        <v>954.71518200000003</v>
      </c>
      <c r="BA113" s="51">
        <v>7294.5744955711398</v>
      </c>
      <c r="BB113" s="51">
        <v>380.26108528444598</v>
      </c>
      <c r="BC113" s="52">
        <v>158495.62519118408</v>
      </c>
      <c r="BE113" s="15">
        <v>3.6</v>
      </c>
      <c r="BF113" s="12">
        <v>9399.98</v>
      </c>
      <c r="BG113" s="15">
        <v>3.48</v>
      </c>
      <c r="BH113" s="12">
        <v>3280.31</v>
      </c>
      <c r="BI113" s="15">
        <v>3.84</v>
      </c>
      <c r="BJ113" s="12">
        <v>581.77</v>
      </c>
      <c r="BK113" s="15">
        <v>5.16</v>
      </c>
      <c r="BL113" s="9">
        <v>0.09</v>
      </c>
    </row>
    <row r="114" spans="1:64">
      <c r="A114" s="90">
        <v>41944</v>
      </c>
      <c r="B114" s="51">
        <v>69824.921463933002</v>
      </c>
      <c r="C114" s="51">
        <v>14691.02463059</v>
      </c>
      <c r="D114" s="51">
        <v>31194.060844418</v>
      </c>
      <c r="E114" s="52">
        <v>9048.8023577109998</v>
      </c>
      <c r="F114" s="51">
        <v>124758.80929665199</v>
      </c>
      <c r="G114" s="15">
        <v>23.93</v>
      </c>
      <c r="H114" s="9">
        <v>1307.4000000000001</v>
      </c>
      <c r="I114" s="54">
        <v>30.91</v>
      </c>
      <c r="J114" s="54">
        <v>473.45</v>
      </c>
      <c r="K114" s="54">
        <v>9.7799999999999994</v>
      </c>
      <c r="L114" s="54">
        <v>162.75</v>
      </c>
      <c r="M114" s="54">
        <v>14.76</v>
      </c>
      <c r="N114" s="54">
        <v>356.66</v>
      </c>
      <c r="O114" s="54">
        <v>31.16</v>
      </c>
      <c r="P114" s="54">
        <v>314.54000000000002</v>
      </c>
      <c r="Q114" s="15">
        <v>6.9</v>
      </c>
      <c r="R114" s="9">
        <v>4997.38</v>
      </c>
      <c r="S114" s="12">
        <v>28.26</v>
      </c>
      <c r="T114" s="12">
        <v>32.450000000000003</v>
      </c>
      <c r="U114" s="55">
        <v>5.22</v>
      </c>
      <c r="V114" s="55">
        <v>2399.86</v>
      </c>
      <c r="W114" s="55">
        <v>8.1999999999999993</v>
      </c>
      <c r="X114" s="54">
        <v>2565.0700000000002</v>
      </c>
      <c r="Y114" s="15">
        <v>1.51</v>
      </c>
      <c r="Z114" s="9">
        <v>691.16000000000008</v>
      </c>
      <c r="AA114" s="54">
        <v>1.4</v>
      </c>
      <c r="AB114" s="54">
        <v>402.48</v>
      </c>
      <c r="AC114" s="54">
        <v>1.67</v>
      </c>
      <c r="AD114" s="54">
        <v>288.68</v>
      </c>
      <c r="AE114" s="15">
        <v>3.65</v>
      </c>
      <c r="AF114" s="9">
        <v>394.16711210300002</v>
      </c>
      <c r="AG114" s="51">
        <v>8346.9789999999994</v>
      </c>
      <c r="AH114" s="51">
        <v>4879.1970000000001</v>
      </c>
      <c r="AI114" s="51">
        <v>14020.181199999999</v>
      </c>
      <c r="AJ114" s="51">
        <v>5062.4195499999987</v>
      </c>
      <c r="AK114" s="52">
        <v>23961.797749999998</v>
      </c>
      <c r="AL114" s="51">
        <v>68224.428499999995</v>
      </c>
      <c r="AM114" s="51">
        <v>3627.8760000000002</v>
      </c>
      <c r="AN114" s="51">
        <v>12672.883791087101</v>
      </c>
      <c r="AO114" s="51">
        <v>596.61915881940502</v>
      </c>
      <c r="AP114" s="51">
        <v>11731.4362506694</v>
      </c>
      <c r="AQ114" s="51">
        <v>47.9557239493369</v>
      </c>
      <c r="AR114" s="52">
        <v>97304.213225287764</v>
      </c>
      <c r="AS114" s="51">
        <v>12254.1620595</v>
      </c>
      <c r="AT114" s="51">
        <v>10275.042789728301</v>
      </c>
      <c r="AU114" s="51">
        <v>14985.445815646999</v>
      </c>
      <c r="AV114" s="51">
        <v>879.59</v>
      </c>
      <c r="AW114" s="51">
        <v>143.96886850000001</v>
      </c>
      <c r="AX114" s="51">
        <v>18583.103633999999</v>
      </c>
      <c r="AY114" s="51">
        <v>12798.3413903126</v>
      </c>
      <c r="AZ114" s="51">
        <v>968.29707980201795</v>
      </c>
      <c r="BA114" s="51">
        <v>7057.4914770034002</v>
      </c>
      <c r="BB114" s="51">
        <v>381.02492016715303</v>
      </c>
      <c r="BC114" s="52">
        <v>160753.64846560711</v>
      </c>
      <c r="BE114" s="15">
        <v>3.48</v>
      </c>
      <c r="BF114" s="12">
        <v>9032.11</v>
      </c>
      <c r="BG114" s="15">
        <v>3.6</v>
      </c>
      <c r="BH114" s="12">
        <v>3814.51</v>
      </c>
      <c r="BI114" s="15">
        <v>3.84</v>
      </c>
      <c r="BJ114" s="12">
        <v>643.58000000000004</v>
      </c>
      <c r="BK114" s="15">
        <v>4.68</v>
      </c>
      <c r="BL114" s="9">
        <v>0.66</v>
      </c>
    </row>
    <row r="115" spans="1:64">
      <c r="A115" s="90">
        <v>41974</v>
      </c>
      <c r="B115" s="51">
        <v>70255.531534616995</v>
      </c>
      <c r="C115" s="51">
        <v>14760.744088306001</v>
      </c>
      <c r="D115" s="51">
        <v>31579.011781309</v>
      </c>
      <c r="E115" s="52">
        <v>8819.9903718999994</v>
      </c>
      <c r="F115" s="51">
        <v>125415.277776132</v>
      </c>
      <c r="G115" s="15">
        <v>23.7</v>
      </c>
      <c r="H115" s="9">
        <v>1485.97</v>
      </c>
      <c r="I115" s="54">
        <v>30.32</v>
      </c>
      <c r="J115" s="54">
        <v>494.01</v>
      </c>
      <c r="K115" s="54">
        <v>9.01</v>
      </c>
      <c r="L115" s="54">
        <v>210.01</v>
      </c>
      <c r="M115" s="54">
        <v>15.01</v>
      </c>
      <c r="N115" s="54">
        <v>350.82</v>
      </c>
      <c r="O115" s="54">
        <v>30.35</v>
      </c>
      <c r="P115" s="54">
        <v>431.13</v>
      </c>
      <c r="Q115" s="15">
        <v>6.88</v>
      </c>
      <c r="R115" s="9">
        <v>6192.72</v>
      </c>
      <c r="S115" s="12">
        <v>25.77</v>
      </c>
      <c r="T115" s="12">
        <v>37.85</v>
      </c>
      <c r="U115" s="55">
        <v>5.27</v>
      </c>
      <c r="V115" s="55">
        <v>2760.47</v>
      </c>
      <c r="W115" s="55">
        <v>7.97</v>
      </c>
      <c r="X115" s="54">
        <v>3394.4</v>
      </c>
      <c r="Y115" s="15">
        <v>1.39</v>
      </c>
      <c r="Z115" s="9">
        <v>1000.5</v>
      </c>
      <c r="AA115" s="54">
        <v>1.23</v>
      </c>
      <c r="AB115" s="54">
        <v>660.22</v>
      </c>
      <c r="AC115" s="54">
        <v>1.71</v>
      </c>
      <c r="AD115" s="54">
        <v>340.28</v>
      </c>
      <c r="AE115" s="15">
        <v>3.73</v>
      </c>
      <c r="AF115" s="9">
        <v>384.85091147499998</v>
      </c>
      <c r="AG115" s="51">
        <v>8715.1952500000007</v>
      </c>
      <c r="AH115" s="51">
        <v>5160.6040000000003</v>
      </c>
      <c r="AI115" s="51">
        <v>15039.294699999999</v>
      </c>
      <c r="AJ115" s="51">
        <v>5290.9196000000002</v>
      </c>
      <c r="AK115" s="52">
        <v>25490.818299999999</v>
      </c>
      <c r="AL115" s="51">
        <v>69242.271999999997</v>
      </c>
      <c r="AM115" s="51">
        <v>3636.7249999999999</v>
      </c>
      <c r="AN115" s="51">
        <v>12662.707433810299</v>
      </c>
      <c r="AO115" s="51">
        <v>599.56342408854005</v>
      </c>
      <c r="AP115" s="51">
        <v>11862.829294818701</v>
      </c>
      <c r="AQ115" s="51">
        <v>47.872794203369502</v>
      </c>
      <c r="AR115" s="52">
        <v>99721.384068876767</v>
      </c>
      <c r="AS115" s="51">
        <v>12683.856487372501</v>
      </c>
      <c r="AT115" s="51">
        <v>9484.9765905942004</v>
      </c>
      <c r="AU115" s="51">
        <v>15401.515945718</v>
      </c>
      <c r="AV115" s="51">
        <v>1136.3009999999999</v>
      </c>
      <c r="AW115" s="51">
        <v>196.92497233</v>
      </c>
      <c r="AX115" s="51">
        <v>18594.186380537001</v>
      </c>
      <c r="AY115" s="51">
        <v>12995.3666057013</v>
      </c>
      <c r="AZ115" s="51">
        <v>989.55239900000004</v>
      </c>
      <c r="BA115" s="51">
        <v>6954.3878565168097</v>
      </c>
      <c r="BB115" s="51">
        <v>389.72986529098603</v>
      </c>
      <c r="BC115" s="52">
        <v>163859.94672832199</v>
      </c>
      <c r="BE115" s="15">
        <v>3.48</v>
      </c>
      <c r="BF115" s="12">
        <v>9397.91</v>
      </c>
      <c r="BG115" s="15">
        <v>3.6</v>
      </c>
      <c r="BH115" s="12">
        <v>3072.63</v>
      </c>
      <c r="BI115" s="15">
        <v>3.84</v>
      </c>
      <c r="BJ115" s="12">
        <v>561.80999999999995</v>
      </c>
      <c r="BK115" s="15">
        <v>3.12</v>
      </c>
      <c r="BL115" s="9">
        <v>0.01</v>
      </c>
    </row>
    <row r="116" spans="1:64">
      <c r="A116" s="20">
        <v>42005</v>
      </c>
      <c r="B116" s="51">
        <v>70467.613015872994</v>
      </c>
      <c r="C116" s="51">
        <v>14828.789951237</v>
      </c>
      <c r="D116" s="51">
        <v>31737.148958720001</v>
      </c>
      <c r="E116" s="52">
        <v>9523.6364489459993</v>
      </c>
      <c r="F116" s="51">
        <v>126557.188374776</v>
      </c>
      <c r="G116" s="15">
        <v>24.09</v>
      </c>
      <c r="H116" s="9">
        <v>1320.72</v>
      </c>
      <c r="I116" s="54">
        <v>29.65</v>
      </c>
      <c r="J116" s="54">
        <v>485.44</v>
      </c>
      <c r="K116" s="54">
        <v>10.07</v>
      </c>
      <c r="L116" s="54">
        <v>161.16</v>
      </c>
      <c r="M116" s="54">
        <v>15.33</v>
      </c>
      <c r="N116" s="54">
        <v>312.73</v>
      </c>
      <c r="O116" s="54">
        <v>30.47</v>
      </c>
      <c r="P116" s="54">
        <v>361.39</v>
      </c>
      <c r="Q116" s="15">
        <v>7.07</v>
      </c>
      <c r="R116" s="9">
        <v>4236.09</v>
      </c>
      <c r="S116" s="12">
        <v>25.26</v>
      </c>
      <c r="T116" s="12">
        <v>39.549999999999997</v>
      </c>
      <c r="U116" s="55">
        <v>5.28</v>
      </c>
      <c r="V116" s="55">
        <v>1967.05</v>
      </c>
      <c r="W116" s="55">
        <v>8.32</v>
      </c>
      <c r="X116" s="54">
        <v>2229.4899999999998</v>
      </c>
      <c r="Y116" s="15">
        <v>1.6</v>
      </c>
      <c r="Z116" s="9">
        <v>786.02</v>
      </c>
      <c r="AA116" s="54">
        <v>1.52</v>
      </c>
      <c r="AB116" s="54">
        <v>439.27</v>
      </c>
      <c r="AC116" s="54">
        <v>1.7</v>
      </c>
      <c r="AD116" s="54">
        <v>346.75</v>
      </c>
      <c r="AE116" s="15">
        <v>3.75</v>
      </c>
      <c r="AF116" s="9">
        <v>369.75340703299997</v>
      </c>
      <c r="AG116" s="51">
        <v>8826.1173337519049</v>
      </c>
      <c r="AH116" s="51">
        <v>5142.750500997</v>
      </c>
      <c r="AI116" s="51">
        <v>15547.218699999999</v>
      </c>
      <c r="AJ116" s="51">
        <v>4724.8111999999992</v>
      </c>
      <c r="AK116" s="52">
        <v>25414.780400996999</v>
      </c>
      <c r="AL116" s="51">
        <v>69418.642500000002</v>
      </c>
      <c r="AM116" s="51">
        <v>3650.973</v>
      </c>
      <c r="AN116" s="51">
        <v>13476.617841077599</v>
      </c>
      <c r="AO116" s="51">
        <v>614.00856720293496</v>
      </c>
      <c r="AP116" s="51">
        <v>12577.7266165694</v>
      </c>
      <c r="AQ116" s="51">
        <v>46.773605212071402</v>
      </c>
      <c r="AR116" s="52">
        <v>99950.522087496065</v>
      </c>
      <c r="AS116" s="51">
        <v>13130.561948500001</v>
      </c>
      <c r="AT116" s="51">
        <v>9589.8665609855707</v>
      </c>
      <c r="AU116" s="51">
        <v>15374.2045710086</v>
      </c>
      <c r="AV116" s="51">
        <v>1083.8879999999999</v>
      </c>
      <c r="AW116" s="51">
        <v>227.24428533</v>
      </c>
      <c r="AX116" s="51">
        <v>18486.3092566675</v>
      </c>
      <c r="AY116" s="51">
        <v>13028.379420965501</v>
      </c>
      <c r="AZ116" s="51">
        <v>1004.8061494999999</v>
      </c>
      <c r="BA116" s="51">
        <v>6893.0843811426603</v>
      </c>
      <c r="BB116" s="51">
        <v>403.41056618296102</v>
      </c>
      <c r="BC116" s="52">
        <v>164579.28733312764</v>
      </c>
      <c r="BE116" s="15">
        <v>3.36</v>
      </c>
      <c r="BF116" s="12">
        <v>9179.32</v>
      </c>
      <c r="BG116" s="15">
        <v>3.24</v>
      </c>
      <c r="BH116" s="12">
        <v>3838.85</v>
      </c>
      <c r="BI116" s="15">
        <v>3.48</v>
      </c>
      <c r="BJ116" s="12">
        <v>464.93</v>
      </c>
      <c r="BK116" s="15">
        <v>5.4</v>
      </c>
      <c r="BL116" s="9">
        <v>0.18</v>
      </c>
    </row>
    <row r="117" spans="1:64">
      <c r="A117" s="90">
        <v>42036</v>
      </c>
      <c r="B117" s="51">
        <v>70127.490674633998</v>
      </c>
      <c r="C117" s="51">
        <v>14883.444062656999</v>
      </c>
      <c r="D117" s="51">
        <v>31939.024774992999</v>
      </c>
      <c r="E117" s="52">
        <v>9126.0257688479996</v>
      </c>
      <c r="F117" s="51">
        <v>126075.985281132</v>
      </c>
      <c r="G117" s="15">
        <v>25.23</v>
      </c>
      <c r="H117" s="9">
        <v>1250.3100000000002</v>
      </c>
      <c r="I117" s="54">
        <v>30.42</v>
      </c>
      <c r="J117" s="54">
        <v>512.09</v>
      </c>
      <c r="K117" s="54">
        <v>10.8</v>
      </c>
      <c r="L117" s="54">
        <v>137.16</v>
      </c>
      <c r="M117" s="54">
        <v>15.4</v>
      </c>
      <c r="N117" s="54">
        <v>268.61</v>
      </c>
      <c r="O117" s="54">
        <v>31.15</v>
      </c>
      <c r="P117" s="54">
        <v>332.45</v>
      </c>
      <c r="Q117" s="15">
        <v>7.13</v>
      </c>
      <c r="R117" s="9">
        <v>3559.2299999999996</v>
      </c>
      <c r="S117" s="12">
        <v>23.74</v>
      </c>
      <c r="T117" s="12">
        <v>38.74</v>
      </c>
      <c r="U117" s="55">
        <v>5.52</v>
      </c>
      <c r="V117" s="55">
        <v>1322.56</v>
      </c>
      <c r="W117" s="55">
        <v>7.8</v>
      </c>
      <c r="X117" s="54">
        <v>2197.9299999999998</v>
      </c>
      <c r="Y117" s="15">
        <v>1.68</v>
      </c>
      <c r="Z117" s="9">
        <v>866.26</v>
      </c>
      <c r="AA117" s="54">
        <v>1.66</v>
      </c>
      <c r="AB117" s="54">
        <v>571.12</v>
      </c>
      <c r="AC117" s="54">
        <v>1.74</v>
      </c>
      <c r="AD117" s="54">
        <v>295.14</v>
      </c>
      <c r="AE117" s="15">
        <v>3.73</v>
      </c>
      <c r="AF117" s="9">
        <v>314.7116059</v>
      </c>
      <c r="AG117" s="51">
        <v>9072.6020000000008</v>
      </c>
      <c r="AH117" s="51">
        <v>5188.5173789404998</v>
      </c>
      <c r="AI117" s="51">
        <v>15391.782599999999</v>
      </c>
      <c r="AJ117" s="51">
        <v>4756.134850000004</v>
      </c>
      <c r="AK117" s="52">
        <v>25336.434828940502</v>
      </c>
      <c r="AL117" s="51">
        <v>69137.103499999997</v>
      </c>
      <c r="AM117" s="51">
        <v>3669.6210000000001</v>
      </c>
      <c r="AN117" s="51">
        <v>13464.0676940181</v>
      </c>
      <c r="AO117" s="51">
        <v>632.73463008226497</v>
      </c>
      <c r="AP117" s="51">
        <v>12542.3508806881</v>
      </c>
      <c r="AQ117" s="51">
        <v>47.376621599392102</v>
      </c>
      <c r="AR117" s="52">
        <v>99650.234150753371</v>
      </c>
      <c r="AS117" s="51">
        <v>13338.521599</v>
      </c>
      <c r="AT117" s="51">
        <v>10184.925999999999</v>
      </c>
      <c r="AU117" s="51">
        <v>15739.519</v>
      </c>
      <c r="AV117" s="51">
        <v>940.64700000000005</v>
      </c>
      <c r="AW117" s="51">
        <v>205.20878350000001</v>
      </c>
      <c r="AX117" s="51">
        <v>18399.1589096305</v>
      </c>
      <c r="AY117" s="51">
        <v>13647.401666836</v>
      </c>
      <c r="AZ117" s="51">
        <v>1031.045629</v>
      </c>
      <c r="BA117" s="51">
        <v>7096.8060267225401</v>
      </c>
      <c r="BB117" s="51">
        <v>408.11149485549998</v>
      </c>
      <c r="BC117" s="52">
        <v>165631.74521714184</v>
      </c>
      <c r="BE117" s="15">
        <v>3.24</v>
      </c>
      <c r="BF117" s="12">
        <v>6110.93</v>
      </c>
      <c r="BG117" s="15">
        <v>3.24</v>
      </c>
      <c r="BH117" s="12">
        <v>2277.5500000000002</v>
      </c>
      <c r="BI117" s="15">
        <v>3.6</v>
      </c>
      <c r="BJ117" s="12">
        <v>311.89999999999998</v>
      </c>
      <c r="BK117" s="15">
        <v>5.16</v>
      </c>
      <c r="BL117" s="9">
        <v>10.62</v>
      </c>
    </row>
    <row r="118" spans="1:64">
      <c r="A118" s="90">
        <v>42064</v>
      </c>
      <c r="B118" s="51">
        <v>70094.153396256006</v>
      </c>
      <c r="C118" s="51">
        <v>14984.897491348</v>
      </c>
      <c r="D118" s="51">
        <v>32327.534700623</v>
      </c>
      <c r="E118" s="52">
        <v>9152.5812855059994</v>
      </c>
      <c r="F118" s="51">
        <v>126559.166873733</v>
      </c>
      <c r="G118" s="15">
        <v>23.3</v>
      </c>
      <c r="H118" s="9">
        <v>1476.29</v>
      </c>
      <c r="I118" s="54">
        <v>30.64</v>
      </c>
      <c r="J118" s="54">
        <v>493.72</v>
      </c>
      <c r="K118" s="54">
        <v>9.8000000000000007</v>
      </c>
      <c r="L118" s="54">
        <v>195.81</v>
      </c>
      <c r="M118" s="54">
        <v>13.73</v>
      </c>
      <c r="N118" s="54">
        <v>402.87</v>
      </c>
      <c r="O118" s="54">
        <v>30.79</v>
      </c>
      <c r="P118" s="54">
        <v>383.89</v>
      </c>
      <c r="Q118" s="15">
        <v>7.15</v>
      </c>
      <c r="R118" s="9">
        <v>4380.5300000000007</v>
      </c>
      <c r="S118" s="12">
        <v>23.41</v>
      </c>
      <c r="T118" s="12">
        <v>40.51</v>
      </c>
      <c r="U118" s="55">
        <v>5.45</v>
      </c>
      <c r="V118" s="55">
        <v>1877.68</v>
      </c>
      <c r="W118" s="55">
        <v>8.17</v>
      </c>
      <c r="X118" s="54">
        <v>2462.34</v>
      </c>
      <c r="Y118" s="15">
        <v>1.46</v>
      </c>
      <c r="Z118" s="9">
        <v>817.86</v>
      </c>
      <c r="AA118" s="54">
        <v>1.22</v>
      </c>
      <c r="AB118" s="54">
        <v>489</v>
      </c>
      <c r="AC118" s="54">
        <v>1.81</v>
      </c>
      <c r="AD118" s="54">
        <v>328.86</v>
      </c>
      <c r="AE118" s="15">
        <v>3.67</v>
      </c>
      <c r="AF118" s="9">
        <v>388.71791872799997</v>
      </c>
      <c r="AG118" s="51">
        <v>8878.8998082446396</v>
      </c>
      <c r="AH118" s="51">
        <v>5184.0789063579996</v>
      </c>
      <c r="AI118" s="51">
        <v>15487.551100000001</v>
      </c>
      <c r="AJ118" s="51">
        <v>4414.2667999999921</v>
      </c>
      <c r="AK118" s="52">
        <v>25085.896806357992</v>
      </c>
      <c r="AL118" s="51">
        <v>69548.427500000005</v>
      </c>
      <c r="AM118" s="51">
        <v>3705.5129999999999</v>
      </c>
      <c r="AN118" s="51">
        <v>11904.060621304699</v>
      </c>
      <c r="AO118" s="51">
        <v>641.62364998090504</v>
      </c>
      <c r="AP118" s="51">
        <v>11373.882327675199</v>
      </c>
      <c r="AQ118" s="51">
        <v>59.777590697513602</v>
      </c>
      <c r="AR118" s="52">
        <v>99451.8616592709</v>
      </c>
      <c r="AS118" s="51">
        <v>13055.860279</v>
      </c>
      <c r="AT118" s="51">
        <v>9967.3738718431996</v>
      </c>
      <c r="AU118" s="51">
        <v>15803.281858594501</v>
      </c>
      <c r="AV118" s="51">
        <v>912.9</v>
      </c>
      <c r="AW118" s="51">
        <v>205.72166050000001</v>
      </c>
      <c r="AX118" s="51">
        <v>18278.322478499998</v>
      </c>
      <c r="AY118" s="51">
        <v>14539.252116773299</v>
      </c>
      <c r="AZ118" s="51">
        <v>1053.3296700000001</v>
      </c>
      <c r="BA118" s="51">
        <v>7311.2219430954501</v>
      </c>
      <c r="BB118" s="51">
        <v>409.84759040033401</v>
      </c>
      <c r="BC118" s="52">
        <v>165546.83406098609</v>
      </c>
      <c r="BE118" s="15">
        <v>3.36</v>
      </c>
      <c r="BF118" s="12">
        <v>9471.19</v>
      </c>
      <c r="BG118" s="15">
        <v>3.48</v>
      </c>
      <c r="BH118" s="12">
        <v>3913.4</v>
      </c>
      <c r="BI118" s="15">
        <v>3.72</v>
      </c>
      <c r="BJ118" s="12">
        <v>890.31</v>
      </c>
      <c r="BK118" s="15">
        <v>5.16</v>
      </c>
      <c r="BL118" s="9">
        <v>2.04</v>
      </c>
    </row>
    <row r="119" spans="1:64">
      <c r="A119" s="90">
        <v>42095</v>
      </c>
      <c r="B119" s="51">
        <v>70180.506110275004</v>
      </c>
      <c r="C119" s="51">
        <v>15085.988004864999</v>
      </c>
      <c r="D119" s="51">
        <v>32816.129443113001</v>
      </c>
      <c r="E119" s="52">
        <v>9141.6188143079999</v>
      </c>
      <c r="F119" s="51">
        <v>127224.24237256101</v>
      </c>
      <c r="G119" s="15">
        <v>23.62</v>
      </c>
      <c r="H119" s="9">
        <v>1379</v>
      </c>
      <c r="I119" s="54">
        <v>30.34</v>
      </c>
      <c r="J119" s="54">
        <v>480.61</v>
      </c>
      <c r="K119" s="54">
        <v>9.92</v>
      </c>
      <c r="L119" s="54">
        <v>172.53</v>
      </c>
      <c r="M119" s="54">
        <v>14.2</v>
      </c>
      <c r="N119" s="54">
        <v>360.85</v>
      </c>
      <c r="O119" s="54">
        <v>30.56</v>
      </c>
      <c r="P119" s="54">
        <v>365.01</v>
      </c>
      <c r="Q119" s="15">
        <v>7.04</v>
      </c>
      <c r="R119" s="9">
        <v>4470.03</v>
      </c>
      <c r="S119" s="12">
        <v>24.35</v>
      </c>
      <c r="T119" s="12">
        <v>34.380000000000003</v>
      </c>
      <c r="U119" s="55">
        <v>5.57</v>
      </c>
      <c r="V119" s="55">
        <v>1886.75</v>
      </c>
      <c r="W119" s="55">
        <v>7.89</v>
      </c>
      <c r="X119" s="54">
        <v>2548.9</v>
      </c>
      <c r="Y119" s="15">
        <v>1.59</v>
      </c>
      <c r="Z119" s="9">
        <v>697.73</v>
      </c>
      <c r="AA119" s="54">
        <v>1.55</v>
      </c>
      <c r="AB119" s="54">
        <v>413.72</v>
      </c>
      <c r="AC119" s="54">
        <v>1.66</v>
      </c>
      <c r="AD119" s="54">
        <v>284.01</v>
      </c>
      <c r="AE119" s="15">
        <v>3.6</v>
      </c>
      <c r="AF119" s="9">
        <v>371.86208657399999</v>
      </c>
      <c r="AG119" s="51">
        <v>8864.913115695761</v>
      </c>
      <c r="AH119" s="51">
        <v>5203.5529140037597</v>
      </c>
      <c r="AI119" s="51">
        <v>15606.2384</v>
      </c>
      <c r="AJ119" s="51">
        <v>4667.7036000000007</v>
      </c>
      <c r="AK119" s="52">
        <v>25477.494914003761</v>
      </c>
      <c r="AL119" s="51">
        <v>70453.225999999995</v>
      </c>
      <c r="AM119" s="51">
        <v>3747.8679999999999</v>
      </c>
      <c r="AN119" s="51">
        <v>11921.309093418</v>
      </c>
      <c r="AO119" s="51">
        <v>640.16570504571496</v>
      </c>
      <c r="AP119" s="51">
        <v>11498.9514329744</v>
      </c>
      <c r="AQ119" s="51">
        <v>73.2845247995959</v>
      </c>
      <c r="AR119" s="52">
        <v>100667.82775469347</v>
      </c>
      <c r="AS119" s="51">
        <v>12963.291432</v>
      </c>
      <c r="AT119" s="51">
        <v>9746.0585185657601</v>
      </c>
      <c r="AU119" s="51">
        <v>15891.180919594301</v>
      </c>
      <c r="AV119" s="51">
        <v>714.96400000000006</v>
      </c>
      <c r="AW119" s="51">
        <v>201.090092</v>
      </c>
      <c r="AX119" s="51">
        <v>18329.9333195</v>
      </c>
      <c r="AY119" s="51">
        <v>14774.933784999999</v>
      </c>
      <c r="AZ119" s="51">
        <v>1072.4199739999999</v>
      </c>
      <c r="BA119" s="51">
        <v>7229.9844421608605</v>
      </c>
      <c r="BB119" s="51">
        <v>412.38811296329101</v>
      </c>
      <c r="BC119" s="52">
        <v>166719.32724022935</v>
      </c>
      <c r="BE119" s="15">
        <v>3.36</v>
      </c>
      <c r="BF119" s="12">
        <v>10739.23</v>
      </c>
      <c r="BG119" s="15">
        <v>3.6</v>
      </c>
      <c r="BH119" s="12">
        <v>4475.59</v>
      </c>
      <c r="BI119" s="15">
        <v>3.84</v>
      </c>
      <c r="BJ119" s="12">
        <v>751.95</v>
      </c>
      <c r="BK119" s="15">
        <v>4.68</v>
      </c>
      <c r="BL119" s="9">
        <v>2.14</v>
      </c>
    </row>
    <row r="120" spans="1:64">
      <c r="A120" s="90">
        <v>42125</v>
      </c>
      <c r="B120" s="51">
        <v>71322.357115891005</v>
      </c>
      <c r="C120" s="51">
        <v>14931.114995738</v>
      </c>
      <c r="D120" s="51">
        <v>33276.685116717003</v>
      </c>
      <c r="E120" s="52">
        <v>9443.7444685080009</v>
      </c>
      <c r="F120" s="51">
        <v>128973.90169685401</v>
      </c>
      <c r="G120" s="15">
        <v>23.78</v>
      </c>
      <c r="H120" s="9">
        <v>1347.58</v>
      </c>
      <c r="I120" s="54">
        <v>29.94</v>
      </c>
      <c r="J120" s="54">
        <v>513.14</v>
      </c>
      <c r="K120" s="54">
        <v>9.7899999999999991</v>
      </c>
      <c r="L120" s="54">
        <v>147.69</v>
      </c>
      <c r="M120" s="54">
        <v>14.09</v>
      </c>
      <c r="N120" s="54">
        <v>344.9</v>
      </c>
      <c r="O120" s="54">
        <v>30.35</v>
      </c>
      <c r="P120" s="54">
        <v>341.85</v>
      </c>
      <c r="Q120" s="15">
        <v>6.88</v>
      </c>
      <c r="R120" s="9">
        <v>5169.83</v>
      </c>
      <c r="S120" s="12">
        <v>27.28</v>
      </c>
      <c r="T120" s="12">
        <v>34.49</v>
      </c>
      <c r="U120" s="55">
        <v>5.28</v>
      </c>
      <c r="V120" s="55">
        <v>2459.5300000000002</v>
      </c>
      <c r="W120" s="55">
        <v>8.08</v>
      </c>
      <c r="X120" s="54">
        <v>2675.81</v>
      </c>
      <c r="Y120" s="15">
        <v>1.38</v>
      </c>
      <c r="Z120" s="9">
        <v>1050.76</v>
      </c>
      <c r="AA120" s="54">
        <v>1.24</v>
      </c>
      <c r="AB120" s="54">
        <v>772.8</v>
      </c>
      <c r="AC120" s="54">
        <v>1.77</v>
      </c>
      <c r="AD120" s="54">
        <v>277.95999999999998</v>
      </c>
      <c r="AE120" s="15">
        <v>3.61</v>
      </c>
      <c r="AF120" s="9">
        <v>338.69929470199997</v>
      </c>
      <c r="AG120" s="51">
        <v>9360.2416174558894</v>
      </c>
      <c r="AH120" s="51">
        <v>5334.6192415104197</v>
      </c>
      <c r="AI120" s="51">
        <v>15875.382999999998</v>
      </c>
      <c r="AJ120" s="51">
        <v>4746.8241500000004</v>
      </c>
      <c r="AK120" s="52">
        <v>25956.826391510418</v>
      </c>
      <c r="AL120" s="51">
        <v>70801.217000000004</v>
      </c>
      <c r="AM120" s="51">
        <v>3807.3530000000001</v>
      </c>
      <c r="AN120" s="51">
        <v>12193.9973499552</v>
      </c>
      <c r="AO120" s="51">
        <v>634.88592048129999</v>
      </c>
      <c r="AP120" s="51">
        <v>11803.4790792187</v>
      </c>
      <c r="AQ120" s="51">
        <v>65.602267329998597</v>
      </c>
      <c r="AR120" s="52">
        <v>101525.19831539823</v>
      </c>
      <c r="AS120" s="51">
        <v>13209.366979</v>
      </c>
      <c r="AT120" s="51">
        <v>10273.837670286801</v>
      </c>
      <c r="AU120" s="51">
        <v>16652.289609850501</v>
      </c>
      <c r="AV120" s="51">
        <v>670.12400000000002</v>
      </c>
      <c r="AW120" s="51">
        <v>191.9154015</v>
      </c>
      <c r="AX120" s="51">
        <v>18536.231045</v>
      </c>
      <c r="AY120" s="51">
        <v>14600.032634060701</v>
      </c>
      <c r="AZ120" s="51">
        <v>1087.14833</v>
      </c>
      <c r="BA120" s="51">
        <v>6884.7159446065598</v>
      </c>
      <c r="BB120" s="51">
        <v>416.97226065814903</v>
      </c>
      <c r="BC120" s="52">
        <v>169444.45577983154</v>
      </c>
      <c r="BE120" s="15">
        <v>3.48</v>
      </c>
      <c r="BF120" s="12">
        <v>8807.17</v>
      </c>
      <c r="BG120" s="15">
        <v>3.72</v>
      </c>
      <c r="BH120" s="12">
        <v>2848.75</v>
      </c>
      <c r="BI120" s="15">
        <v>3.96</v>
      </c>
      <c r="BJ120" s="12">
        <v>1310.9</v>
      </c>
      <c r="BK120" s="15">
        <v>3.48</v>
      </c>
      <c r="BL120" s="9">
        <v>0.02</v>
      </c>
    </row>
    <row r="121" spans="1:64">
      <c r="A121" s="90">
        <v>42156</v>
      </c>
      <c r="B121" s="51">
        <v>71562.743553394001</v>
      </c>
      <c r="C121" s="51">
        <v>14969.745615794</v>
      </c>
      <c r="D121" s="51">
        <v>33659.714397848002</v>
      </c>
      <c r="E121" s="52">
        <v>9459.9422520900007</v>
      </c>
      <c r="F121" s="51">
        <v>129652.145819126</v>
      </c>
      <c r="G121" s="15">
        <v>23.48</v>
      </c>
      <c r="H121" s="9">
        <v>1505.92</v>
      </c>
      <c r="I121" s="54">
        <v>28.84</v>
      </c>
      <c r="J121" s="54">
        <v>621.72</v>
      </c>
      <c r="K121" s="54">
        <v>9.4</v>
      </c>
      <c r="L121" s="54">
        <v>152.72</v>
      </c>
      <c r="M121" s="54">
        <v>13.97</v>
      </c>
      <c r="N121" s="54">
        <v>374.08</v>
      </c>
      <c r="O121" s="54">
        <v>30.11</v>
      </c>
      <c r="P121" s="54">
        <v>357.4</v>
      </c>
      <c r="Q121" s="15">
        <v>7.06</v>
      </c>
      <c r="R121" s="9">
        <v>4394.9799999999996</v>
      </c>
      <c r="S121" s="12">
        <v>26.98</v>
      </c>
      <c r="T121" s="12">
        <v>34.42</v>
      </c>
      <c r="U121" s="55">
        <v>5.71</v>
      </c>
      <c r="V121" s="55">
        <v>2164.85</v>
      </c>
      <c r="W121" s="55">
        <v>8.08</v>
      </c>
      <c r="X121" s="54">
        <v>2195.71</v>
      </c>
      <c r="Y121" s="15">
        <v>1.68</v>
      </c>
      <c r="Z121" s="9">
        <v>786.85</v>
      </c>
      <c r="AA121" s="54">
        <v>1.6</v>
      </c>
      <c r="AB121" s="54">
        <v>457.37</v>
      </c>
      <c r="AC121" s="54">
        <v>1.79</v>
      </c>
      <c r="AD121" s="54">
        <v>329.48</v>
      </c>
      <c r="AE121" s="15">
        <v>3.66</v>
      </c>
      <c r="AF121" s="9">
        <v>354.25698971499997</v>
      </c>
      <c r="AG121" s="51">
        <v>9207.0265374331902</v>
      </c>
      <c r="AH121" s="51">
        <v>5380.3431603669496</v>
      </c>
      <c r="AI121" s="51">
        <v>16190.165949999999</v>
      </c>
      <c r="AJ121" s="51">
        <v>4894.1824000000006</v>
      </c>
      <c r="AK121" s="52">
        <v>26464.691510366949</v>
      </c>
      <c r="AL121" s="51">
        <v>71297.129499999995</v>
      </c>
      <c r="AM121" s="51">
        <v>3874.8209999999999</v>
      </c>
      <c r="AN121" s="51">
        <v>10893.681500000001</v>
      </c>
      <c r="AO121" s="51">
        <v>630.30213379999998</v>
      </c>
      <c r="AP121" s="51">
        <v>10657.81403</v>
      </c>
      <c r="AQ121" s="51">
        <v>53.741631810000001</v>
      </c>
      <c r="AR121" s="52">
        <v>102449.06998235693</v>
      </c>
      <c r="AS121" s="51">
        <v>13138.2933885</v>
      </c>
      <c r="AT121" s="51">
        <v>9618.9835970805707</v>
      </c>
      <c r="AU121" s="51">
        <v>17489.8362370457</v>
      </c>
      <c r="AV121" s="51">
        <v>625.74800000000005</v>
      </c>
      <c r="AW121" s="51">
        <v>188.24907250000001</v>
      </c>
      <c r="AX121" s="51">
        <v>18517.851630000001</v>
      </c>
      <c r="AY121" s="51">
        <v>14818.10757</v>
      </c>
      <c r="AZ121" s="51">
        <v>1093.4313239999999</v>
      </c>
      <c r="BA121" s="51">
        <v>6679.9096890000001</v>
      </c>
      <c r="BB121" s="51">
        <v>418.46320429999997</v>
      </c>
      <c r="BC121" s="52">
        <v>170841.19790818318</v>
      </c>
      <c r="BE121" s="15">
        <v>3.48</v>
      </c>
      <c r="BF121" s="12">
        <v>10244.49</v>
      </c>
      <c r="BG121" s="15">
        <v>3.72</v>
      </c>
      <c r="BH121" s="12">
        <v>3624.96</v>
      </c>
      <c r="BI121" s="15">
        <v>3.96</v>
      </c>
      <c r="BJ121" s="12">
        <v>1191.78</v>
      </c>
      <c r="BK121" s="56"/>
      <c r="BL121" s="9"/>
    </row>
    <row r="122" spans="1:64">
      <c r="A122" s="90">
        <v>42186</v>
      </c>
      <c r="B122" s="51">
        <v>72405.917575700994</v>
      </c>
      <c r="C122" s="51">
        <v>15119.758056874</v>
      </c>
      <c r="D122" s="51">
        <v>34057.182553817998</v>
      </c>
      <c r="E122" s="52">
        <v>9869.6904472580009</v>
      </c>
      <c r="F122" s="51">
        <v>131452.54863365099</v>
      </c>
      <c r="G122" s="15">
        <v>22.91</v>
      </c>
      <c r="H122" s="9">
        <v>1552.3400000000001</v>
      </c>
      <c r="I122" s="54">
        <v>28.34</v>
      </c>
      <c r="J122" s="54">
        <v>585.44000000000005</v>
      </c>
      <c r="K122" s="54">
        <v>9.4600000000000009</v>
      </c>
      <c r="L122" s="54">
        <v>159.16999999999999</v>
      </c>
      <c r="M122" s="54">
        <v>14.25</v>
      </c>
      <c r="N122" s="54">
        <v>414.2</v>
      </c>
      <c r="O122" s="54">
        <v>29.4</v>
      </c>
      <c r="P122" s="54">
        <v>393.53</v>
      </c>
      <c r="Q122" s="15">
        <v>6.83</v>
      </c>
      <c r="R122" s="9">
        <v>4807.920000000001</v>
      </c>
      <c r="S122" s="12">
        <v>25.73</v>
      </c>
      <c r="T122" s="12">
        <v>37.06</v>
      </c>
      <c r="U122" s="55">
        <v>5.53</v>
      </c>
      <c r="V122" s="55">
        <v>2055.35</v>
      </c>
      <c r="W122" s="55">
        <v>7.56</v>
      </c>
      <c r="X122" s="54">
        <v>2715.51</v>
      </c>
      <c r="Y122" s="15">
        <v>1.55</v>
      </c>
      <c r="Z122" s="9">
        <v>998.26</v>
      </c>
      <c r="AA122" s="54">
        <v>1.46</v>
      </c>
      <c r="AB122" s="54">
        <v>599.79999999999995</v>
      </c>
      <c r="AC122" s="54">
        <v>1.69</v>
      </c>
      <c r="AD122" s="54">
        <v>398.46</v>
      </c>
      <c r="AE122" s="62">
        <v>3.67</v>
      </c>
      <c r="AF122" s="61">
        <v>379.66101987799999</v>
      </c>
      <c r="AG122" s="51">
        <v>9221.0362347103182</v>
      </c>
      <c r="AH122" s="51">
        <v>5331.02529720859</v>
      </c>
      <c r="AI122" s="51">
        <v>16112.98905</v>
      </c>
      <c r="AJ122" s="51">
        <v>4858.9408500000036</v>
      </c>
      <c r="AK122" s="52">
        <v>26302.955197208594</v>
      </c>
      <c r="AL122" s="51">
        <v>72876.937999999995</v>
      </c>
      <c r="AM122" s="51">
        <v>3911.5630000000001</v>
      </c>
      <c r="AN122" s="51">
        <v>12324.47537</v>
      </c>
      <c r="AO122" s="51">
        <v>629.10834950000003</v>
      </c>
      <c r="AP122" s="51">
        <v>11871.820239999999</v>
      </c>
      <c r="AQ122" s="51">
        <v>50.52274912</v>
      </c>
      <c r="AR122" s="52">
        <v>104122.69692758858</v>
      </c>
      <c r="AS122" s="51">
        <v>13486.677455999999</v>
      </c>
      <c r="AT122" s="51">
        <v>9710.0810056134505</v>
      </c>
      <c r="AU122" s="51">
        <v>18422.960396034501</v>
      </c>
      <c r="AV122" s="51">
        <v>836.30499999999995</v>
      </c>
      <c r="AW122" s="51">
        <v>187.60143550000001</v>
      </c>
      <c r="AX122" s="51">
        <v>18594.807649999999</v>
      </c>
      <c r="AY122" s="51">
        <v>15397.272139999999</v>
      </c>
      <c r="AZ122" s="51">
        <v>1125.3050499999999</v>
      </c>
      <c r="BA122" s="51">
        <v>6884.7525990000004</v>
      </c>
      <c r="BB122" s="51">
        <v>423.85530779999999</v>
      </c>
      <c r="BC122" s="52">
        <v>174575.09915393652</v>
      </c>
      <c r="BE122" s="15">
        <v>3.48</v>
      </c>
      <c r="BF122" s="12">
        <v>12744.23</v>
      </c>
      <c r="BG122" s="15">
        <v>3.72</v>
      </c>
      <c r="BH122" s="12">
        <v>4976.34</v>
      </c>
      <c r="BI122" s="15">
        <v>3.84</v>
      </c>
      <c r="BJ122" s="12">
        <v>1197.78</v>
      </c>
      <c r="BK122" s="15">
        <v>2.88</v>
      </c>
      <c r="BL122" s="9">
        <v>0.01</v>
      </c>
    </row>
    <row r="123" spans="1:64">
      <c r="A123" s="90">
        <v>42217</v>
      </c>
      <c r="B123" s="51">
        <v>72956.084690913995</v>
      </c>
      <c r="C123" s="51">
        <v>15212.861902930999</v>
      </c>
      <c r="D123" s="51">
        <v>34450.450568704</v>
      </c>
      <c r="E123" s="52">
        <v>10140.181593142999</v>
      </c>
      <c r="F123" s="51">
        <v>132759.578755692</v>
      </c>
      <c r="G123" s="15">
        <v>23.52</v>
      </c>
      <c r="H123" s="9">
        <v>1648.0900000000001</v>
      </c>
      <c r="I123" s="54">
        <v>29.77</v>
      </c>
      <c r="J123" s="54">
        <v>668.82</v>
      </c>
      <c r="K123" s="54">
        <v>9.4700000000000006</v>
      </c>
      <c r="L123" s="54">
        <v>165.73</v>
      </c>
      <c r="M123" s="54">
        <v>13.96</v>
      </c>
      <c r="N123" s="54">
        <v>422.18</v>
      </c>
      <c r="O123" s="54">
        <v>29.11</v>
      </c>
      <c r="P123" s="54">
        <v>391.36</v>
      </c>
      <c r="Q123" s="15">
        <v>7.07</v>
      </c>
      <c r="R123" s="9">
        <v>4083.66</v>
      </c>
      <c r="S123" s="12">
        <v>25.15</v>
      </c>
      <c r="T123" s="12">
        <v>40.68</v>
      </c>
      <c r="U123" s="55">
        <v>5.7</v>
      </c>
      <c r="V123" s="55">
        <v>1780.88</v>
      </c>
      <c r="W123" s="55">
        <v>7.82</v>
      </c>
      <c r="X123" s="54">
        <v>2262.1</v>
      </c>
      <c r="Y123" s="15">
        <v>1.59</v>
      </c>
      <c r="Z123" s="9">
        <v>1114.07</v>
      </c>
      <c r="AA123" s="54">
        <v>1.52</v>
      </c>
      <c r="AB123" s="54">
        <v>691.26</v>
      </c>
      <c r="AC123" s="54">
        <v>1.7</v>
      </c>
      <c r="AD123" s="54">
        <v>422.81</v>
      </c>
      <c r="AE123" s="62">
        <v>3.63</v>
      </c>
      <c r="AF123" s="61">
        <v>341.12581729300001</v>
      </c>
      <c r="AG123" s="51">
        <v>9281.8729712290005</v>
      </c>
      <c r="AH123" s="51">
        <v>5309.7745912358596</v>
      </c>
      <c r="AI123" s="51">
        <v>15969.947749999999</v>
      </c>
      <c r="AJ123" s="51">
        <v>4927.2990350000027</v>
      </c>
      <c r="AK123" s="52">
        <v>26207.021376235862</v>
      </c>
      <c r="AL123" s="51">
        <v>74528.410499999998</v>
      </c>
      <c r="AM123" s="51">
        <v>3952.2431428571399</v>
      </c>
      <c r="AN123" s="51">
        <v>12435.4750215201</v>
      </c>
      <c r="AO123" s="51">
        <v>638.55633827830002</v>
      </c>
      <c r="AP123" s="51">
        <v>11974.5268763268</v>
      </c>
      <c r="AQ123" s="51">
        <v>48.082236221422797</v>
      </c>
      <c r="AR123" s="52">
        <v>105739.09726634317</v>
      </c>
      <c r="AS123" s="51">
        <v>14081.3954814803</v>
      </c>
      <c r="AT123" s="51">
        <v>10151.419065075899</v>
      </c>
      <c r="AU123" s="51">
        <v>18792.2207509978</v>
      </c>
      <c r="AV123" s="51">
        <v>614.63028571428595</v>
      </c>
      <c r="AW123" s="51">
        <v>192.2264735</v>
      </c>
      <c r="AX123" s="51">
        <v>18803.084757500001</v>
      </c>
      <c r="AY123" s="51">
        <v>16062.8373354617</v>
      </c>
      <c r="AZ123" s="51">
        <v>1120.089806</v>
      </c>
      <c r="BA123" s="51">
        <v>7206.2084277740396</v>
      </c>
      <c r="BB123" s="51">
        <v>439.68982677362601</v>
      </c>
      <c r="BC123" s="52">
        <v>177911.10296752551</v>
      </c>
      <c r="BE123" s="15">
        <v>3.6</v>
      </c>
      <c r="BF123" s="12">
        <v>10210.57</v>
      </c>
      <c r="BG123" s="15">
        <v>3.72</v>
      </c>
      <c r="BH123" s="12">
        <v>5084.7</v>
      </c>
      <c r="BI123" s="15">
        <v>3.96</v>
      </c>
      <c r="BJ123" s="12">
        <v>1704.95</v>
      </c>
      <c r="BK123" s="15">
        <v>2.88</v>
      </c>
      <c r="BL123" s="9">
        <v>0.01</v>
      </c>
    </row>
    <row r="124" spans="1:64">
      <c r="A124" s="90">
        <v>42248</v>
      </c>
      <c r="B124" s="51">
        <v>74374.980907503006</v>
      </c>
      <c r="C124" s="51">
        <v>15318.9511146</v>
      </c>
      <c r="D124" s="51">
        <v>34969.095353254001</v>
      </c>
      <c r="E124" s="52">
        <v>9950.7812607199994</v>
      </c>
      <c r="F124" s="51">
        <v>134613.80863607701</v>
      </c>
      <c r="G124" s="15">
        <v>23.23</v>
      </c>
      <c r="H124" s="9">
        <v>1562.47</v>
      </c>
      <c r="I124" s="54">
        <v>29.4</v>
      </c>
      <c r="J124" s="54">
        <v>618.66999999999996</v>
      </c>
      <c r="K124" s="54">
        <v>9.4499999999999993</v>
      </c>
      <c r="L124" s="54">
        <v>154.74</v>
      </c>
      <c r="M124" s="54">
        <v>13.93</v>
      </c>
      <c r="N124" s="54">
        <v>415.75</v>
      </c>
      <c r="O124" s="54">
        <v>29.06</v>
      </c>
      <c r="P124" s="54">
        <v>373.31</v>
      </c>
      <c r="Q124" s="15">
        <v>6.34</v>
      </c>
      <c r="R124" s="9">
        <v>5721.95</v>
      </c>
      <c r="S124" s="12">
        <v>25.5</v>
      </c>
      <c r="T124" s="12">
        <v>32.369999999999997</v>
      </c>
      <c r="U124" s="55">
        <v>5.52</v>
      </c>
      <c r="V124" s="55">
        <v>2475.63</v>
      </c>
      <c r="W124" s="55">
        <v>6.78</v>
      </c>
      <c r="X124" s="54">
        <v>3213.95</v>
      </c>
      <c r="Y124" s="15">
        <v>1.58</v>
      </c>
      <c r="Z124" s="9">
        <v>889.41000000000008</v>
      </c>
      <c r="AA124" s="54">
        <v>1.2</v>
      </c>
      <c r="AB124" s="54">
        <v>511.11</v>
      </c>
      <c r="AC124" s="54">
        <v>2.09</v>
      </c>
      <c r="AD124" s="54">
        <v>378.3</v>
      </c>
      <c r="AE124" s="62">
        <v>3.65</v>
      </c>
      <c r="AF124" s="61">
        <v>359.82779175899998</v>
      </c>
      <c r="AG124" s="51">
        <v>9308.6159815664269</v>
      </c>
      <c r="AH124" s="51">
        <v>5432.6380919829999</v>
      </c>
      <c r="AI124" s="51">
        <v>15997.23605</v>
      </c>
      <c r="AJ124" s="51">
        <v>5049.2496000000001</v>
      </c>
      <c r="AK124" s="52">
        <v>26479.123741982999</v>
      </c>
      <c r="AL124" s="51">
        <v>75273.118000000002</v>
      </c>
      <c r="AM124" s="51">
        <v>3994.6990000000001</v>
      </c>
      <c r="AN124" s="51">
        <v>11276.48309</v>
      </c>
      <c r="AO124" s="51">
        <v>650.37826419999999</v>
      </c>
      <c r="AP124" s="51">
        <v>11006.06256</v>
      </c>
      <c r="AQ124" s="51">
        <v>47.091451569999997</v>
      </c>
      <c r="AR124" s="52">
        <v>106620.648084613</v>
      </c>
      <c r="AS124" s="51">
        <v>14046.934522</v>
      </c>
      <c r="AT124" s="51">
        <v>9950.4879843152794</v>
      </c>
      <c r="AU124" s="51">
        <v>19439.8444918276</v>
      </c>
      <c r="AV124" s="51">
        <v>690.81799999999998</v>
      </c>
      <c r="AW124" s="51">
        <v>188.53326000000001</v>
      </c>
      <c r="AX124" s="51">
        <v>18817.077789999999</v>
      </c>
      <c r="AY124" s="51">
        <v>15995.92409</v>
      </c>
      <c r="AZ124" s="51">
        <v>1108.8219509999999</v>
      </c>
      <c r="BA124" s="51">
        <v>7179.6626859999997</v>
      </c>
      <c r="BB124" s="51">
        <v>448.16719380000001</v>
      </c>
      <c r="BC124" s="52">
        <v>179231.26029395589</v>
      </c>
      <c r="BE124" s="15">
        <v>3.72</v>
      </c>
      <c r="BF124" s="12">
        <v>10811.49</v>
      </c>
      <c r="BG124" s="15">
        <v>3.96</v>
      </c>
      <c r="BH124" s="12">
        <v>4502.2</v>
      </c>
      <c r="BI124" s="15">
        <v>4.32</v>
      </c>
      <c r="BJ124" s="12">
        <v>1276.9000000000001</v>
      </c>
      <c r="BK124" s="15">
        <v>3.84</v>
      </c>
      <c r="BL124" s="9">
        <v>0.01</v>
      </c>
    </row>
    <row r="125" spans="1:64">
      <c r="A125" s="90">
        <v>42278</v>
      </c>
      <c r="B125" s="51">
        <v>74857.112191371998</v>
      </c>
      <c r="C125" s="51">
        <v>15454.556414705001</v>
      </c>
      <c r="D125" s="51">
        <v>35453.705786043</v>
      </c>
      <c r="E125" s="52">
        <v>9723.6233258240009</v>
      </c>
      <c r="F125" s="51">
        <v>135488.997717944</v>
      </c>
      <c r="G125" s="15">
        <v>23.14</v>
      </c>
      <c r="H125" s="9">
        <v>1628.9500000000003</v>
      </c>
      <c r="I125" s="54">
        <v>28.62</v>
      </c>
      <c r="J125" s="54">
        <v>671.7</v>
      </c>
      <c r="K125" s="54">
        <v>10.11</v>
      </c>
      <c r="L125" s="54">
        <v>166.65</v>
      </c>
      <c r="M125" s="54">
        <v>14.3</v>
      </c>
      <c r="N125" s="54">
        <v>407.8</v>
      </c>
      <c r="O125" s="54">
        <v>28.61</v>
      </c>
      <c r="P125" s="54">
        <v>382.8</v>
      </c>
      <c r="Q125" s="15">
        <v>6.24</v>
      </c>
      <c r="R125" s="9">
        <v>5998.76</v>
      </c>
      <c r="S125" s="12">
        <v>26.01</v>
      </c>
      <c r="T125" s="12">
        <v>38.909999999999997</v>
      </c>
      <c r="U125" s="55">
        <v>5.76</v>
      </c>
      <c r="V125" s="55">
        <v>1992.6</v>
      </c>
      <c r="W125" s="55">
        <v>6.28</v>
      </c>
      <c r="X125" s="54">
        <v>3967.25</v>
      </c>
      <c r="Y125" s="15">
        <v>1.52</v>
      </c>
      <c r="Z125" s="9">
        <v>942.28</v>
      </c>
      <c r="AA125" s="54">
        <v>1.27</v>
      </c>
      <c r="AB125" s="54">
        <v>625.58000000000004</v>
      </c>
      <c r="AC125" s="54">
        <v>2.02</v>
      </c>
      <c r="AD125" s="54">
        <v>316.7</v>
      </c>
      <c r="AE125" s="62">
        <v>3.64</v>
      </c>
      <c r="AF125" s="61">
        <v>358.19803531500003</v>
      </c>
      <c r="AG125" s="51">
        <v>9313.4171572537107</v>
      </c>
      <c r="AH125" s="51">
        <v>5406.51888037138</v>
      </c>
      <c r="AI125" s="51">
        <v>16036.970450000001</v>
      </c>
      <c r="AJ125" s="51">
        <v>4783.2271500000088</v>
      </c>
      <c r="AK125" s="52">
        <v>26226.716480371389</v>
      </c>
      <c r="AL125" s="51">
        <v>76298.981499999994</v>
      </c>
      <c r="AM125" s="51">
        <v>4046.2950000000001</v>
      </c>
      <c r="AN125" s="51">
        <v>12895.182269999999</v>
      </c>
      <c r="AO125" s="51">
        <v>655.22221969999998</v>
      </c>
      <c r="AP125" s="51">
        <v>12577.90143</v>
      </c>
      <c r="AQ125" s="51">
        <v>46.618236410000002</v>
      </c>
      <c r="AR125" s="52">
        <v>107497.87780366139</v>
      </c>
      <c r="AS125" s="51">
        <v>14183.543304999999</v>
      </c>
      <c r="AT125" s="51">
        <v>10205.3066698434</v>
      </c>
      <c r="AU125" s="51">
        <v>19827.0712330438</v>
      </c>
      <c r="AV125" s="51">
        <v>1012.457</v>
      </c>
      <c r="AW125" s="51">
        <v>172.358159</v>
      </c>
      <c r="AX125" s="51">
        <v>18858.934679999998</v>
      </c>
      <c r="AY125" s="51">
        <v>15625.41678</v>
      </c>
      <c r="AZ125" s="51">
        <v>1114.9153710000001</v>
      </c>
      <c r="BA125" s="51">
        <v>6856.0909739999997</v>
      </c>
      <c r="BB125" s="51">
        <v>451.03275209999998</v>
      </c>
      <c r="BC125" s="52">
        <v>181190.75727544862</v>
      </c>
      <c r="BE125" s="15">
        <v>3.72</v>
      </c>
      <c r="BF125" s="12">
        <v>10504.67</v>
      </c>
      <c r="BG125" s="15">
        <v>4.08</v>
      </c>
      <c r="BH125" s="12">
        <v>3843.29</v>
      </c>
      <c r="BI125" s="15">
        <v>4.68</v>
      </c>
      <c r="BJ125" s="12">
        <v>842.11</v>
      </c>
      <c r="BK125" s="15">
        <v>3.6</v>
      </c>
      <c r="BL125" s="9">
        <v>0.01</v>
      </c>
    </row>
    <row r="126" spans="1:64">
      <c r="A126" s="90">
        <v>42309</v>
      </c>
      <c r="B126" s="51">
        <v>75881.904394186</v>
      </c>
      <c r="C126" s="51">
        <v>15620.048203843</v>
      </c>
      <c r="D126" s="51">
        <v>35930.224742822997</v>
      </c>
      <c r="E126" s="52">
        <v>9838.6782681540008</v>
      </c>
      <c r="F126" s="51">
        <v>137270.85560900602</v>
      </c>
      <c r="G126" s="15">
        <v>22.71</v>
      </c>
      <c r="H126" s="9">
        <v>1729.5600000000002</v>
      </c>
      <c r="I126" s="54">
        <v>28.42</v>
      </c>
      <c r="J126" s="54">
        <v>684.6</v>
      </c>
      <c r="K126" s="54">
        <v>10.01</v>
      </c>
      <c r="L126" s="54">
        <v>219.18</v>
      </c>
      <c r="M126" s="54">
        <v>14.68</v>
      </c>
      <c r="N126" s="54">
        <v>429.66</v>
      </c>
      <c r="O126" s="54">
        <v>28.6</v>
      </c>
      <c r="P126" s="54">
        <v>396.12</v>
      </c>
      <c r="Q126" s="15">
        <v>6.93</v>
      </c>
      <c r="R126" s="9">
        <v>4608.09</v>
      </c>
      <c r="S126" s="12">
        <v>25.69</v>
      </c>
      <c r="T126" s="12">
        <v>40.799999999999997</v>
      </c>
      <c r="U126" s="55">
        <v>5.61</v>
      </c>
      <c r="V126" s="55">
        <v>1936.25</v>
      </c>
      <c r="W126" s="55">
        <v>7.61</v>
      </c>
      <c r="X126" s="54">
        <v>2631.04</v>
      </c>
      <c r="Y126" s="15">
        <v>1.57</v>
      </c>
      <c r="Z126" s="9">
        <v>1064.5999999999999</v>
      </c>
      <c r="AA126" s="54">
        <v>1.38</v>
      </c>
      <c r="AB126" s="54">
        <v>748.59</v>
      </c>
      <c r="AC126" s="54">
        <v>2.0099999999999998</v>
      </c>
      <c r="AD126" s="54">
        <v>316.01</v>
      </c>
      <c r="AE126" s="62">
        <v>3.72</v>
      </c>
      <c r="AF126" s="61">
        <v>381.450171453</v>
      </c>
      <c r="AG126" s="51">
        <v>9403.9315302183295</v>
      </c>
      <c r="AH126" s="51">
        <v>5444.2311942447204</v>
      </c>
      <c r="AI126" s="51">
        <v>16236.311450000001</v>
      </c>
      <c r="AJ126" s="51">
        <v>4992.0007000000032</v>
      </c>
      <c r="AK126" s="52">
        <v>26672.543344244725</v>
      </c>
      <c r="AL126" s="51">
        <v>77029.819499999998</v>
      </c>
      <c r="AM126" s="51">
        <v>4203.1390000000001</v>
      </c>
      <c r="AN126" s="51">
        <v>13128.0043381096</v>
      </c>
      <c r="AO126" s="51">
        <v>659.58118838300004</v>
      </c>
      <c r="AP126" s="51">
        <v>12711.1798843125</v>
      </c>
      <c r="AQ126" s="51">
        <v>44.967979635385497</v>
      </c>
      <c r="AR126" s="52">
        <v>108936.93950678944</v>
      </c>
      <c r="AS126" s="51">
        <v>14497.633648000001</v>
      </c>
      <c r="AT126" s="51">
        <v>9999.3128359995299</v>
      </c>
      <c r="AU126" s="51">
        <v>20349.413801034301</v>
      </c>
      <c r="AV126" s="51">
        <v>920.13</v>
      </c>
      <c r="AW126" s="51">
        <v>159.84912199999999</v>
      </c>
      <c r="AX126" s="51">
        <v>18856.419591175501</v>
      </c>
      <c r="AY126" s="51">
        <v>15205.181861897699</v>
      </c>
      <c r="AZ126" s="51">
        <v>1132.9193754999999</v>
      </c>
      <c r="BA126" s="51">
        <v>6329.8885189150296</v>
      </c>
      <c r="BB126" s="51">
        <v>455.22948807036698</v>
      </c>
      <c r="BC126" s="52">
        <v>183272.68173541111</v>
      </c>
      <c r="BE126" s="15">
        <v>3.84</v>
      </c>
      <c r="BF126" s="12">
        <v>10157.049999999999</v>
      </c>
      <c r="BG126" s="15">
        <v>4.32</v>
      </c>
      <c r="BH126" s="12">
        <v>3187.35</v>
      </c>
      <c r="BI126" s="15">
        <v>4.92</v>
      </c>
      <c r="BJ126" s="12">
        <v>829.86</v>
      </c>
      <c r="BK126" s="15">
        <v>2.4</v>
      </c>
      <c r="BL126" s="9">
        <v>0.13</v>
      </c>
    </row>
    <row r="127" spans="1:64">
      <c r="A127" s="90">
        <v>42339</v>
      </c>
      <c r="B127" s="51">
        <v>76628.980251069006</v>
      </c>
      <c r="C127" s="51">
        <v>15792.32110123</v>
      </c>
      <c r="D127" s="51">
        <v>36337.552885026002</v>
      </c>
      <c r="E127" s="52">
        <v>9626.0821231629998</v>
      </c>
      <c r="F127" s="51">
        <v>138384.93636048801</v>
      </c>
      <c r="G127" s="15">
        <v>22.83</v>
      </c>
      <c r="H127" s="9">
        <v>1785.5100000000002</v>
      </c>
      <c r="I127" s="54">
        <v>28.56</v>
      </c>
      <c r="J127" s="54">
        <v>722.65</v>
      </c>
      <c r="K127" s="54">
        <v>9.6199999999999992</v>
      </c>
      <c r="L127" s="54">
        <v>243.69</v>
      </c>
      <c r="M127" s="54">
        <v>14.97</v>
      </c>
      <c r="N127" s="54">
        <v>407.43</v>
      </c>
      <c r="O127" s="54">
        <v>28.35</v>
      </c>
      <c r="P127" s="54">
        <v>411.74</v>
      </c>
      <c r="Q127" s="15">
        <v>6.86</v>
      </c>
      <c r="R127" s="9">
        <v>5872.3400000000011</v>
      </c>
      <c r="S127" s="12">
        <v>25.65</v>
      </c>
      <c r="T127" s="12">
        <v>42.22</v>
      </c>
      <c r="U127" s="55">
        <v>5.91</v>
      </c>
      <c r="V127" s="55">
        <v>2590.86</v>
      </c>
      <c r="W127" s="55">
        <v>7.37</v>
      </c>
      <c r="X127" s="54">
        <v>3239.26</v>
      </c>
      <c r="Y127" s="15">
        <v>1.83</v>
      </c>
      <c r="Z127" s="9">
        <v>1045.9000000000001</v>
      </c>
      <c r="AA127" s="54">
        <v>1.59</v>
      </c>
      <c r="AB127" s="54">
        <v>703.42</v>
      </c>
      <c r="AC127" s="54">
        <v>2.33</v>
      </c>
      <c r="AD127" s="54">
        <v>342.48</v>
      </c>
      <c r="AE127" s="62">
        <v>3.77</v>
      </c>
      <c r="AF127" s="61">
        <v>387.329152948</v>
      </c>
      <c r="AG127" s="51">
        <v>9701.9385797911491</v>
      </c>
      <c r="AH127" s="51">
        <v>5679.2734800485996</v>
      </c>
      <c r="AI127" s="51">
        <v>17150.633150000001</v>
      </c>
      <c r="AJ127" s="51">
        <v>5380.1329000000114</v>
      </c>
      <c r="AK127" s="52">
        <v>28210.039530048613</v>
      </c>
      <c r="AL127" s="51">
        <v>77307.429499999998</v>
      </c>
      <c r="AM127" s="51">
        <v>4071.2460000000001</v>
      </c>
      <c r="AN127" s="51">
        <v>13029.311027252699</v>
      </c>
      <c r="AO127" s="51">
        <v>663.40726959000006</v>
      </c>
      <c r="AP127" s="51">
        <v>12517.898718587099</v>
      </c>
      <c r="AQ127" s="51">
        <v>42.453480653606</v>
      </c>
      <c r="AR127" s="52">
        <v>110721.08112765061</v>
      </c>
      <c r="AS127" s="51">
        <v>14524.2373025</v>
      </c>
      <c r="AT127" s="51">
        <v>9013.1763102638506</v>
      </c>
      <c r="AU127" s="51">
        <v>20421.028998736001</v>
      </c>
      <c r="AV127" s="51">
        <v>834.29</v>
      </c>
      <c r="AW127" s="51">
        <v>146.91918749999999</v>
      </c>
      <c r="AX127" s="51">
        <v>18754.935600500001</v>
      </c>
      <c r="AY127" s="51">
        <v>14386.5252486383</v>
      </c>
      <c r="AZ127" s="51">
        <v>1128.3100425</v>
      </c>
      <c r="BA127" s="51">
        <v>5631.8419635813898</v>
      </c>
      <c r="BB127" s="51">
        <v>455.03077007744798</v>
      </c>
      <c r="BC127" s="52">
        <v>183843.63108462992</v>
      </c>
      <c r="BE127" s="15">
        <v>3.96</v>
      </c>
      <c r="BF127" s="12">
        <v>9501.43</v>
      </c>
      <c r="BG127" s="15">
        <v>4.4400000000000004</v>
      </c>
      <c r="BH127" s="12">
        <v>3035.07</v>
      </c>
      <c r="BI127" s="15">
        <v>5.04</v>
      </c>
      <c r="BJ127" s="12">
        <v>781.77</v>
      </c>
      <c r="BK127" s="15">
        <v>3.89</v>
      </c>
      <c r="BL127" s="9">
        <v>0.02</v>
      </c>
    </row>
    <row r="128" spans="1:64">
      <c r="A128" s="20">
        <v>42370</v>
      </c>
      <c r="B128" s="51">
        <v>76909.283616486995</v>
      </c>
      <c r="C128" s="51">
        <v>15890.978040505999</v>
      </c>
      <c r="D128" s="51">
        <v>36583.845480456999</v>
      </c>
      <c r="E128" s="52">
        <v>9723.5480543239992</v>
      </c>
      <c r="F128" s="51">
        <v>139107.65519177399</v>
      </c>
      <c r="G128" s="15">
        <v>23.39</v>
      </c>
      <c r="H128" s="9">
        <v>1664.67</v>
      </c>
      <c r="I128" s="54">
        <v>28.27</v>
      </c>
      <c r="J128" s="54">
        <v>722.53</v>
      </c>
      <c r="K128" s="54">
        <v>10.25</v>
      </c>
      <c r="L128" s="54">
        <v>194.38</v>
      </c>
      <c r="M128" s="54">
        <v>15.45</v>
      </c>
      <c r="N128" s="54">
        <v>360.4</v>
      </c>
      <c r="O128" s="54">
        <v>28.29</v>
      </c>
      <c r="P128" s="54">
        <v>387.36</v>
      </c>
      <c r="Q128" s="15">
        <v>7.28</v>
      </c>
      <c r="R128" s="9">
        <v>4804.6400000000003</v>
      </c>
      <c r="S128" s="12">
        <v>26.13</v>
      </c>
      <c r="T128" s="12">
        <v>44.05</v>
      </c>
      <c r="U128" s="55">
        <v>6.13</v>
      </c>
      <c r="V128" s="55">
        <v>1878.88</v>
      </c>
      <c r="W128" s="55">
        <v>7.74</v>
      </c>
      <c r="X128" s="54">
        <v>2881.71</v>
      </c>
      <c r="Y128" s="15">
        <v>1.89</v>
      </c>
      <c r="Z128" s="9">
        <v>877.18000000000006</v>
      </c>
      <c r="AA128" s="54">
        <v>1.56</v>
      </c>
      <c r="AB128" s="54">
        <v>546.83000000000004</v>
      </c>
      <c r="AC128" s="54">
        <v>2.44</v>
      </c>
      <c r="AD128" s="54">
        <v>330.35</v>
      </c>
      <c r="AE128" s="62">
        <v>3.8323364446336301</v>
      </c>
      <c r="AF128" s="61">
        <v>326.45343753600002</v>
      </c>
      <c r="AG128" s="51">
        <v>9837.7955766190498</v>
      </c>
      <c r="AH128" s="51">
        <v>5657.7604470057004</v>
      </c>
      <c r="AI128" s="51">
        <v>17805.491399999999</v>
      </c>
      <c r="AJ128" s="51">
        <v>5355.3672000000088</v>
      </c>
      <c r="AK128" s="52">
        <v>28818.619047005708</v>
      </c>
      <c r="AL128" s="51">
        <v>77857.243000000002</v>
      </c>
      <c r="AM128" s="51">
        <v>4081.34</v>
      </c>
      <c r="AN128" s="51">
        <v>13050.2783</v>
      </c>
      <c r="AO128" s="51">
        <v>665.97359900000004</v>
      </c>
      <c r="AP128" s="51">
        <v>12535.38222</v>
      </c>
      <c r="AQ128" s="51">
        <v>41.079170349999998</v>
      </c>
      <c r="AR128" s="52">
        <v>111896.99255565571</v>
      </c>
      <c r="AS128" s="51">
        <v>14341.7446925</v>
      </c>
      <c r="AT128" s="51">
        <v>8950.2675922051494</v>
      </c>
      <c r="AU128" s="51">
        <v>20136.197778000002</v>
      </c>
      <c r="AV128" s="51">
        <v>765.06399999999996</v>
      </c>
      <c r="AW128" s="51">
        <v>114.7664075</v>
      </c>
      <c r="AX128" s="51">
        <v>18788.68376</v>
      </c>
      <c r="AY128" s="51">
        <v>13892.68772</v>
      </c>
      <c r="AZ128" s="51">
        <v>1103.7884260000001</v>
      </c>
      <c r="BA128" s="51">
        <v>5315.3595109999997</v>
      </c>
      <c r="BB128" s="51">
        <v>454.50666569999999</v>
      </c>
      <c r="BC128" s="52">
        <v>184220.32675516087</v>
      </c>
      <c r="BE128" s="15">
        <v>3.96</v>
      </c>
      <c r="BF128" s="12">
        <v>10663.38</v>
      </c>
      <c r="BG128" s="15">
        <v>4.4400000000000004</v>
      </c>
      <c r="BH128" s="12">
        <v>4040.11</v>
      </c>
      <c r="BI128" s="15">
        <v>4.92</v>
      </c>
      <c r="BJ128" s="12">
        <v>684.33</v>
      </c>
      <c r="BK128" s="15">
        <v>6.28</v>
      </c>
      <c r="BL128" s="9">
        <v>11.99</v>
      </c>
    </row>
    <row r="129" spans="1:64">
      <c r="A129" s="90">
        <v>42401</v>
      </c>
      <c r="B129" s="51">
        <v>76958.326124065003</v>
      </c>
      <c r="C129" s="51">
        <v>15977.517747861</v>
      </c>
      <c r="D129" s="51">
        <v>36897.028560125</v>
      </c>
      <c r="E129" s="52">
        <v>9759.6705227870007</v>
      </c>
      <c r="F129" s="51">
        <v>139592.54295483799</v>
      </c>
      <c r="G129" s="15">
        <v>23.87</v>
      </c>
      <c r="H129" s="9">
        <v>1682.73</v>
      </c>
      <c r="I129" s="54">
        <v>28.66</v>
      </c>
      <c r="J129" s="54">
        <v>762.53</v>
      </c>
      <c r="K129" s="54">
        <v>10.63</v>
      </c>
      <c r="L129" s="54">
        <v>185.4</v>
      </c>
      <c r="M129" s="54">
        <v>15.35</v>
      </c>
      <c r="N129" s="54">
        <v>356.74</v>
      </c>
      <c r="O129" s="54">
        <v>28.75</v>
      </c>
      <c r="P129" s="54">
        <v>378.06</v>
      </c>
      <c r="Q129" s="15">
        <v>7.75</v>
      </c>
      <c r="R129" s="9">
        <v>3787.1000000000004</v>
      </c>
      <c r="S129" s="12">
        <v>26.94</v>
      </c>
      <c r="T129" s="12">
        <v>45.38</v>
      </c>
      <c r="U129" s="55">
        <v>6.36</v>
      </c>
      <c r="V129" s="55">
        <v>1285.6500000000001</v>
      </c>
      <c r="W129" s="55">
        <v>8.1300000000000008</v>
      </c>
      <c r="X129" s="54">
        <v>2456.0700000000002</v>
      </c>
      <c r="Y129" s="15">
        <v>1.67</v>
      </c>
      <c r="Z129" s="9">
        <v>949.07</v>
      </c>
      <c r="AA129" s="54">
        <v>1.43</v>
      </c>
      <c r="AB129" s="54">
        <v>653.97</v>
      </c>
      <c r="AC129" s="54">
        <v>2.19</v>
      </c>
      <c r="AD129" s="54">
        <v>295.10000000000002</v>
      </c>
      <c r="AE129" s="62">
        <v>3.8285425470190502</v>
      </c>
      <c r="AF129" s="61">
        <v>279.56239048100002</v>
      </c>
      <c r="AG129" s="51">
        <v>9881.9275404313303</v>
      </c>
      <c r="AH129" s="51">
        <v>5701.4727835682397</v>
      </c>
      <c r="AI129" s="51">
        <v>17604.643400000001</v>
      </c>
      <c r="AJ129" s="51">
        <v>5029.7100499999897</v>
      </c>
      <c r="AK129" s="52">
        <v>28335.82623356823</v>
      </c>
      <c r="AL129" s="51">
        <v>78229.577499999999</v>
      </c>
      <c r="AM129" s="51">
        <v>4105.1940000000004</v>
      </c>
      <c r="AN129" s="51">
        <v>12149.95685</v>
      </c>
      <c r="AO129" s="51">
        <v>670.17873359999999</v>
      </c>
      <c r="AP129" s="51">
        <v>11566.70931</v>
      </c>
      <c r="AQ129" s="51">
        <v>41.556288770000002</v>
      </c>
      <c r="AR129" s="52">
        <v>111882.46771839824</v>
      </c>
      <c r="AS129" s="51">
        <v>14397.719599</v>
      </c>
      <c r="AT129" s="51">
        <v>9670.4754860305693</v>
      </c>
      <c r="AU129" s="51">
        <v>20329.0288199229</v>
      </c>
      <c r="AV129" s="51">
        <v>1009.9829999999999</v>
      </c>
      <c r="AW129" s="51">
        <v>97.2685295</v>
      </c>
      <c r="AX129" s="51">
        <v>18862.7709</v>
      </c>
      <c r="AY129" s="51">
        <v>13972.887419999999</v>
      </c>
      <c r="AZ129" s="51">
        <v>1081.4973660000001</v>
      </c>
      <c r="BA129" s="51">
        <v>5593.2689300000002</v>
      </c>
      <c r="BB129" s="51">
        <v>459.00821639999998</v>
      </c>
      <c r="BC129" s="52">
        <v>185251.82169245175</v>
      </c>
      <c r="BE129" s="15">
        <v>3.84</v>
      </c>
      <c r="BF129" s="12">
        <v>8127.54</v>
      </c>
      <c r="BG129" s="15">
        <v>4.32</v>
      </c>
      <c r="BH129" s="12">
        <v>4325.28</v>
      </c>
      <c r="BI129" s="15">
        <v>4.68</v>
      </c>
      <c r="BJ129" s="12">
        <v>658.72</v>
      </c>
      <c r="BK129" s="15">
        <v>4.74</v>
      </c>
      <c r="BL129" s="9">
        <v>0.03</v>
      </c>
    </row>
    <row r="130" spans="1:64">
      <c r="A130" s="90">
        <v>42430</v>
      </c>
      <c r="B130" s="51">
        <v>76499.364536467998</v>
      </c>
      <c r="C130" s="51">
        <v>16125.045055675</v>
      </c>
      <c r="D130" s="51">
        <v>37249.332512706998</v>
      </c>
      <c r="E130" s="52">
        <v>9538.3571537509997</v>
      </c>
      <c r="F130" s="51">
        <v>139412.099258601</v>
      </c>
      <c r="G130" s="15">
        <v>22.69</v>
      </c>
      <c r="H130" s="9">
        <v>1871.4099999999999</v>
      </c>
      <c r="I130" s="54">
        <v>28.74</v>
      </c>
      <c r="J130" s="54">
        <v>759.06</v>
      </c>
      <c r="K130" s="54">
        <v>9.4700000000000006</v>
      </c>
      <c r="L130" s="54">
        <v>227.54</v>
      </c>
      <c r="M130" s="54">
        <v>14.01</v>
      </c>
      <c r="N130" s="54">
        <v>476.48</v>
      </c>
      <c r="O130" s="54">
        <v>28.93</v>
      </c>
      <c r="P130" s="54">
        <v>408.33</v>
      </c>
      <c r="Q130" s="15">
        <v>7.71</v>
      </c>
      <c r="R130" s="9">
        <v>4258.34</v>
      </c>
      <c r="S130" s="12">
        <v>25.41</v>
      </c>
      <c r="T130" s="12">
        <v>48.79</v>
      </c>
      <c r="U130" s="55">
        <v>6.1</v>
      </c>
      <c r="V130" s="55">
        <v>1742.07</v>
      </c>
      <c r="W130" s="55">
        <v>8.5</v>
      </c>
      <c r="X130" s="54">
        <v>2467.48</v>
      </c>
      <c r="Y130" s="15">
        <v>1.85</v>
      </c>
      <c r="Z130" s="9">
        <v>872.64</v>
      </c>
      <c r="AA130" s="54">
        <v>1.6</v>
      </c>
      <c r="AB130" s="54">
        <v>594.62</v>
      </c>
      <c r="AC130" s="54">
        <v>2.37</v>
      </c>
      <c r="AD130" s="54">
        <v>278.02</v>
      </c>
      <c r="AE130" s="62">
        <v>3.80562225618633</v>
      </c>
      <c r="AF130" s="61">
        <v>364.03354854600002</v>
      </c>
      <c r="AG130" s="51">
        <v>9965.1087224409093</v>
      </c>
      <c r="AH130" s="51">
        <v>5684.2514632484599</v>
      </c>
      <c r="AI130" s="51">
        <v>17211.32185</v>
      </c>
      <c r="AJ130" s="51">
        <v>4636.5458999999901</v>
      </c>
      <c r="AK130" s="52">
        <v>27532.11921324845</v>
      </c>
      <c r="AL130" s="51">
        <v>79208.841</v>
      </c>
      <c r="AM130" s="51">
        <v>4144.058</v>
      </c>
      <c r="AN130" s="51">
        <v>12247.222949999999</v>
      </c>
      <c r="AO130" s="51">
        <v>686.49450969999998</v>
      </c>
      <c r="AP130" s="51">
        <v>11625.984399999999</v>
      </c>
      <c r="AQ130" s="51">
        <v>41.412825920000003</v>
      </c>
      <c r="AR130" s="52">
        <v>112151.33844702844</v>
      </c>
      <c r="AS130" s="51">
        <v>14441.962627499999</v>
      </c>
      <c r="AT130" s="51">
        <v>9194.7848527650403</v>
      </c>
      <c r="AU130" s="51">
        <v>20381.632668120899</v>
      </c>
      <c r="AV130" s="51">
        <v>746.73500000000001</v>
      </c>
      <c r="AW130" s="51">
        <v>109.08516</v>
      </c>
      <c r="AX130" s="51">
        <v>18927.66718</v>
      </c>
      <c r="AY130" s="51">
        <v>14274.35333</v>
      </c>
      <c r="AZ130" s="51">
        <v>1095.9497280000001</v>
      </c>
      <c r="BA130" s="51">
        <v>5907.991387</v>
      </c>
      <c r="BB130" s="51">
        <v>460.32269730000002</v>
      </c>
      <c r="BC130" s="52">
        <v>184955.19490911436</v>
      </c>
      <c r="BE130" s="15">
        <v>3.84</v>
      </c>
      <c r="BF130" s="12">
        <v>9483.32</v>
      </c>
      <c r="BG130" s="15">
        <v>4.2</v>
      </c>
      <c r="BH130" s="12">
        <v>4143.38</v>
      </c>
      <c r="BI130" s="15">
        <v>4.5599999999999996</v>
      </c>
      <c r="BJ130" s="12">
        <v>755.11</v>
      </c>
      <c r="BK130" s="15">
        <v>5.0999999999999996</v>
      </c>
      <c r="BL130" s="9">
        <v>0.09</v>
      </c>
    </row>
    <row r="131" spans="1:64">
      <c r="A131" s="90">
        <v>42461</v>
      </c>
      <c r="B131" s="51">
        <v>76906.614795008994</v>
      </c>
      <c r="C131" s="51">
        <v>16248.964051806</v>
      </c>
      <c r="D131" s="51">
        <v>37550.433239762999</v>
      </c>
      <c r="E131" s="52">
        <v>9445.9779717639994</v>
      </c>
      <c r="F131" s="51">
        <v>140151.99005834199</v>
      </c>
      <c r="G131" s="15">
        <v>23.31</v>
      </c>
      <c r="H131" s="9">
        <v>1752.0500000000002</v>
      </c>
      <c r="I131" s="54">
        <v>29.26</v>
      </c>
      <c r="J131" s="54">
        <v>752.51</v>
      </c>
      <c r="K131" s="54">
        <v>9.51</v>
      </c>
      <c r="L131" s="54">
        <v>202.11</v>
      </c>
      <c r="M131" s="54">
        <v>14.24</v>
      </c>
      <c r="N131" s="54">
        <v>417.4</v>
      </c>
      <c r="O131" s="54">
        <v>28.81</v>
      </c>
      <c r="P131" s="54">
        <v>380.03</v>
      </c>
      <c r="Q131" s="15">
        <v>7.47</v>
      </c>
      <c r="R131" s="9">
        <v>4334.17</v>
      </c>
      <c r="S131" s="12">
        <v>26.92</v>
      </c>
      <c r="T131" s="12">
        <v>46.84</v>
      </c>
      <c r="U131" s="55">
        <v>5.92</v>
      </c>
      <c r="V131" s="55">
        <v>1971.86</v>
      </c>
      <c r="W131" s="55">
        <v>8.39</v>
      </c>
      <c r="X131" s="54">
        <v>2315.4699999999998</v>
      </c>
      <c r="Y131" s="15">
        <v>1.92</v>
      </c>
      <c r="Z131" s="9">
        <v>767.16000000000008</v>
      </c>
      <c r="AA131" s="54">
        <v>1.75</v>
      </c>
      <c r="AB131" s="54">
        <v>484.1</v>
      </c>
      <c r="AC131" s="54">
        <v>2.21</v>
      </c>
      <c r="AD131" s="54">
        <v>283.06</v>
      </c>
      <c r="AE131" s="62">
        <v>3.7853394200906099</v>
      </c>
      <c r="AF131" s="61">
        <v>332.63050138400001</v>
      </c>
      <c r="AG131" s="51">
        <v>9801.4026055606191</v>
      </c>
      <c r="AH131" s="51">
        <v>5656.8742472426202</v>
      </c>
      <c r="AI131" s="51">
        <v>17270.322800000002</v>
      </c>
      <c r="AJ131" s="51">
        <v>4664.528199999997</v>
      </c>
      <c r="AK131" s="52">
        <v>27591.725247242619</v>
      </c>
      <c r="AL131" s="51">
        <v>79718.096000000005</v>
      </c>
      <c r="AM131" s="51">
        <v>4186.9430000000002</v>
      </c>
      <c r="AN131" s="51">
        <v>13605.31746</v>
      </c>
      <c r="AO131" s="51">
        <v>704.67807349999998</v>
      </c>
      <c r="AP131" s="51">
        <v>12757.35482</v>
      </c>
      <c r="AQ131" s="51">
        <v>40.52140103</v>
      </c>
      <c r="AR131" s="52">
        <v>113008.88355971262</v>
      </c>
      <c r="AS131" s="51">
        <v>14473.503138</v>
      </c>
      <c r="AT131" s="51">
        <v>9374.6653267649508</v>
      </c>
      <c r="AU131" s="51">
        <v>20394.835619649501</v>
      </c>
      <c r="AV131" s="51">
        <v>342.71899999999999</v>
      </c>
      <c r="AW131" s="51">
        <v>133.0507935</v>
      </c>
      <c r="AX131" s="51">
        <v>18951.63335</v>
      </c>
      <c r="AY131" s="51">
        <v>14497.180770000001</v>
      </c>
      <c r="AZ131" s="51">
        <v>1108.7892649999999</v>
      </c>
      <c r="BA131" s="51">
        <v>6195.5822420000004</v>
      </c>
      <c r="BB131" s="51">
        <v>457.4293381</v>
      </c>
      <c r="BC131" s="52">
        <v>185632.24924252709</v>
      </c>
      <c r="BE131" s="15">
        <v>3.72</v>
      </c>
      <c r="BF131" s="12">
        <v>9700.89</v>
      </c>
      <c r="BG131" s="15">
        <v>3.96</v>
      </c>
      <c r="BH131" s="12">
        <v>2603.42</v>
      </c>
      <c r="BI131" s="15">
        <v>4.32</v>
      </c>
      <c r="BJ131" s="12">
        <v>821.61</v>
      </c>
      <c r="BK131" s="15">
        <v>4.33</v>
      </c>
      <c r="BL131" s="9">
        <v>0.06</v>
      </c>
    </row>
    <row r="132" spans="1:64">
      <c r="A132" s="90">
        <v>42491</v>
      </c>
      <c r="B132" s="51">
        <v>77802.407115480004</v>
      </c>
      <c r="C132" s="51">
        <v>16284.822163991999</v>
      </c>
      <c r="D132" s="51">
        <v>37851.386379151001</v>
      </c>
      <c r="E132" s="52">
        <v>10030.673714676001</v>
      </c>
      <c r="F132" s="51">
        <v>141969.28937329899</v>
      </c>
      <c r="G132" s="15">
        <v>22.87</v>
      </c>
      <c r="H132" s="9">
        <v>1784.19</v>
      </c>
      <c r="I132" s="54">
        <v>28.62</v>
      </c>
      <c r="J132" s="54">
        <v>743.35</v>
      </c>
      <c r="K132" s="54">
        <v>9.7200000000000006</v>
      </c>
      <c r="L132" s="54">
        <v>205.75</v>
      </c>
      <c r="M132" s="54">
        <v>14.25</v>
      </c>
      <c r="N132" s="54">
        <v>438.41</v>
      </c>
      <c r="O132" s="54">
        <v>28.44</v>
      </c>
      <c r="P132" s="54">
        <v>396.68</v>
      </c>
      <c r="Q132" s="15">
        <v>7.45</v>
      </c>
      <c r="R132" s="9">
        <v>4193.1000000000004</v>
      </c>
      <c r="S132" s="12">
        <v>26.12</v>
      </c>
      <c r="T132" s="12">
        <v>49.04</v>
      </c>
      <c r="U132" s="55">
        <v>5.77</v>
      </c>
      <c r="V132" s="55">
        <v>2049.0300000000002</v>
      </c>
      <c r="W132" s="55">
        <v>8.66</v>
      </c>
      <c r="X132" s="54">
        <v>2095.0300000000002</v>
      </c>
      <c r="Y132" s="15">
        <v>1.63</v>
      </c>
      <c r="Z132" s="9">
        <v>1023.67</v>
      </c>
      <c r="AA132" s="54">
        <v>1.38</v>
      </c>
      <c r="AB132" s="54">
        <v>744.52</v>
      </c>
      <c r="AC132" s="54">
        <v>2.2999999999999998</v>
      </c>
      <c r="AD132" s="54">
        <v>279.14999999999998</v>
      </c>
      <c r="AE132" s="62">
        <v>3.7880666525968398</v>
      </c>
      <c r="AF132" s="61">
        <v>342.95375438600001</v>
      </c>
      <c r="AG132" s="51">
        <v>9947.1752769589493</v>
      </c>
      <c r="AH132" s="51">
        <v>5714.1363962784098</v>
      </c>
      <c r="AI132" s="51">
        <v>17509.4827</v>
      </c>
      <c r="AJ132" s="51">
        <v>4364.4738999999963</v>
      </c>
      <c r="AK132" s="52">
        <v>27588.092996278407</v>
      </c>
      <c r="AL132" s="51">
        <v>79905.5435</v>
      </c>
      <c r="AM132" s="51">
        <v>4241.5360000000001</v>
      </c>
      <c r="AN132" s="51">
        <v>13940.3292102985</v>
      </c>
      <c r="AO132" s="51">
        <v>707.94291039858501</v>
      </c>
      <c r="AP132" s="51">
        <v>13117.705812668701</v>
      </c>
      <c r="AQ132" s="51">
        <v>40.810685355903999</v>
      </c>
      <c r="AR132" s="52">
        <v>113224.92811895086</v>
      </c>
      <c r="AS132" s="51">
        <v>14918.0996325</v>
      </c>
      <c r="AT132" s="51">
        <v>10118.8386822866</v>
      </c>
      <c r="AU132" s="51">
        <v>21591.540456035</v>
      </c>
      <c r="AV132" s="51">
        <v>342.09399999999999</v>
      </c>
      <c r="AW132" s="51">
        <v>162.50879850000001</v>
      </c>
      <c r="AX132" s="51">
        <v>18977.749526</v>
      </c>
      <c r="AY132" s="51">
        <v>14864.778251714801</v>
      </c>
      <c r="AZ132" s="51">
        <v>1121.1673025</v>
      </c>
      <c r="BA132" s="51">
        <v>6434.2363983444402</v>
      </c>
      <c r="BB132" s="51">
        <v>459.78323666270398</v>
      </c>
      <c r="BC132" s="52">
        <v>188427.68513348012</v>
      </c>
      <c r="BD132" s="57"/>
      <c r="BE132" s="15">
        <v>3.72</v>
      </c>
      <c r="BF132" s="12">
        <v>10016.82</v>
      </c>
      <c r="BG132" s="15">
        <v>3.96</v>
      </c>
      <c r="BH132" s="12">
        <v>3741.32</v>
      </c>
      <c r="BI132" s="15">
        <v>4.32</v>
      </c>
      <c r="BJ132" s="12">
        <v>699.12</v>
      </c>
      <c r="BK132" s="15">
        <v>3.06</v>
      </c>
      <c r="BL132" s="9">
        <v>0.06</v>
      </c>
    </row>
    <row r="133" spans="1:64">
      <c r="A133" s="90">
        <v>42522</v>
      </c>
      <c r="B133" s="51">
        <v>77961.404005531993</v>
      </c>
      <c r="C133" s="51">
        <v>16355.817266964001</v>
      </c>
      <c r="D133" s="51">
        <v>38123.102714232002</v>
      </c>
      <c r="E133" s="52">
        <v>9538.0480151480006</v>
      </c>
      <c r="F133" s="51">
        <v>141978.37200187601</v>
      </c>
      <c r="G133" s="15">
        <v>23.12</v>
      </c>
      <c r="H133" s="9">
        <v>1708.6100000000001</v>
      </c>
      <c r="I133" s="54">
        <v>28.56</v>
      </c>
      <c r="J133" s="54">
        <v>738.11</v>
      </c>
      <c r="K133" s="54">
        <v>10.68</v>
      </c>
      <c r="L133" s="54">
        <v>184.67</v>
      </c>
      <c r="M133" s="54">
        <v>14.22</v>
      </c>
      <c r="N133" s="54">
        <v>417.59</v>
      </c>
      <c r="O133" s="54">
        <v>28.57</v>
      </c>
      <c r="P133" s="54">
        <v>368.24</v>
      </c>
      <c r="Q133" s="15">
        <v>7.16</v>
      </c>
      <c r="R133" s="9">
        <v>4471.74</v>
      </c>
      <c r="S133" s="12">
        <v>26.43</v>
      </c>
      <c r="T133" s="12">
        <v>47.84</v>
      </c>
      <c r="U133" s="55">
        <v>5.78</v>
      </c>
      <c r="V133" s="55">
        <v>2020.83</v>
      </c>
      <c r="W133" s="55">
        <v>7.93</v>
      </c>
      <c r="X133" s="54">
        <v>2403.0700000000002</v>
      </c>
      <c r="Y133" s="15">
        <v>1.7</v>
      </c>
      <c r="Z133" s="9">
        <v>1097.93</v>
      </c>
      <c r="AA133" s="54">
        <v>1.46</v>
      </c>
      <c r="AB133" s="54">
        <v>805.08</v>
      </c>
      <c r="AC133" s="54">
        <v>2.37</v>
      </c>
      <c r="AD133" s="54">
        <v>292.85000000000002</v>
      </c>
      <c r="AE133" s="62">
        <v>3.7565380192537399</v>
      </c>
      <c r="AF133" s="61">
        <v>303.99873777699997</v>
      </c>
      <c r="AG133" s="51">
        <v>9880.8755566910495</v>
      </c>
      <c r="AH133" s="51">
        <v>5756.1795162430999</v>
      </c>
      <c r="AI133" s="51">
        <v>17257.402300000002</v>
      </c>
      <c r="AJ133" s="51">
        <v>4774.1586499999985</v>
      </c>
      <c r="AK133" s="52">
        <v>27787.7404662431</v>
      </c>
      <c r="AL133" s="51">
        <v>80733.001499999984</v>
      </c>
      <c r="AM133" s="51">
        <v>4300.3339999999998</v>
      </c>
      <c r="AN133" s="51">
        <v>12817.67851</v>
      </c>
      <c r="AO133" s="51">
        <v>718.90764809999996</v>
      </c>
      <c r="AP133" s="51">
        <v>12283.719880000001</v>
      </c>
      <c r="AQ133" s="51">
        <v>43.107267999999998</v>
      </c>
      <c r="AR133" s="52">
        <v>114030.83497634307</v>
      </c>
      <c r="AS133" s="51">
        <v>15262.8713795</v>
      </c>
      <c r="AT133" s="51">
        <v>9876.9883765788109</v>
      </c>
      <c r="AU133" s="51">
        <v>22661.2930654343</v>
      </c>
      <c r="AV133" s="51">
        <v>213.357</v>
      </c>
      <c r="AW133" s="51">
        <v>184.41607999999999</v>
      </c>
      <c r="AX133" s="51">
        <v>18953.416089999999</v>
      </c>
      <c r="AY133" s="51">
        <v>15215.961719999999</v>
      </c>
      <c r="AZ133" s="51">
        <v>1118.944068</v>
      </c>
      <c r="BA133" s="51">
        <v>6544.965811</v>
      </c>
      <c r="BB133" s="51">
        <v>454.97735069999999</v>
      </c>
      <c r="BC133" s="52">
        <v>190518.13959415618</v>
      </c>
      <c r="BD133" s="57"/>
      <c r="BE133" s="15">
        <v>3.72</v>
      </c>
      <c r="BF133" s="12">
        <v>9297.15</v>
      </c>
      <c r="BG133" s="15">
        <v>3.96</v>
      </c>
      <c r="BH133" s="12">
        <v>3757.02</v>
      </c>
      <c r="BI133" s="15">
        <v>4.2</v>
      </c>
      <c r="BJ133" s="12">
        <v>736.51</v>
      </c>
      <c r="BK133" s="15">
        <v>3</v>
      </c>
      <c r="BL133" s="9">
        <v>0.01</v>
      </c>
    </row>
    <row r="134" spans="1:64">
      <c r="A134" s="90">
        <v>42552</v>
      </c>
      <c r="B134" s="51">
        <v>78720.046517267998</v>
      </c>
      <c r="C134" s="51">
        <v>16461.591123118</v>
      </c>
      <c r="D134" s="51">
        <v>38388.822575414997</v>
      </c>
      <c r="E134" s="52">
        <v>9648.7796204610004</v>
      </c>
      <c r="F134" s="51">
        <v>143219.23983626199</v>
      </c>
      <c r="G134" s="15">
        <v>23.19</v>
      </c>
      <c r="H134" s="9">
        <v>1733.04</v>
      </c>
      <c r="I134" s="54">
        <v>28.34</v>
      </c>
      <c r="J134" s="54">
        <v>750.04</v>
      </c>
      <c r="K134" s="54">
        <v>10.8</v>
      </c>
      <c r="L134" s="54">
        <v>181.35</v>
      </c>
      <c r="M134" s="54">
        <v>14.58</v>
      </c>
      <c r="N134" s="54">
        <v>423.51</v>
      </c>
      <c r="O134" s="54">
        <v>28.57</v>
      </c>
      <c r="P134" s="54">
        <v>378.14</v>
      </c>
      <c r="Q134" s="15">
        <v>6.81</v>
      </c>
      <c r="R134" s="9">
        <v>5509.4</v>
      </c>
      <c r="S134" s="12">
        <v>26.08</v>
      </c>
      <c r="T134" s="12">
        <v>49.73</v>
      </c>
      <c r="U134" s="55">
        <v>5.68</v>
      </c>
      <c r="V134" s="55">
        <v>1973.32</v>
      </c>
      <c r="W134" s="55">
        <v>7.17</v>
      </c>
      <c r="X134" s="54">
        <v>3486.35</v>
      </c>
      <c r="Y134" s="15">
        <v>1.7</v>
      </c>
      <c r="Z134" s="9">
        <v>826.14</v>
      </c>
      <c r="AA134" s="54">
        <v>1.42</v>
      </c>
      <c r="AB134" s="54">
        <v>525.49</v>
      </c>
      <c r="AC134" s="54">
        <v>2.2000000000000002</v>
      </c>
      <c r="AD134" s="54">
        <v>300.64999999999998</v>
      </c>
      <c r="AE134" s="62">
        <v>3.7261514037301402</v>
      </c>
      <c r="AF134" s="61">
        <v>309.58498542900003</v>
      </c>
      <c r="AG134" s="51">
        <v>9808.7217348792401</v>
      </c>
      <c r="AH134" s="51">
        <v>5755.0909127799096</v>
      </c>
      <c r="AI134" s="51">
        <v>16907.030850000003</v>
      </c>
      <c r="AJ134" s="51">
        <v>4622.6599500000011</v>
      </c>
      <c r="AK134" s="52">
        <v>27284.781712779914</v>
      </c>
      <c r="AL134" s="51">
        <v>81044.462499999994</v>
      </c>
      <c r="AM134" s="51">
        <v>4329.2160000000003</v>
      </c>
      <c r="AN134" s="51">
        <v>12863.658020000001</v>
      </c>
      <c r="AO134" s="51">
        <v>755.74022260000004</v>
      </c>
      <c r="AP134" s="51">
        <v>12199.03362</v>
      </c>
      <c r="AQ134" s="51">
        <v>45.322600170000001</v>
      </c>
      <c r="AR134" s="52">
        <v>114033.50223520992</v>
      </c>
      <c r="AS134" s="51">
        <v>15158.081257</v>
      </c>
      <c r="AT134" s="51">
        <v>10806.005350952601</v>
      </c>
      <c r="AU134" s="51">
        <v>23846.577402094299</v>
      </c>
      <c r="AV134" s="51">
        <v>212.46600000000001</v>
      </c>
      <c r="AW134" s="51">
        <v>209.31874400000001</v>
      </c>
      <c r="AX134" s="51">
        <v>18888.662260000001</v>
      </c>
      <c r="AY134" s="51">
        <v>15535.06827</v>
      </c>
      <c r="AZ134" s="51">
        <v>1116.716308</v>
      </c>
      <c r="BA134" s="51">
        <v>6816.8005309999999</v>
      </c>
      <c r="BB134" s="51">
        <v>451.77433459999997</v>
      </c>
      <c r="BC134" s="52">
        <v>192537.82296165681</v>
      </c>
      <c r="BD134" s="57"/>
      <c r="BE134" s="15">
        <v>3.72</v>
      </c>
      <c r="BF134" s="12">
        <v>10322.459999999999</v>
      </c>
      <c r="BG134" s="15">
        <v>3.96</v>
      </c>
      <c r="BH134" s="12">
        <v>3162.21</v>
      </c>
      <c r="BI134" s="15">
        <v>4.2</v>
      </c>
      <c r="BJ134" s="12">
        <v>1616.13</v>
      </c>
      <c r="BK134" s="15">
        <v>4.1900000000000004</v>
      </c>
      <c r="BL134" s="9">
        <v>0.09</v>
      </c>
    </row>
    <row r="135" spans="1:64">
      <c r="A135" s="90">
        <v>42583</v>
      </c>
      <c r="B135" s="51">
        <v>79253.891326786994</v>
      </c>
      <c r="C135" s="51">
        <v>16600.657251731998</v>
      </c>
      <c r="D135" s="51">
        <v>38668.373802643</v>
      </c>
      <c r="E135" s="52">
        <v>9761.2920437800003</v>
      </c>
      <c r="F135" s="51">
        <v>144284.21442494201</v>
      </c>
      <c r="G135" s="15">
        <v>22.78</v>
      </c>
      <c r="H135" s="9">
        <v>1859.21</v>
      </c>
      <c r="I135" s="54">
        <v>28.22</v>
      </c>
      <c r="J135" s="54">
        <v>760.42</v>
      </c>
      <c r="K135" s="54">
        <v>10.67</v>
      </c>
      <c r="L135" s="54">
        <v>208.62</v>
      </c>
      <c r="M135" s="54">
        <v>14.38</v>
      </c>
      <c r="N135" s="54">
        <v>475.16</v>
      </c>
      <c r="O135" s="54">
        <v>28.51</v>
      </c>
      <c r="P135" s="54">
        <v>415.01</v>
      </c>
      <c r="Q135" s="15">
        <v>6.75</v>
      </c>
      <c r="R135" s="9">
        <v>5185.119999999999</v>
      </c>
      <c r="S135" s="12">
        <v>24.82</v>
      </c>
      <c r="T135" s="12">
        <v>52.48</v>
      </c>
      <c r="U135" s="55">
        <v>5.79</v>
      </c>
      <c r="V135" s="55">
        <v>1724.27</v>
      </c>
      <c r="W135" s="55">
        <v>6.96</v>
      </c>
      <c r="X135" s="54">
        <v>3408.37</v>
      </c>
      <c r="Y135" s="15">
        <v>1.66</v>
      </c>
      <c r="Z135" s="9">
        <v>1018.43</v>
      </c>
      <c r="AA135" s="54">
        <v>1.28</v>
      </c>
      <c r="AB135" s="54">
        <v>698.05</v>
      </c>
      <c r="AC135" s="54">
        <v>2.48</v>
      </c>
      <c r="AD135" s="54">
        <v>320.38</v>
      </c>
      <c r="AE135" s="62">
        <v>3.7205523920438099</v>
      </c>
      <c r="AF135" s="61">
        <v>336.83429510600001</v>
      </c>
      <c r="AG135" s="51">
        <v>9868.4722277245</v>
      </c>
      <c r="AH135" s="51">
        <v>5710.0370863707303</v>
      </c>
      <c r="AI135" s="51">
        <v>16768.1348</v>
      </c>
      <c r="AJ135" s="51">
        <v>4489.7027999999973</v>
      </c>
      <c r="AK135" s="52">
        <v>26967.874686370727</v>
      </c>
      <c r="AL135" s="51">
        <v>81457.95199999999</v>
      </c>
      <c r="AM135" s="51">
        <v>4355.6580000000004</v>
      </c>
      <c r="AN135" s="51">
        <v>12799.4337485824</v>
      </c>
      <c r="AO135" s="51">
        <v>779.53350062107495</v>
      </c>
      <c r="AP135" s="51">
        <v>12111.3437303105</v>
      </c>
      <c r="AQ135" s="51">
        <v>42.009706251777601</v>
      </c>
      <c r="AR135" s="52">
        <v>114207.0984990119</v>
      </c>
      <c r="AS135" s="51">
        <v>15190.6653585</v>
      </c>
      <c r="AT135" s="51">
        <v>10694.3358299311</v>
      </c>
      <c r="AU135" s="51">
        <v>25208.8234848789</v>
      </c>
      <c r="AV135" s="51">
        <v>457.54091376500003</v>
      </c>
      <c r="AW135" s="51">
        <v>236.53795299999999</v>
      </c>
      <c r="AX135" s="51">
        <v>19059.288337999998</v>
      </c>
      <c r="AY135" s="51">
        <v>16146.1484360594</v>
      </c>
      <c r="AZ135" s="51">
        <v>1135.1431869999999</v>
      </c>
      <c r="BA135" s="51">
        <v>7174.88105182651</v>
      </c>
      <c r="BB135" s="51">
        <v>461.66024385006102</v>
      </c>
      <c r="BC135" s="52">
        <v>194699.04070446975</v>
      </c>
      <c r="BD135" s="57"/>
      <c r="BE135" s="15">
        <v>3.72</v>
      </c>
      <c r="BF135" s="12">
        <v>11363.06</v>
      </c>
      <c r="BG135" s="15">
        <v>3.84</v>
      </c>
      <c r="BH135" s="12">
        <v>3136.39</v>
      </c>
      <c r="BI135" s="15">
        <v>4.08</v>
      </c>
      <c r="BJ135" s="12">
        <v>1181.8699999999999</v>
      </c>
      <c r="BK135" s="15"/>
      <c r="BL135" s="9"/>
    </row>
    <row r="136" spans="1:64">
      <c r="A136" s="90">
        <v>42614</v>
      </c>
      <c r="B136" s="51">
        <v>78914.83738646</v>
      </c>
      <c r="C136" s="51">
        <v>16693.438580870999</v>
      </c>
      <c r="D136" s="51">
        <v>38877.240056854003</v>
      </c>
      <c r="E136" s="52">
        <v>9590.4435772640009</v>
      </c>
      <c r="F136" s="51">
        <v>144075.95960144899</v>
      </c>
      <c r="G136" s="15">
        <v>23.16</v>
      </c>
      <c r="H136" s="9">
        <v>1757.7800000000002</v>
      </c>
      <c r="I136" s="54">
        <v>28.28</v>
      </c>
      <c r="J136" s="54">
        <v>766.47</v>
      </c>
      <c r="K136" s="54">
        <v>10.67</v>
      </c>
      <c r="L136" s="54">
        <v>182.21</v>
      </c>
      <c r="M136" s="54">
        <v>14.35</v>
      </c>
      <c r="N136" s="54">
        <v>416.1</v>
      </c>
      <c r="O136" s="54">
        <v>28.28</v>
      </c>
      <c r="P136" s="54">
        <v>393</v>
      </c>
      <c r="Q136" s="15">
        <v>6.88</v>
      </c>
      <c r="R136" s="9">
        <v>4527.66</v>
      </c>
      <c r="S136" s="12">
        <v>26.43</v>
      </c>
      <c r="T136" s="12">
        <v>49.93</v>
      </c>
      <c r="U136" s="55">
        <v>5.86</v>
      </c>
      <c r="V136" s="55">
        <v>1638.01</v>
      </c>
      <c r="W136" s="55">
        <v>7.12</v>
      </c>
      <c r="X136" s="54">
        <v>2839.72</v>
      </c>
      <c r="Y136" s="15">
        <v>1.79</v>
      </c>
      <c r="Z136" s="9">
        <v>928.03</v>
      </c>
      <c r="AA136" s="54">
        <v>1.42</v>
      </c>
      <c r="AB136" s="54">
        <v>609.74</v>
      </c>
      <c r="AC136" s="54">
        <v>2.5</v>
      </c>
      <c r="AD136" s="54">
        <v>318.29000000000002</v>
      </c>
      <c r="AE136" s="62">
        <v>3.6637135539514301</v>
      </c>
      <c r="AF136" s="61">
        <v>321.32033868899998</v>
      </c>
      <c r="AG136" s="51">
        <v>9852.8470752499106</v>
      </c>
      <c r="AH136" s="51">
        <v>5858.2271978437102</v>
      </c>
      <c r="AI136" s="51">
        <v>16724.228900000002</v>
      </c>
      <c r="AJ136" s="51">
        <v>4662.8067000000001</v>
      </c>
      <c r="AK136" s="52">
        <v>27245.262797843712</v>
      </c>
      <c r="AL136" s="51">
        <v>82580.369577953999</v>
      </c>
      <c r="AM136" s="51">
        <v>4383.0230000000001</v>
      </c>
      <c r="AN136" s="51">
        <v>13719.8684472614</v>
      </c>
      <c r="AO136" s="51">
        <v>779.45221536756003</v>
      </c>
      <c r="AP136" s="51">
        <v>12980.452659640699</v>
      </c>
      <c r="AQ136" s="51">
        <v>41.453538258400698</v>
      </c>
      <c r="AR136" s="52">
        <v>115686.06984052758</v>
      </c>
      <c r="AS136" s="51">
        <v>14986.542566</v>
      </c>
      <c r="AT136" s="51">
        <v>10307.508470361199</v>
      </c>
      <c r="AU136" s="51">
        <v>25832.688168343098</v>
      </c>
      <c r="AV136" s="51">
        <v>224.08799999999999</v>
      </c>
      <c r="AW136" s="51">
        <v>249.881426</v>
      </c>
      <c r="AX136" s="51">
        <v>19335.485588</v>
      </c>
      <c r="AY136" s="51">
        <v>16755.274847041499</v>
      </c>
      <c r="AZ136" s="51">
        <v>1146.323257</v>
      </c>
      <c r="BA136" s="51">
        <v>7553.8007145470901</v>
      </c>
      <c r="BB136" s="51">
        <v>470.62934776791298</v>
      </c>
      <c r="BC136" s="52">
        <v>196499.43210095839</v>
      </c>
      <c r="BD136" s="57"/>
      <c r="BE136" s="15">
        <v>3.72</v>
      </c>
      <c r="BF136" s="12">
        <v>10733.99</v>
      </c>
      <c r="BG136" s="15">
        <v>3.96</v>
      </c>
      <c r="BH136" s="12">
        <v>3404.27</v>
      </c>
      <c r="BI136" s="15">
        <v>4.08</v>
      </c>
      <c r="BJ136" s="12">
        <v>1360.51</v>
      </c>
      <c r="BK136" s="15">
        <v>3.97</v>
      </c>
      <c r="BL136" s="9">
        <v>0.16</v>
      </c>
    </row>
    <row r="137" spans="1:64">
      <c r="A137" s="90">
        <v>42644</v>
      </c>
      <c r="B137" s="51">
        <v>79154.545197811007</v>
      </c>
      <c r="C137" s="51">
        <v>16802.979339123001</v>
      </c>
      <c r="D137" s="51">
        <v>39065.738542318999</v>
      </c>
      <c r="E137" s="52">
        <v>9127.3472673039996</v>
      </c>
      <c r="F137" s="51">
        <v>144150.61034655699</v>
      </c>
      <c r="G137" s="15">
        <v>23.2</v>
      </c>
      <c r="H137" s="9">
        <v>1725.02</v>
      </c>
      <c r="I137" s="54">
        <v>28.13</v>
      </c>
      <c r="J137" s="54">
        <v>753.02</v>
      </c>
      <c r="K137" s="54">
        <v>10.77</v>
      </c>
      <c r="L137" s="54">
        <v>179.27</v>
      </c>
      <c r="M137" s="54">
        <v>14.61</v>
      </c>
      <c r="N137" s="54">
        <v>398.58</v>
      </c>
      <c r="O137" s="54">
        <v>28.11</v>
      </c>
      <c r="P137" s="54">
        <v>394.15</v>
      </c>
      <c r="Q137" s="15">
        <v>7.68</v>
      </c>
      <c r="R137" s="9">
        <v>3656.2599999999998</v>
      </c>
      <c r="S137" s="12">
        <v>26.28</v>
      </c>
      <c r="T137" s="12">
        <v>50.45</v>
      </c>
      <c r="U137" s="55">
        <v>5.62</v>
      </c>
      <c r="V137" s="55">
        <v>1831.96</v>
      </c>
      <c r="W137" s="55">
        <v>9.27</v>
      </c>
      <c r="X137" s="54">
        <v>1773.85</v>
      </c>
      <c r="Y137" s="15">
        <v>1.96</v>
      </c>
      <c r="Z137" s="9">
        <v>836.86999999999989</v>
      </c>
      <c r="AA137" s="54">
        <v>1.66</v>
      </c>
      <c r="AB137" s="54">
        <v>542.04</v>
      </c>
      <c r="AC137" s="54">
        <v>2.52</v>
      </c>
      <c r="AD137" s="54">
        <v>294.83</v>
      </c>
      <c r="AE137" s="62">
        <v>3.55804410875675</v>
      </c>
      <c r="AF137" s="61">
        <v>268.87443181999998</v>
      </c>
      <c r="AG137" s="51">
        <v>9983.2131515082092</v>
      </c>
      <c r="AH137" s="51">
        <v>5845.6422270353696</v>
      </c>
      <c r="AI137" s="51">
        <v>16680.6456</v>
      </c>
      <c r="AJ137" s="51">
        <v>4593.7765499999941</v>
      </c>
      <c r="AK137" s="52">
        <v>27120.064377035364</v>
      </c>
      <c r="AL137" s="51">
        <v>83881.743577953996</v>
      </c>
      <c r="AM137" s="51">
        <v>4408.9930000000004</v>
      </c>
      <c r="AN137" s="51">
        <v>14932.281829394</v>
      </c>
      <c r="AO137" s="51">
        <v>714.061697280261</v>
      </c>
      <c r="AP137" s="51">
        <v>14195.5553594051</v>
      </c>
      <c r="AQ137" s="51">
        <v>44.566229355069297</v>
      </c>
      <c r="AR137" s="52">
        <v>116817.02289290346</v>
      </c>
      <c r="AS137" s="51">
        <v>14724.72900179</v>
      </c>
      <c r="AT137" s="51">
        <v>10134.486311193201</v>
      </c>
      <c r="AU137" s="51">
        <v>26046.346131699502</v>
      </c>
      <c r="AV137" s="51">
        <v>269.024</v>
      </c>
      <c r="AW137" s="51">
        <v>258.45306649999998</v>
      </c>
      <c r="AX137" s="51">
        <v>19499.248017499998</v>
      </c>
      <c r="AY137" s="51">
        <v>16696.196750022998</v>
      </c>
      <c r="AZ137" s="51">
        <v>1145.9635685000001</v>
      </c>
      <c r="BA137" s="51">
        <v>7527.9049525280097</v>
      </c>
      <c r="BB137" s="51">
        <v>472.87777264591301</v>
      </c>
      <c r="BC137" s="52">
        <v>197590.68701493525</v>
      </c>
      <c r="BD137" s="57"/>
      <c r="BE137" s="15">
        <v>3.72</v>
      </c>
      <c r="BF137" s="12">
        <v>9451.81</v>
      </c>
      <c r="BG137" s="15">
        <v>3.96</v>
      </c>
      <c r="BH137" s="12">
        <v>4068.95</v>
      </c>
      <c r="BI137" s="15">
        <v>4.08</v>
      </c>
      <c r="BJ137" s="12">
        <v>897.13</v>
      </c>
      <c r="BK137" s="15">
        <v>4.7</v>
      </c>
      <c r="BL137" s="9">
        <v>0.05</v>
      </c>
    </row>
    <row r="138" spans="1:64">
      <c r="A138" s="90">
        <v>42675</v>
      </c>
      <c r="B138" s="51">
        <v>80074.996937471995</v>
      </c>
      <c r="C138" s="51">
        <v>16996.719014676</v>
      </c>
      <c r="D138" s="51">
        <v>39397.552243578997</v>
      </c>
      <c r="E138" s="52">
        <v>9456.596282556</v>
      </c>
      <c r="F138" s="51">
        <v>145925.86447828298</v>
      </c>
      <c r="G138" s="15">
        <v>22.64</v>
      </c>
      <c r="H138" s="9">
        <v>1899.59</v>
      </c>
      <c r="I138" s="54">
        <v>28.18</v>
      </c>
      <c r="J138" s="54">
        <v>768.07</v>
      </c>
      <c r="K138" s="54">
        <v>9.82</v>
      </c>
      <c r="L138" s="54">
        <v>235.93</v>
      </c>
      <c r="M138" s="54">
        <v>14.73</v>
      </c>
      <c r="N138" s="54">
        <v>462.46</v>
      </c>
      <c r="O138" s="54">
        <v>28.25</v>
      </c>
      <c r="P138" s="54">
        <v>433.13</v>
      </c>
      <c r="Q138" s="15">
        <v>7.57</v>
      </c>
      <c r="R138" s="9">
        <v>4332.05</v>
      </c>
      <c r="S138" s="12">
        <v>25.97</v>
      </c>
      <c r="T138" s="12">
        <v>52.72</v>
      </c>
      <c r="U138" s="55">
        <v>5.61</v>
      </c>
      <c r="V138" s="55">
        <v>2044.92</v>
      </c>
      <c r="W138" s="55">
        <v>8.92</v>
      </c>
      <c r="X138" s="54">
        <v>2234.41</v>
      </c>
      <c r="Y138" s="15">
        <v>1.84</v>
      </c>
      <c r="Z138" s="9">
        <v>1005.78</v>
      </c>
      <c r="AA138" s="54">
        <v>1.59</v>
      </c>
      <c r="AB138" s="54">
        <v>666.8</v>
      </c>
      <c r="AC138" s="54">
        <v>2.34</v>
      </c>
      <c r="AD138" s="54">
        <v>338.98</v>
      </c>
      <c r="AE138" s="62">
        <v>3.5103017051701402</v>
      </c>
      <c r="AF138" s="61">
        <v>367.31783575100002</v>
      </c>
      <c r="AG138" s="51">
        <v>10033.1009913423</v>
      </c>
      <c r="AH138" s="51">
        <v>5857.3670630084298</v>
      </c>
      <c r="AI138" s="51">
        <v>17129.491299999998</v>
      </c>
      <c r="AJ138" s="51">
        <v>4884.0195000000031</v>
      </c>
      <c r="AK138" s="52">
        <v>27870.877863008431</v>
      </c>
      <c r="AL138" s="51">
        <v>83894.161500000002</v>
      </c>
      <c r="AM138" s="51">
        <v>4411.9790000000003</v>
      </c>
      <c r="AN138" s="51">
        <v>14338.4840612637</v>
      </c>
      <c r="AO138" s="51">
        <v>716.10955120630001</v>
      </c>
      <c r="AP138" s="51">
        <v>13789.623230110299</v>
      </c>
      <c r="AQ138" s="51">
        <v>41.640377745260601</v>
      </c>
      <c r="AR138" s="52">
        <v>117400.34836762288</v>
      </c>
      <c r="AS138" s="51">
        <v>14913.627077790001</v>
      </c>
      <c r="AT138" s="51">
        <v>9458.1826302978607</v>
      </c>
      <c r="AU138" s="51">
        <v>26563.2745059236</v>
      </c>
      <c r="AV138" s="51">
        <v>396.18</v>
      </c>
      <c r="AW138" s="51">
        <v>267.51205199999998</v>
      </c>
      <c r="AX138" s="51">
        <v>19661.686916999999</v>
      </c>
      <c r="AY138" s="51">
        <v>15509.995611123601</v>
      </c>
      <c r="AZ138" s="51">
        <v>1131.835822</v>
      </c>
      <c r="BA138" s="51">
        <v>6710.6003165607099</v>
      </c>
      <c r="BB138" s="51">
        <v>460.70649527811003</v>
      </c>
      <c r="BC138" s="52">
        <v>198131.3361719191</v>
      </c>
      <c r="BD138" s="57"/>
      <c r="BE138" s="15">
        <v>3.6</v>
      </c>
      <c r="BF138" s="12">
        <v>9779.82</v>
      </c>
      <c r="BG138" s="15">
        <v>3.96</v>
      </c>
      <c r="BH138" s="12">
        <v>3577.35</v>
      </c>
      <c r="BI138" s="15">
        <v>4.08</v>
      </c>
      <c r="BJ138" s="12">
        <v>1007.4</v>
      </c>
      <c r="BK138" s="15">
        <v>3.96</v>
      </c>
      <c r="BL138" s="9">
        <v>0.01</v>
      </c>
    </row>
    <row r="139" spans="1:64">
      <c r="A139" s="90">
        <v>42705</v>
      </c>
      <c r="B139" s="51">
        <v>80383.104211850994</v>
      </c>
      <c r="C139" s="51">
        <v>17084.008469427001</v>
      </c>
      <c r="D139" s="51">
        <v>39818.562348191997</v>
      </c>
      <c r="E139" s="52">
        <v>8922.0412640150007</v>
      </c>
      <c r="F139" s="51">
        <v>146207.71629348499</v>
      </c>
      <c r="G139" s="15">
        <v>22.38</v>
      </c>
      <c r="H139" s="9">
        <v>1942.87</v>
      </c>
      <c r="I139" s="54">
        <v>28.01</v>
      </c>
      <c r="J139" s="54">
        <v>804.31</v>
      </c>
      <c r="K139" s="54">
        <v>7.86</v>
      </c>
      <c r="L139" s="54">
        <v>247.37</v>
      </c>
      <c r="M139" s="54">
        <v>14.58</v>
      </c>
      <c r="N139" s="54">
        <v>444.28</v>
      </c>
      <c r="O139" s="54">
        <v>28.03</v>
      </c>
      <c r="P139" s="54">
        <v>446.91</v>
      </c>
      <c r="Q139" s="15">
        <v>7.64</v>
      </c>
      <c r="R139" s="9">
        <v>4902.9199999999992</v>
      </c>
      <c r="S139" s="12">
        <v>25.73</v>
      </c>
      <c r="T139" s="12">
        <v>56.44</v>
      </c>
      <c r="U139" s="55">
        <v>5.53</v>
      </c>
      <c r="V139" s="55">
        <v>2614.7399999999998</v>
      </c>
      <c r="W139" s="55">
        <v>9.66</v>
      </c>
      <c r="X139" s="54">
        <v>2231.7399999999998</v>
      </c>
      <c r="Y139" s="15">
        <v>2.35</v>
      </c>
      <c r="Z139" s="9">
        <v>993.63</v>
      </c>
      <c r="AA139" s="54">
        <v>2.2000000000000002</v>
      </c>
      <c r="AB139" s="54">
        <v>655.98</v>
      </c>
      <c r="AC139" s="54">
        <v>2.63</v>
      </c>
      <c r="AD139" s="54">
        <v>337.65</v>
      </c>
      <c r="AE139" s="62">
        <v>3.58876586633213</v>
      </c>
      <c r="AF139" s="61">
        <v>422.20430343999999</v>
      </c>
      <c r="AG139" s="51">
        <v>10171.736232523857</v>
      </c>
      <c r="AH139" s="51">
        <v>6057.6641408510504</v>
      </c>
      <c r="AI139" s="51">
        <v>18025.413349999999</v>
      </c>
      <c r="AJ139" s="51">
        <v>5286.8967999999959</v>
      </c>
      <c r="AK139" s="52">
        <v>29369.974290851045</v>
      </c>
      <c r="AL139" s="51">
        <v>83646.736499999999</v>
      </c>
      <c r="AM139" s="51">
        <v>4396.4669999999996</v>
      </c>
      <c r="AN139" s="51">
        <v>15085.2653404801</v>
      </c>
      <c r="AO139" s="51">
        <v>744.08903853425204</v>
      </c>
      <c r="AP139" s="51">
        <v>14344.530908865099</v>
      </c>
      <c r="AQ139" s="51">
        <v>48.741324558633401</v>
      </c>
      <c r="AR139" s="52">
        <v>118849.25993644165</v>
      </c>
      <c r="AS139" s="51">
        <v>14588.906704499999</v>
      </c>
      <c r="AT139" s="51">
        <v>8249.4013074400991</v>
      </c>
      <c r="AU139" s="51">
        <v>26652.133957009799</v>
      </c>
      <c r="AV139" s="51">
        <v>541.28099999999995</v>
      </c>
      <c r="AW139" s="51">
        <v>279.31360100000001</v>
      </c>
      <c r="AX139" s="51">
        <v>20247.366212000001</v>
      </c>
      <c r="AY139" s="51">
        <v>15690.655199193799</v>
      </c>
      <c r="AZ139" s="51">
        <v>1120.3563569999999</v>
      </c>
      <c r="BA139" s="51">
        <v>6883.4293189172904</v>
      </c>
      <c r="BB139" s="51">
        <v>466.00719819142</v>
      </c>
      <c r="BC139" s="52">
        <v>198869.23775747663</v>
      </c>
      <c r="BD139" s="57"/>
      <c r="BE139" s="15">
        <v>3.72</v>
      </c>
      <c r="BF139" s="12">
        <v>9144.57</v>
      </c>
      <c r="BG139" s="15">
        <v>3.96</v>
      </c>
      <c r="BH139" s="12">
        <v>3540.71</v>
      </c>
      <c r="BI139" s="15">
        <v>4.2</v>
      </c>
      <c r="BJ139" s="12">
        <v>691.29</v>
      </c>
      <c r="BK139" s="15">
        <v>4.99</v>
      </c>
      <c r="BL139" s="9">
        <v>129.59</v>
      </c>
    </row>
    <row r="140" spans="1:64">
      <c r="A140" s="20">
        <v>42736</v>
      </c>
      <c r="B140" s="51">
        <v>79954.534321475003</v>
      </c>
      <c r="C140" s="51">
        <v>17174.982062341001</v>
      </c>
      <c r="D140" s="51">
        <v>39981.129413426999</v>
      </c>
      <c r="E140" s="52">
        <v>8837.8030842579992</v>
      </c>
      <c r="F140" s="51">
        <v>145948.44888150101</v>
      </c>
      <c r="G140" s="15">
        <v>23.04</v>
      </c>
      <c r="H140" s="9">
        <v>1830.16</v>
      </c>
      <c r="I140" s="54">
        <v>27.9</v>
      </c>
      <c r="J140" s="54">
        <v>817.04</v>
      </c>
      <c r="K140" s="54">
        <v>8.51</v>
      </c>
      <c r="L140" s="54">
        <v>221.41</v>
      </c>
      <c r="M140" s="54">
        <v>15.27</v>
      </c>
      <c r="N140" s="54">
        <v>377.75</v>
      </c>
      <c r="O140" s="54">
        <v>28.3</v>
      </c>
      <c r="P140" s="54">
        <v>413.96</v>
      </c>
      <c r="Q140" s="15">
        <v>7.88</v>
      </c>
      <c r="R140" s="9">
        <v>3901.33</v>
      </c>
      <c r="S140" s="12">
        <v>25.18</v>
      </c>
      <c r="T140" s="12">
        <v>56.88</v>
      </c>
      <c r="U140" s="55">
        <v>5.51</v>
      </c>
      <c r="V140" s="55">
        <v>1931.07</v>
      </c>
      <c r="W140" s="55">
        <v>9.76</v>
      </c>
      <c r="X140" s="54">
        <v>1913.38</v>
      </c>
      <c r="Y140" s="15">
        <v>2.21</v>
      </c>
      <c r="Z140" s="9">
        <v>845.22</v>
      </c>
      <c r="AA140" s="54">
        <v>2.14</v>
      </c>
      <c r="AB140" s="54">
        <v>442.16</v>
      </c>
      <c r="AC140" s="54">
        <v>2.29</v>
      </c>
      <c r="AD140" s="54">
        <v>403.06</v>
      </c>
      <c r="AE140" s="62">
        <v>3.61618699249872</v>
      </c>
      <c r="AF140" s="61">
        <v>312.71770049200001</v>
      </c>
      <c r="AG140" s="51">
        <v>10241.672251489334</v>
      </c>
      <c r="AH140" s="51">
        <v>6020.2464738023336</v>
      </c>
      <c r="AI140" s="51">
        <v>18252.032738019483</v>
      </c>
      <c r="AJ140" s="51">
        <v>5241.5458619805177</v>
      </c>
      <c r="AK140" s="52">
        <v>29513.825073802334</v>
      </c>
      <c r="AL140" s="51">
        <v>81901.430470934196</v>
      </c>
      <c r="AM140" s="51">
        <v>4389.2140258490954</v>
      </c>
      <c r="AN140" s="51">
        <v>14143.9196060588</v>
      </c>
      <c r="AO140" s="51">
        <v>772.02751926712597</v>
      </c>
      <c r="AP140" s="51">
        <v>13529.003918152301</v>
      </c>
      <c r="AQ140" s="51">
        <v>45.6256622793167</v>
      </c>
      <c r="AR140" s="52">
        <v>117145.78711547994</v>
      </c>
      <c r="AS140" s="51">
        <v>16706.411241193</v>
      </c>
      <c r="AT140" s="51">
        <v>8019.0994767787897</v>
      </c>
      <c r="AU140" s="51">
        <v>27114.958775679999</v>
      </c>
      <c r="AV140" s="51">
        <v>209.054</v>
      </c>
      <c r="AW140" s="51">
        <v>285.39767499999999</v>
      </c>
      <c r="AX140" s="51">
        <v>20470.906020999999</v>
      </c>
      <c r="AY140" s="51">
        <v>15936.9109901314</v>
      </c>
      <c r="AZ140" s="51">
        <v>1123.6116890000001</v>
      </c>
      <c r="BA140" s="51">
        <v>6989.96411712801</v>
      </c>
      <c r="BB140" s="51">
        <v>465.81602363417301</v>
      </c>
      <c r="BC140" s="52">
        <v>199556.35684350092</v>
      </c>
      <c r="BD140" s="57"/>
      <c r="BE140" s="15">
        <v>3.48</v>
      </c>
      <c r="BF140" s="12">
        <v>9577.7199999999993</v>
      </c>
      <c r="BG140" s="15">
        <v>3.6</v>
      </c>
      <c r="BH140" s="12">
        <v>3225.79</v>
      </c>
      <c r="BI140" s="15">
        <v>3.72</v>
      </c>
      <c r="BJ140" s="12">
        <v>823.24</v>
      </c>
      <c r="BK140" s="15">
        <v>2.64</v>
      </c>
      <c r="BL140" s="9">
        <v>191.94</v>
      </c>
    </row>
    <row r="141" spans="1:64">
      <c r="A141" s="90">
        <v>42767</v>
      </c>
      <c r="B141" s="51">
        <v>80161.874087738994</v>
      </c>
      <c r="C141" s="51">
        <v>17240.200687093002</v>
      </c>
      <c r="D141" s="51">
        <v>40304.226628698001</v>
      </c>
      <c r="E141" s="52">
        <v>8926.8427382280006</v>
      </c>
      <c r="F141" s="51">
        <v>146633.14414175801</v>
      </c>
      <c r="G141" s="15">
        <v>23.34</v>
      </c>
      <c r="H141" s="9">
        <v>1719.31</v>
      </c>
      <c r="I141" s="54">
        <v>27.94</v>
      </c>
      <c r="J141" s="54">
        <v>810.54</v>
      </c>
      <c r="K141" s="54">
        <v>8.51</v>
      </c>
      <c r="L141" s="54">
        <v>196.75</v>
      </c>
      <c r="M141" s="54">
        <v>15.12</v>
      </c>
      <c r="N141" s="54">
        <v>340.75</v>
      </c>
      <c r="O141" s="54">
        <v>28.68</v>
      </c>
      <c r="P141" s="54">
        <v>371.27</v>
      </c>
      <c r="Q141" s="15">
        <v>8.84</v>
      </c>
      <c r="R141" s="9">
        <v>2482.12</v>
      </c>
      <c r="S141" s="12">
        <v>25.56</v>
      </c>
      <c r="T141" s="12">
        <v>56.09</v>
      </c>
      <c r="U141" s="55">
        <v>5.58</v>
      </c>
      <c r="V141" s="55">
        <v>1122.56</v>
      </c>
      <c r="W141" s="55">
        <v>10.93</v>
      </c>
      <c r="X141" s="54">
        <v>1303.47</v>
      </c>
      <c r="Y141" s="15">
        <v>2.16</v>
      </c>
      <c r="Z141" s="9">
        <v>655.83</v>
      </c>
      <c r="AA141" s="54">
        <v>1.86</v>
      </c>
      <c r="AB141" s="54">
        <v>388.17</v>
      </c>
      <c r="AC141" s="54">
        <v>2.6</v>
      </c>
      <c r="AD141" s="54">
        <v>267.66000000000003</v>
      </c>
      <c r="AE141" s="62">
        <v>3.55</v>
      </c>
      <c r="AF141" s="61">
        <v>309.29669000199999</v>
      </c>
      <c r="AG141" s="51">
        <v>10225.16109376195</v>
      </c>
      <c r="AH141" s="51">
        <v>6023.7079054803007</v>
      </c>
      <c r="AI141" s="51">
        <v>17644.102957734198</v>
      </c>
      <c r="AJ141" s="51">
        <v>5415.9032422658047</v>
      </c>
      <c r="AK141" s="52">
        <v>29083.714105480303</v>
      </c>
      <c r="AL141" s="51">
        <v>81274.815599480513</v>
      </c>
      <c r="AM141" s="51">
        <v>4396.3425587483998</v>
      </c>
      <c r="AN141" s="51">
        <v>13198.9280220817</v>
      </c>
      <c r="AO141" s="51">
        <v>803.21749999999997</v>
      </c>
      <c r="AP141" s="51">
        <v>12647.0590990491</v>
      </c>
      <c r="AQ141" s="51">
        <v>42.112000000000002</v>
      </c>
      <c r="AR141" s="52">
        <v>116067.84668674182</v>
      </c>
      <c r="AS141" s="51">
        <v>16704.181139382948</v>
      </c>
      <c r="AT141" s="51">
        <v>8640.0263437419508</v>
      </c>
      <c r="AU141" s="51">
        <v>27444.398728460899</v>
      </c>
      <c r="AV141" s="51">
        <v>259.37521739130398</v>
      </c>
      <c r="AW141" s="51">
        <v>276.05149749999998</v>
      </c>
      <c r="AX141" s="51">
        <v>20918.595568421999</v>
      </c>
      <c r="AY141" s="51">
        <v>17106.958064156599</v>
      </c>
      <c r="AZ141" s="51">
        <v>1144.0784613492101</v>
      </c>
      <c r="BA141" s="51">
        <v>7546.2883172472402</v>
      </c>
      <c r="BB141" s="51">
        <v>466.51519248569002</v>
      </c>
      <c r="BC141" s="52">
        <v>200548.70819741377</v>
      </c>
      <c r="BD141" s="57"/>
      <c r="BE141" s="15">
        <v>3.36</v>
      </c>
      <c r="BF141" s="12">
        <v>9033.85</v>
      </c>
      <c r="BG141" s="15">
        <v>3.36</v>
      </c>
      <c r="BH141" s="12">
        <v>2820.07</v>
      </c>
      <c r="BI141" s="15">
        <v>3.6</v>
      </c>
      <c r="BJ141" s="12">
        <v>922.05</v>
      </c>
      <c r="BK141" s="15">
        <v>4.08</v>
      </c>
      <c r="BL141" s="9">
        <v>0.04</v>
      </c>
    </row>
    <row r="142" spans="1:64">
      <c r="A142" s="90">
        <v>42795</v>
      </c>
      <c r="B142" s="51">
        <v>80355.756958407001</v>
      </c>
      <c r="C142" s="51">
        <v>17405.835928020999</v>
      </c>
      <c r="D142" s="51">
        <v>40749.195159907998</v>
      </c>
      <c r="E142" s="52">
        <v>9154.672375012</v>
      </c>
      <c r="F142" s="51">
        <v>147665.46042134799</v>
      </c>
      <c r="G142" s="15">
        <v>22.02</v>
      </c>
      <c r="H142" s="9">
        <v>2094.5300000000002</v>
      </c>
      <c r="I142" s="54">
        <v>28.34</v>
      </c>
      <c r="J142" s="54">
        <v>826.76</v>
      </c>
      <c r="K142" s="54">
        <v>7.03</v>
      </c>
      <c r="L142" s="54">
        <v>270.13</v>
      </c>
      <c r="M142" s="54">
        <v>13.59</v>
      </c>
      <c r="N142" s="54">
        <v>509.15</v>
      </c>
      <c r="O142" s="54">
        <v>28.4</v>
      </c>
      <c r="P142" s="54">
        <v>488.49</v>
      </c>
      <c r="Q142" s="15">
        <v>8.18</v>
      </c>
      <c r="R142" s="9">
        <v>3405.2000000000003</v>
      </c>
      <c r="S142" s="12">
        <v>24.33</v>
      </c>
      <c r="T142" s="12">
        <v>62.01</v>
      </c>
      <c r="U142" s="55">
        <v>5.32</v>
      </c>
      <c r="V142" s="55">
        <v>1833.2</v>
      </c>
      <c r="W142" s="55">
        <v>10.99</v>
      </c>
      <c r="X142" s="54">
        <v>1509.99</v>
      </c>
      <c r="Y142" s="15">
        <v>2.33</v>
      </c>
      <c r="Z142" s="9">
        <v>822.32999999999993</v>
      </c>
      <c r="AA142" s="54">
        <v>2.0699999999999998</v>
      </c>
      <c r="AB142" s="54">
        <v>519.39</v>
      </c>
      <c r="AC142" s="54">
        <v>2.77</v>
      </c>
      <c r="AD142" s="54">
        <v>302.94</v>
      </c>
      <c r="AE142" s="62">
        <v>3.47</v>
      </c>
      <c r="AF142" s="61">
        <v>405.02723324599998</v>
      </c>
      <c r="AG142" s="51">
        <v>10170.886336887826</v>
      </c>
      <c r="AH142" s="51">
        <v>6015.6474524007217</v>
      </c>
      <c r="AI142" s="51">
        <v>17770.866796498201</v>
      </c>
      <c r="AJ142" s="51">
        <v>5280</v>
      </c>
      <c r="AK142" s="52">
        <v>29066.514248898922</v>
      </c>
      <c r="AL142" s="51">
        <v>82641.108153233014</v>
      </c>
      <c r="AM142" s="51">
        <v>4426.3936330764782</v>
      </c>
      <c r="AN142" s="51">
        <v>14804.174641417199</v>
      </c>
      <c r="AO142" s="51">
        <v>818.33100000000002</v>
      </c>
      <c r="AP142" s="51">
        <v>13985.270039561399</v>
      </c>
      <c r="AQ142" s="51">
        <v>40.965000000000003</v>
      </c>
      <c r="AR142" s="52">
        <v>117730.28663706422</v>
      </c>
      <c r="AS142" s="51">
        <v>16571.347262214731</v>
      </c>
      <c r="AT142" s="51">
        <v>8640.0263437419508</v>
      </c>
      <c r="AU142" s="51">
        <v>27444.398728460867</v>
      </c>
      <c r="AV142" s="51">
        <v>28.870999999999999</v>
      </c>
      <c r="AW142" s="51">
        <v>276.05149749999998</v>
      </c>
      <c r="AX142" s="51">
        <v>20918.595568421999</v>
      </c>
      <c r="AY142" s="51">
        <v>17106.958064156599</v>
      </c>
      <c r="AZ142" s="51">
        <v>1157.5557094999999</v>
      </c>
      <c r="BA142" s="51">
        <v>7546.2883172472402</v>
      </c>
      <c r="BB142" s="51">
        <v>466.88432485071303</v>
      </c>
      <c r="BC142" s="52">
        <v>201860.91816896241</v>
      </c>
      <c r="BD142" s="57"/>
      <c r="BE142" s="15">
        <v>3.24</v>
      </c>
      <c r="BF142" s="12">
        <v>9909.43</v>
      </c>
      <c r="BG142" s="15">
        <v>3.24</v>
      </c>
      <c r="BH142" s="12">
        <v>5173.1099999999997</v>
      </c>
      <c r="BI142" s="15">
        <v>3.48</v>
      </c>
      <c r="BJ142" s="12">
        <v>1052.49</v>
      </c>
      <c r="BK142" s="15">
        <v>3.84</v>
      </c>
      <c r="BL142" s="9">
        <v>0.05</v>
      </c>
    </row>
    <row r="143" spans="1:64">
      <c r="A143" s="90">
        <v>42826</v>
      </c>
      <c r="B143" s="51">
        <v>81360.194437429993</v>
      </c>
      <c r="C143" s="51">
        <v>17461.694191488001</v>
      </c>
      <c r="D143" s="51">
        <v>41064.785138507003</v>
      </c>
      <c r="E143" s="52">
        <v>9382.3204851900009</v>
      </c>
      <c r="F143" s="51">
        <v>149268.994252615</v>
      </c>
      <c r="G143" s="15">
        <v>22.83</v>
      </c>
      <c r="H143" s="9">
        <v>1750.45</v>
      </c>
      <c r="I143" s="54">
        <v>28.26</v>
      </c>
      <c r="J143" s="54">
        <v>808.92</v>
      </c>
      <c r="K143" s="54">
        <v>7.32</v>
      </c>
      <c r="L143" s="54">
        <v>210.51</v>
      </c>
      <c r="M143" s="54">
        <v>13.99</v>
      </c>
      <c r="N143" s="54">
        <v>364.42</v>
      </c>
      <c r="O143" s="54">
        <v>28.56</v>
      </c>
      <c r="P143" s="54">
        <v>366.6</v>
      </c>
      <c r="Q143" s="15">
        <v>7.48</v>
      </c>
      <c r="R143" s="9">
        <v>3406.5800000000004</v>
      </c>
      <c r="S143" s="12">
        <v>25.81</v>
      </c>
      <c r="T143" s="12">
        <v>59.11</v>
      </c>
      <c r="U143" s="55">
        <v>4.7699999999999996</v>
      </c>
      <c r="V143" s="55">
        <v>1752.82</v>
      </c>
      <c r="W143" s="55">
        <v>9.7899999999999991</v>
      </c>
      <c r="X143" s="54">
        <v>1594.65</v>
      </c>
      <c r="Y143" s="15">
        <v>2.35</v>
      </c>
      <c r="Z143" s="9">
        <v>931.6400000000001</v>
      </c>
      <c r="AA143" s="54">
        <v>2.17</v>
      </c>
      <c r="AB143" s="54">
        <v>613.97</v>
      </c>
      <c r="AC143" s="54">
        <v>2.7</v>
      </c>
      <c r="AD143" s="54">
        <v>317.67</v>
      </c>
      <c r="AE143" s="62">
        <v>3.42</v>
      </c>
      <c r="AF143" s="61">
        <v>317.25710228899999</v>
      </c>
      <c r="AG143" s="51">
        <v>10173.497885388555</v>
      </c>
      <c r="AH143" s="51">
        <v>6015.6474524007217</v>
      </c>
      <c r="AI143" s="51">
        <v>18270.866796498151</v>
      </c>
      <c r="AJ143" s="51">
        <v>5577.1891535018503</v>
      </c>
      <c r="AK143" s="52">
        <v>29863.703402400723</v>
      </c>
      <c r="AL143" s="51">
        <v>81479.203169256216</v>
      </c>
      <c r="AM143" s="51">
        <v>4462.2846656488337</v>
      </c>
      <c r="AN143" s="51">
        <v>16386.028685687601</v>
      </c>
      <c r="AO143" s="51">
        <v>848.23900000000003</v>
      </c>
      <c r="AP143" s="51">
        <v>15155.8159506416</v>
      </c>
      <c r="AQ143" s="51">
        <v>53.994500000000002</v>
      </c>
      <c r="AR143" s="52">
        <v>117829.64847235178</v>
      </c>
      <c r="AS143" s="51">
        <v>16556.497298755123</v>
      </c>
      <c r="AT143" s="51">
        <v>9693.9338698250504</v>
      </c>
      <c r="AU143" s="51">
        <v>27398.361127226701</v>
      </c>
      <c r="AV143" s="51">
        <v>432.71699999999998</v>
      </c>
      <c r="AW143" s="51">
        <v>276.38119949999998</v>
      </c>
      <c r="AX143" s="51">
        <v>21053.015298499999</v>
      </c>
      <c r="AY143" s="51">
        <v>17603.690302400999</v>
      </c>
      <c r="AZ143" s="51">
        <v>1182.863693</v>
      </c>
      <c r="BA143" s="51">
        <v>7947.4009893167304</v>
      </c>
      <c r="BB143" s="51">
        <v>475.99142143978202</v>
      </c>
      <c r="BC143" s="52">
        <v>203603.71585080316</v>
      </c>
      <c r="BD143" s="57"/>
      <c r="BE143" s="15">
        <v>3</v>
      </c>
      <c r="BF143" s="12">
        <v>7818.87</v>
      </c>
      <c r="BG143" s="15">
        <v>3</v>
      </c>
      <c r="BH143" s="12">
        <v>2756.91</v>
      </c>
      <c r="BI143" s="15">
        <v>3.24</v>
      </c>
      <c r="BJ143" s="12">
        <v>1272.01</v>
      </c>
      <c r="BK143" s="15">
        <v>3.6</v>
      </c>
      <c r="BL143" s="9">
        <v>0.01</v>
      </c>
    </row>
    <row r="144" spans="1:64">
      <c r="A144" s="90">
        <v>42856</v>
      </c>
      <c r="B144" s="51">
        <v>80590.029678217994</v>
      </c>
      <c r="C144" s="51">
        <v>17453.945880088999</v>
      </c>
      <c r="D144" s="51">
        <v>41467.190892316998</v>
      </c>
      <c r="E144" s="52">
        <v>9284.1415062079996</v>
      </c>
      <c r="F144" s="51">
        <v>148795.307956832</v>
      </c>
      <c r="G144" s="15">
        <v>21.88</v>
      </c>
      <c r="H144" s="9">
        <v>1942</v>
      </c>
      <c r="I144" s="54">
        <v>27.51</v>
      </c>
      <c r="J144" s="54">
        <v>820.12</v>
      </c>
      <c r="K144" s="54">
        <v>7.84</v>
      </c>
      <c r="L144" s="54">
        <v>259.04000000000002</v>
      </c>
      <c r="M144" s="54">
        <v>13.72</v>
      </c>
      <c r="N144" s="54">
        <v>444.34</v>
      </c>
      <c r="O144" s="54">
        <v>28.18</v>
      </c>
      <c r="P144" s="54">
        <v>418.5</v>
      </c>
      <c r="Q144" s="15">
        <v>7.03</v>
      </c>
      <c r="R144" s="9">
        <v>4113.43</v>
      </c>
      <c r="S144" s="12">
        <v>24.63</v>
      </c>
      <c r="T144" s="12">
        <v>62.59</v>
      </c>
      <c r="U144" s="55">
        <v>4.88</v>
      </c>
      <c r="V144" s="55">
        <v>1946.77</v>
      </c>
      <c r="W144" s="55">
        <v>8.49</v>
      </c>
      <c r="X144" s="54">
        <v>2104.0700000000002</v>
      </c>
      <c r="Y144" s="15">
        <v>2.23</v>
      </c>
      <c r="Z144" s="9">
        <v>973.94</v>
      </c>
      <c r="AA144" s="54">
        <v>1.97</v>
      </c>
      <c r="AB144" s="54">
        <v>624.25</v>
      </c>
      <c r="AC144" s="54">
        <v>2.69</v>
      </c>
      <c r="AD144" s="54">
        <v>349.69</v>
      </c>
      <c r="AE144" s="62">
        <v>3.36</v>
      </c>
      <c r="AF144" s="61">
        <v>426.745396126</v>
      </c>
      <c r="AG144" s="51">
        <v>10250.941917621181</v>
      </c>
      <c r="AH144" s="51">
        <v>6040.285186411591</v>
      </c>
      <c r="AI144" s="51">
        <v>18534.838291744407</v>
      </c>
      <c r="AJ144" s="51">
        <v>5560.6210582555941</v>
      </c>
      <c r="AK144" s="52">
        <v>30135.744536411592</v>
      </c>
      <c r="AL144" s="51">
        <v>82342.599778937089</v>
      </c>
      <c r="AM144" s="51">
        <v>4515.0460484838177</v>
      </c>
      <c r="AN144" s="51">
        <v>15161.1835832009</v>
      </c>
      <c r="AO144" s="51">
        <v>873.03399999999999</v>
      </c>
      <c r="AP144" s="51">
        <v>14174.283508602601</v>
      </c>
      <c r="AQ144" s="51">
        <v>63.368499999999997</v>
      </c>
      <c r="AR144" s="52">
        <v>118789.95593843079</v>
      </c>
      <c r="AS144" s="51">
        <v>15733.484031907044</v>
      </c>
      <c r="AT144" s="51">
        <v>9226.3925425121397</v>
      </c>
      <c r="AU144" s="51">
        <v>27204.8567726527</v>
      </c>
      <c r="AV144" s="51">
        <v>421.12400000000002</v>
      </c>
      <c r="AW144" s="51">
        <v>281.89810499999999</v>
      </c>
      <c r="AX144" s="51">
        <v>21248.619600000002</v>
      </c>
      <c r="AY144" s="51">
        <v>18028.9704570262</v>
      </c>
      <c r="AZ144" s="51">
        <v>1204.465299</v>
      </c>
      <c r="BA144" s="51">
        <v>7748.5715725073396</v>
      </c>
      <c r="BB144" s="51">
        <v>486.88298410655602</v>
      </c>
      <c r="BC144" s="52">
        <v>203904.31218991501</v>
      </c>
      <c r="BD144" s="57"/>
      <c r="BE144" s="15">
        <v>2.88</v>
      </c>
      <c r="BF144" s="12">
        <v>9702.39</v>
      </c>
      <c r="BG144" s="15">
        <v>2.88</v>
      </c>
      <c r="BH144" s="12">
        <v>4313.68</v>
      </c>
      <c r="BI144" s="15">
        <v>3.24</v>
      </c>
      <c r="BJ144" s="12">
        <v>1018.69</v>
      </c>
      <c r="BK144" s="15">
        <v>2.64</v>
      </c>
      <c r="BL144" s="9">
        <v>0.03</v>
      </c>
    </row>
    <row r="145" spans="1:69">
      <c r="A145" s="90">
        <v>42887</v>
      </c>
      <c r="B145" s="51">
        <v>80890.061750957</v>
      </c>
      <c r="C145" s="51">
        <v>17492.822575036</v>
      </c>
      <c r="D145" s="51">
        <v>41831.585774321997</v>
      </c>
      <c r="E145" s="52">
        <v>8908.6429061479994</v>
      </c>
      <c r="F145" s="51">
        <v>149123.11300646298</v>
      </c>
      <c r="G145" s="15">
        <v>22.2</v>
      </c>
      <c r="H145" s="9">
        <v>1826.07</v>
      </c>
      <c r="I145" s="54">
        <v>27.42</v>
      </c>
      <c r="J145" s="54">
        <v>813.01</v>
      </c>
      <c r="K145" s="54">
        <v>8.2100000000000009</v>
      </c>
      <c r="L145" s="54">
        <v>207.72</v>
      </c>
      <c r="M145" s="54">
        <v>13.53</v>
      </c>
      <c r="N145" s="54">
        <v>419.33</v>
      </c>
      <c r="O145" s="54">
        <v>28.15</v>
      </c>
      <c r="P145" s="54">
        <v>386.01</v>
      </c>
      <c r="Q145" s="15">
        <v>7.25</v>
      </c>
      <c r="R145" s="9">
        <v>3501.97</v>
      </c>
      <c r="S145" s="12">
        <v>24.69</v>
      </c>
      <c r="T145" s="12">
        <v>61.07</v>
      </c>
      <c r="U145" s="55">
        <v>4.8</v>
      </c>
      <c r="V145" s="55">
        <v>1603.54</v>
      </c>
      <c r="W145" s="55">
        <v>8.81</v>
      </c>
      <c r="X145" s="54">
        <v>1837.36</v>
      </c>
      <c r="Y145" s="15">
        <v>2.4900000000000002</v>
      </c>
      <c r="Z145" s="9">
        <v>861.57999999999993</v>
      </c>
      <c r="AA145" s="54">
        <v>2.2400000000000002</v>
      </c>
      <c r="AB145" s="54">
        <v>540.15</v>
      </c>
      <c r="AC145" s="54">
        <v>2.91</v>
      </c>
      <c r="AD145" s="54">
        <v>321.43</v>
      </c>
      <c r="AE145" s="62">
        <v>3.29</v>
      </c>
      <c r="AF145" s="61">
        <v>421.370626098</v>
      </c>
      <c r="AG145" s="51">
        <v>10178.990492290097</v>
      </c>
      <c r="AH145" s="51">
        <v>6160.3046845553299</v>
      </c>
      <c r="AI145" s="51">
        <v>18783.010496445098</v>
      </c>
      <c r="AJ145" s="51">
        <v>5568.7798566143338</v>
      </c>
      <c r="AK145" s="52">
        <v>30512.095037614763</v>
      </c>
      <c r="AL145" s="51">
        <v>82742.174257014369</v>
      </c>
      <c r="AM145" s="51">
        <v>4563.7838754866671</v>
      </c>
      <c r="AN145" s="51">
        <v>15229.434229468699</v>
      </c>
      <c r="AO145" s="51">
        <v>877.05050000000006</v>
      </c>
      <c r="AP145" s="51">
        <v>14372.6856777392</v>
      </c>
      <c r="AQ145" s="51">
        <v>55.403500000000001</v>
      </c>
      <c r="AR145" s="52">
        <v>119496.4487218453</v>
      </c>
      <c r="AS145" s="51">
        <v>15848.35201067965</v>
      </c>
      <c r="AT145" s="51">
        <v>8872.1677060398106</v>
      </c>
      <c r="AU145" s="51">
        <v>28171.732258963817</v>
      </c>
      <c r="AV145" s="51">
        <v>365.32299999999998</v>
      </c>
      <c r="AW145" s="51">
        <v>280.37103949999999</v>
      </c>
      <c r="AX145" s="51">
        <v>21360.062292999999</v>
      </c>
      <c r="AY145" s="51">
        <v>18309.831261481599</v>
      </c>
      <c r="AZ145" s="51">
        <v>1219.3846639999999</v>
      </c>
      <c r="BA145" s="51">
        <v>7423.0513975691501</v>
      </c>
      <c r="BB145" s="51">
        <v>493.97100569468</v>
      </c>
      <c r="BC145" s="52">
        <v>206006.65055224634</v>
      </c>
      <c r="BD145" s="57"/>
      <c r="BE145" s="15">
        <v>2.76</v>
      </c>
      <c r="BF145" s="12">
        <v>8780.31</v>
      </c>
      <c r="BG145" s="15">
        <v>2.88</v>
      </c>
      <c r="BH145" s="12">
        <v>3577.87</v>
      </c>
      <c r="BI145" s="15">
        <v>3.12</v>
      </c>
      <c r="BJ145" s="12">
        <v>1492.05</v>
      </c>
      <c r="BK145" s="15">
        <v>4.2</v>
      </c>
      <c r="BL145" s="9">
        <v>50</v>
      </c>
      <c r="BN145" s="6"/>
      <c r="BO145" s="76"/>
    </row>
    <row r="146" spans="1:69">
      <c r="A146" s="90">
        <v>42917</v>
      </c>
      <c r="B146" s="51">
        <v>80745.533730529001</v>
      </c>
      <c r="C146" s="51">
        <v>17509.462054400999</v>
      </c>
      <c r="D146" s="51">
        <v>41994.570849486998</v>
      </c>
      <c r="E146" s="52">
        <v>8802.2159057999997</v>
      </c>
      <c r="F146" s="51">
        <v>149051.78254021698</v>
      </c>
      <c r="G146" s="15">
        <v>22.01</v>
      </c>
      <c r="H146" s="9">
        <v>1838.6899999999998</v>
      </c>
      <c r="I146" s="54">
        <v>27.01</v>
      </c>
      <c r="J146" s="54">
        <v>810.68</v>
      </c>
      <c r="K146" s="54">
        <v>8.35</v>
      </c>
      <c r="L146" s="54">
        <v>221.59</v>
      </c>
      <c r="M146" s="54">
        <v>13.83</v>
      </c>
      <c r="N146" s="54">
        <v>410.4</v>
      </c>
      <c r="O146" s="54">
        <v>27.88</v>
      </c>
      <c r="P146" s="54">
        <v>396.02</v>
      </c>
      <c r="Q146" s="15">
        <v>7.08</v>
      </c>
      <c r="R146" s="9">
        <v>3713.63</v>
      </c>
      <c r="S146" s="12">
        <v>24.17</v>
      </c>
      <c r="T146" s="12">
        <v>61.98</v>
      </c>
      <c r="U146" s="55">
        <v>4.8099999999999996</v>
      </c>
      <c r="V146" s="55">
        <v>1813.45</v>
      </c>
      <c r="W146" s="55">
        <v>8.75</v>
      </c>
      <c r="X146" s="54">
        <v>1838.2</v>
      </c>
      <c r="Y146" s="15">
        <v>2.39</v>
      </c>
      <c r="Z146" s="9">
        <v>866.38000000000011</v>
      </c>
      <c r="AA146" s="54">
        <v>2.0699999999999998</v>
      </c>
      <c r="AB146" s="54">
        <v>524.08000000000004</v>
      </c>
      <c r="AC146" s="54">
        <v>2.87</v>
      </c>
      <c r="AD146" s="54">
        <v>342.3</v>
      </c>
      <c r="AE146" s="62">
        <v>3.2</v>
      </c>
      <c r="AF146" s="61">
        <v>443.36220580700001</v>
      </c>
      <c r="AG146" s="51">
        <v>10546.310417225401</v>
      </c>
      <c r="AH146" s="51">
        <v>6066.109058521477</v>
      </c>
      <c r="AI146" s="51">
        <v>18397.712983565947</v>
      </c>
      <c r="AJ146" s="51">
        <v>5594.1779579125759</v>
      </c>
      <c r="AK146" s="52">
        <v>30058</v>
      </c>
      <c r="AL146" s="51">
        <v>83688.645064987912</v>
      </c>
      <c r="AM146" s="51">
        <v>4579.3337736028579</v>
      </c>
      <c r="AN146" s="51">
        <v>15457.036751821623</v>
      </c>
      <c r="AO146" s="51">
        <v>889.05600000000004</v>
      </c>
      <c r="AP146" s="51">
        <v>14557.93499312154</v>
      </c>
      <c r="AQ146" s="51">
        <v>62.435000000000002</v>
      </c>
      <c r="AR146" s="52">
        <v>120051.70159729086</v>
      </c>
      <c r="AS146" s="51">
        <v>15394.25239339962</v>
      </c>
      <c r="AT146" s="51">
        <v>9261.8374322432392</v>
      </c>
      <c r="AU146" s="51">
        <v>28657.004092417152</v>
      </c>
      <c r="AV146" s="51">
        <v>460.40238095238101</v>
      </c>
      <c r="AW146" s="51">
        <v>256.47571099999999</v>
      </c>
      <c r="AX146" s="51">
        <v>21285.735560000001</v>
      </c>
      <c r="AY146" s="51">
        <v>18310.461370712794</v>
      </c>
      <c r="AZ146" s="51">
        <v>1226.2180495</v>
      </c>
      <c r="BA146" s="51">
        <v>7107.4089219813941</v>
      </c>
      <c r="BB146" s="51">
        <v>493.58924372660624</v>
      </c>
      <c r="BC146" s="52">
        <v>207303.09042180807</v>
      </c>
      <c r="BD146" s="57"/>
      <c r="BE146" s="15">
        <v>2.76</v>
      </c>
      <c r="BF146" s="12">
        <v>9125.0499999999993</v>
      </c>
      <c r="BG146" s="15">
        <v>2.88</v>
      </c>
      <c r="BH146" s="12">
        <v>4571.93</v>
      </c>
      <c r="BI146" s="15">
        <v>3.36</v>
      </c>
      <c r="BJ146" s="12">
        <v>1124.1300000000001</v>
      </c>
      <c r="BK146" s="15">
        <v>4.2</v>
      </c>
      <c r="BL146" s="9">
        <v>141.59</v>
      </c>
      <c r="BN146" s="6"/>
      <c r="BO146" s="76"/>
    </row>
    <row r="147" spans="1:69">
      <c r="A147" s="90">
        <v>42948</v>
      </c>
      <c r="B147" s="51">
        <v>80903.172559119994</v>
      </c>
      <c r="C147" s="51">
        <v>17650.373072019</v>
      </c>
      <c r="D147" s="51">
        <v>42289.814326703003</v>
      </c>
      <c r="E147" s="52">
        <v>8411.4531327660006</v>
      </c>
      <c r="F147" s="51">
        <v>149254.81309060799</v>
      </c>
      <c r="G147" s="15">
        <v>21.45</v>
      </c>
      <c r="H147" s="9">
        <v>1965.22</v>
      </c>
      <c r="I147" s="54">
        <v>26.81</v>
      </c>
      <c r="J147" s="54">
        <v>822.02</v>
      </c>
      <c r="K147" s="54">
        <v>7.8</v>
      </c>
      <c r="L147" s="54">
        <v>230.18</v>
      </c>
      <c r="M147" s="54">
        <v>13.39</v>
      </c>
      <c r="N147" s="54">
        <v>494.89</v>
      </c>
      <c r="O147" s="54">
        <v>27.96</v>
      </c>
      <c r="P147" s="54">
        <v>418.13</v>
      </c>
      <c r="Q147" s="15">
        <v>6.79</v>
      </c>
      <c r="R147" s="9">
        <v>4079.1699999999996</v>
      </c>
      <c r="S147" s="12">
        <v>23.09</v>
      </c>
      <c r="T147" s="12">
        <v>65.599999999999994</v>
      </c>
      <c r="U147" s="55">
        <v>4.54</v>
      </c>
      <c r="V147" s="55">
        <v>2089.79</v>
      </c>
      <c r="W147" s="55">
        <v>8.68</v>
      </c>
      <c r="X147" s="54">
        <v>1923.78</v>
      </c>
      <c r="Y147" s="15">
        <v>2.52</v>
      </c>
      <c r="Z147" s="9">
        <v>707.59999999999991</v>
      </c>
      <c r="AA147" s="54">
        <v>2.17</v>
      </c>
      <c r="AB147" s="54">
        <v>363.82</v>
      </c>
      <c r="AC147" s="54">
        <v>2.89</v>
      </c>
      <c r="AD147" s="54">
        <v>343.78</v>
      </c>
      <c r="AE147" s="62">
        <v>3.19</v>
      </c>
      <c r="AF147" s="61">
        <v>490.88402646600002</v>
      </c>
      <c r="AG147" s="51">
        <v>10169.828748278</v>
      </c>
      <c r="AH147" s="51">
        <v>5984.4938318083186</v>
      </c>
      <c r="AI147" s="51">
        <v>18233.13748254432</v>
      </c>
      <c r="AJ147" s="51">
        <v>5607.0400484397724</v>
      </c>
      <c r="AK147" s="52">
        <v>29824.671362792411</v>
      </c>
      <c r="AL147" s="51">
        <v>83701.098820510568</v>
      </c>
      <c r="AM147" s="51">
        <v>4587.244310415409</v>
      </c>
      <c r="AN147" s="51">
        <v>14208.351933649694</v>
      </c>
      <c r="AO147" s="51">
        <v>905.1875</v>
      </c>
      <c r="AP147" s="51">
        <v>13628.287361572693</v>
      </c>
      <c r="AQ147" s="51">
        <v>69.657000000000011</v>
      </c>
      <c r="AR147" s="52">
        <v>119528.60956579538</v>
      </c>
      <c r="AS147" s="51">
        <v>14495.586163059726</v>
      </c>
      <c r="AT147" s="51">
        <v>8903.0412397138207</v>
      </c>
      <c r="AU147" s="51">
        <v>28845.791971994542</v>
      </c>
      <c r="AV147" s="51">
        <v>447.869545454545</v>
      </c>
      <c r="AW147" s="51">
        <v>223.04943</v>
      </c>
      <c r="AX147" s="51">
        <v>21388.306088999998</v>
      </c>
      <c r="AY147" s="51">
        <v>18601.865583801802</v>
      </c>
      <c r="AZ147" s="51">
        <v>1240.6321992007715</v>
      </c>
      <c r="BA147" s="51">
        <v>6953.4856672018832</v>
      </c>
      <c r="BB147" s="51">
        <v>491.54750075199377</v>
      </c>
      <c r="BC147" s="52">
        <v>206229.71862006671</v>
      </c>
      <c r="BD147" s="57"/>
      <c r="BE147" s="15">
        <v>2.64</v>
      </c>
      <c r="BF147" s="12">
        <v>9911.7000000000007</v>
      </c>
      <c r="BG147" s="15">
        <v>2.88</v>
      </c>
      <c r="BH147" s="12">
        <v>4336.3</v>
      </c>
      <c r="BI147" s="15">
        <v>3.12</v>
      </c>
      <c r="BJ147" s="12">
        <v>674.08</v>
      </c>
      <c r="BK147" s="15">
        <v>4.4400000000000004</v>
      </c>
      <c r="BL147" s="9">
        <v>100.16</v>
      </c>
      <c r="BN147" s="6"/>
      <c r="BO147" s="76"/>
    </row>
    <row r="148" spans="1:69">
      <c r="A148" s="90">
        <v>42979</v>
      </c>
      <c r="B148" s="51">
        <v>81675.130575802003</v>
      </c>
      <c r="C148" s="51">
        <v>17714.251498857</v>
      </c>
      <c r="D148" s="51">
        <v>42703.934552377999</v>
      </c>
      <c r="E148" s="52">
        <v>8285.813081196</v>
      </c>
      <c r="F148" s="51">
        <v>150379.129708233</v>
      </c>
      <c r="G148" s="15">
        <v>22.06</v>
      </c>
      <c r="H148" s="9">
        <v>1788.68</v>
      </c>
      <c r="I148" s="54">
        <v>27.13</v>
      </c>
      <c r="J148" s="54">
        <v>804.03</v>
      </c>
      <c r="K148" s="54">
        <v>7.47</v>
      </c>
      <c r="L148" s="54">
        <v>197.19</v>
      </c>
      <c r="M148" s="54">
        <v>13.4</v>
      </c>
      <c r="N148" s="54">
        <v>396.58</v>
      </c>
      <c r="O148" s="54">
        <v>27.8</v>
      </c>
      <c r="P148" s="54">
        <v>390.88</v>
      </c>
      <c r="Q148" s="15">
        <v>6.9</v>
      </c>
      <c r="R148" s="9">
        <v>3493.5</v>
      </c>
      <c r="S148" s="12">
        <v>24.64</v>
      </c>
      <c r="T148" s="12">
        <v>62.27</v>
      </c>
      <c r="U148" s="55">
        <v>4.5599999999999996</v>
      </c>
      <c r="V148" s="55">
        <v>1693.27</v>
      </c>
      <c r="W148" s="55">
        <v>8.5500000000000007</v>
      </c>
      <c r="X148" s="54">
        <v>1737.96</v>
      </c>
      <c r="Y148" s="15">
        <v>2.59</v>
      </c>
      <c r="Z148" s="9">
        <v>721.93000000000006</v>
      </c>
      <c r="AA148" s="54">
        <v>2.4</v>
      </c>
      <c r="AB148" s="54">
        <v>425.68</v>
      </c>
      <c r="AC148" s="54">
        <v>2.87</v>
      </c>
      <c r="AD148" s="54">
        <v>296.25</v>
      </c>
      <c r="AE148" s="62">
        <v>3.2</v>
      </c>
      <c r="AF148" s="61">
        <v>482.66932094600003</v>
      </c>
      <c r="AG148" s="51">
        <v>10427.175989801301</v>
      </c>
      <c r="AH148" s="51">
        <v>6118.5317593221589</v>
      </c>
      <c r="AI148" s="51">
        <v>18291.975368156789</v>
      </c>
      <c r="AJ148" s="51">
        <v>5749.6088511358939</v>
      </c>
      <c r="AK148" s="52">
        <v>30160.115978614842</v>
      </c>
      <c r="AL148" s="51">
        <v>85528.546005450582</v>
      </c>
      <c r="AM148" s="51">
        <v>4607.99297065275</v>
      </c>
      <c r="AN148" s="51">
        <v>15248.864857406768</v>
      </c>
      <c r="AO148" s="51">
        <v>905.02365238094092</v>
      </c>
      <c r="AP148" s="51">
        <v>14587.474092174372</v>
      </c>
      <c r="AQ148" s="51">
        <v>72.147900248918873</v>
      </c>
      <c r="AR148" s="52">
        <v>121790.9214720826</v>
      </c>
      <c r="AS148" s="51">
        <v>14697.958732449946</v>
      </c>
      <c r="AT148" s="51">
        <v>8017.6257264349997</v>
      </c>
      <c r="AU148" s="51">
        <v>28868.587171164218</v>
      </c>
      <c r="AV148" s="51">
        <v>345.09744911403283</v>
      </c>
      <c r="AW148" s="51">
        <v>208.4236356243108</v>
      </c>
      <c r="AX148" s="51">
        <v>21620.192329315767</v>
      </c>
      <c r="AY148" s="51">
        <v>19303.635895495969</v>
      </c>
      <c r="AZ148" s="51">
        <v>1252.8512346406753</v>
      </c>
      <c r="BA148" s="51">
        <v>7367.4330138097612</v>
      </c>
      <c r="BB148" s="51">
        <v>493.78012471064289</v>
      </c>
      <c r="BC148" s="52">
        <v>208244.08050780214</v>
      </c>
      <c r="BD148" s="57"/>
      <c r="BE148" s="15">
        <v>2.64</v>
      </c>
      <c r="BF148" s="12">
        <v>9260.57</v>
      </c>
      <c r="BG148" s="15">
        <v>2.76</v>
      </c>
      <c r="BH148" s="12">
        <v>3480.84</v>
      </c>
      <c r="BI148" s="15">
        <v>3.24</v>
      </c>
      <c r="BJ148" s="12">
        <v>1077.22</v>
      </c>
      <c r="BK148" s="15">
        <v>4.32</v>
      </c>
      <c r="BL148" s="9">
        <v>30.95</v>
      </c>
      <c r="BN148" s="6"/>
      <c r="BO148" s="76"/>
    </row>
    <row r="149" spans="1:69">
      <c r="A149" s="90">
        <v>43009</v>
      </c>
      <c r="B149" s="51">
        <v>81711.342056031004</v>
      </c>
      <c r="C149" s="51">
        <v>17795.137613151001</v>
      </c>
      <c r="D149" s="51">
        <v>42952.962794418003</v>
      </c>
      <c r="E149" s="52">
        <v>8291.4944331450006</v>
      </c>
      <c r="F149" s="51">
        <v>150750.936896745</v>
      </c>
      <c r="G149" s="15">
        <v>21.65</v>
      </c>
      <c r="H149" s="9">
        <v>1918.25</v>
      </c>
      <c r="I149" s="54">
        <v>26.74</v>
      </c>
      <c r="J149" s="54">
        <v>830.89</v>
      </c>
      <c r="K149" s="54">
        <v>7.8</v>
      </c>
      <c r="L149" s="54">
        <v>228.38</v>
      </c>
      <c r="M149" s="54">
        <v>13.57</v>
      </c>
      <c r="N149" s="54">
        <v>440.65</v>
      </c>
      <c r="O149" s="54">
        <v>27.6</v>
      </c>
      <c r="P149" s="54">
        <v>418.33</v>
      </c>
      <c r="Q149" s="15">
        <v>6.67</v>
      </c>
      <c r="R149" s="9">
        <v>3926.6800000000003</v>
      </c>
      <c r="S149" s="12">
        <v>24.17</v>
      </c>
      <c r="T149" s="12">
        <v>64.87</v>
      </c>
      <c r="U149" s="55">
        <v>4.5999999999999996</v>
      </c>
      <c r="V149" s="55">
        <v>1850.65</v>
      </c>
      <c r="W149" s="55">
        <v>8.01</v>
      </c>
      <c r="X149" s="54">
        <v>2011.16</v>
      </c>
      <c r="Y149" s="15">
        <v>2.4</v>
      </c>
      <c r="Z149" s="9">
        <v>775.44</v>
      </c>
      <c r="AA149" s="54">
        <v>2.0699999999999998</v>
      </c>
      <c r="AB149" s="54">
        <v>477.43</v>
      </c>
      <c r="AC149" s="54">
        <v>2.93</v>
      </c>
      <c r="AD149" s="54">
        <v>298.01</v>
      </c>
      <c r="AE149" s="62">
        <v>3.26</v>
      </c>
      <c r="AF149" s="61">
        <v>517.93399128099998</v>
      </c>
      <c r="AG149" s="51">
        <v>10561.91090762925</v>
      </c>
      <c r="AH149" s="51">
        <v>6094.4273331703998</v>
      </c>
      <c r="AI149" s="51">
        <v>18498.613268584304</v>
      </c>
      <c r="AJ149" s="51">
        <v>5783.9247098761498</v>
      </c>
      <c r="AK149" s="52">
        <v>30376.965311630851</v>
      </c>
      <c r="AL149" s="51">
        <v>85355.00665189547</v>
      </c>
      <c r="AM149" s="51">
        <v>4631.9846776184995</v>
      </c>
      <c r="AN149" s="51">
        <v>16596.198495431679</v>
      </c>
      <c r="AO149" s="51">
        <v>900.44122172149207</v>
      </c>
      <c r="AP149" s="51">
        <v>15933.673581740446</v>
      </c>
      <c r="AQ149" s="51">
        <v>79.408687378171422</v>
      </c>
      <c r="AR149" s="52">
        <v>121847.51408917939</v>
      </c>
      <c r="AS149" s="51">
        <v>14590.569434739475</v>
      </c>
      <c r="AT149" s="51">
        <v>8628.5766315653</v>
      </c>
      <c r="AU149" s="51">
        <v>28532.046859300001</v>
      </c>
      <c r="AV149" s="51">
        <v>357.34348221727981</v>
      </c>
      <c r="AW149" s="51">
        <v>215.57315651857118</v>
      </c>
      <c r="AX149" s="51">
        <v>21803.305145696402</v>
      </c>
      <c r="AY149" s="51">
        <v>19235.57242983178</v>
      </c>
      <c r="AZ149" s="51">
        <v>1252.458120238992</v>
      </c>
      <c r="BA149" s="51">
        <v>7342.9429034267787</v>
      </c>
      <c r="BB149" s="51">
        <v>492.56837223929995</v>
      </c>
      <c r="BC149" s="52">
        <v>208627.44807362111</v>
      </c>
      <c r="BD149" s="57"/>
      <c r="BE149" s="15">
        <v>2.64</v>
      </c>
      <c r="BF149" s="12">
        <v>10543.55</v>
      </c>
      <c r="BG149" s="15">
        <v>2.88</v>
      </c>
      <c r="BH149" s="12">
        <v>5023.96</v>
      </c>
      <c r="BI149" s="15">
        <v>3.24</v>
      </c>
      <c r="BJ149" s="12">
        <v>694.1</v>
      </c>
      <c r="BK149" s="15">
        <v>4.68</v>
      </c>
      <c r="BL149" s="9">
        <v>102.15</v>
      </c>
      <c r="BN149" s="6"/>
      <c r="BO149" s="76"/>
    </row>
    <row r="150" spans="1:69">
      <c r="A150" s="90">
        <v>43040</v>
      </c>
      <c r="B150" s="51">
        <v>82799.157290499003</v>
      </c>
      <c r="C150" s="51">
        <v>17984.944889066999</v>
      </c>
      <c r="D150" s="51">
        <v>43422.236406076998</v>
      </c>
      <c r="E150" s="52">
        <v>8490.3900396900008</v>
      </c>
      <c r="F150" s="51">
        <v>152696.72862533299</v>
      </c>
      <c r="G150" s="15">
        <v>21.15</v>
      </c>
      <c r="H150" s="9">
        <v>2027.0099999999998</v>
      </c>
      <c r="I150" s="54">
        <v>26.87</v>
      </c>
      <c r="J150" s="54">
        <v>833.51</v>
      </c>
      <c r="K150" s="54">
        <v>7.18</v>
      </c>
      <c r="L150" s="54">
        <v>265.89</v>
      </c>
      <c r="M150" s="54">
        <v>13.51</v>
      </c>
      <c r="N150" s="54">
        <v>500.04</v>
      </c>
      <c r="O150" s="54">
        <v>27.63</v>
      </c>
      <c r="P150" s="54">
        <v>427.57</v>
      </c>
      <c r="Q150" s="15">
        <v>6.57</v>
      </c>
      <c r="R150" s="9">
        <v>4244.2699999999995</v>
      </c>
      <c r="S150" s="12">
        <v>24.02</v>
      </c>
      <c r="T150" s="12">
        <v>66.319999999999993</v>
      </c>
      <c r="U150" s="55">
        <v>4.54</v>
      </c>
      <c r="V150" s="55">
        <v>2300.52</v>
      </c>
      <c r="W150" s="55">
        <v>8.43</v>
      </c>
      <c r="X150" s="54">
        <v>1877.43</v>
      </c>
      <c r="Y150" s="15">
        <v>2.57</v>
      </c>
      <c r="Z150" s="9">
        <v>797.48</v>
      </c>
      <c r="AA150" s="54">
        <v>2.2999999999999998</v>
      </c>
      <c r="AB150" s="54">
        <v>450.08</v>
      </c>
      <c r="AC150" s="54">
        <v>2.91</v>
      </c>
      <c r="AD150" s="54">
        <v>347.4</v>
      </c>
      <c r="AE150" s="62">
        <v>3.35</v>
      </c>
      <c r="AF150" s="61">
        <v>533.19315330799998</v>
      </c>
      <c r="AG150" s="51">
        <v>10535.5496624768</v>
      </c>
      <c r="AH150" s="51">
        <v>6112.3451887103802</v>
      </c>
      <c r="AI150" s="51">
        <v>18489.770080241622</v>
      </c>
      <c r="AJ150" s="51">
        <v>6060.7979225268573</v>
      </c>
      <c r="AK150" s="52">
        <v>30662.91319147886</v>
      </c>
      <c r="AL150" s="51">
        <v>85619.242753744649</v>
      </c>
      <c r="AM150" s="51">
        <v>4629.9586097527499</v>
      </c>
      <c r="AN150" s="51">
        <v>15997.570749439357</v>
      </c>
      <c r="AO150" s="51">
        <v>813.73149999999998</v>
      </c>
      <c r="AP150" s="51">
        <v>15026.486558608043</v>
      </c>
      <c r="AQ150" s="51">
        <v>55.497500000000002</v>
      </c>
      <c r="AR150" s="52">
        <v>122641.43274580757</v>
      </c>
      <c r="AS150" s="51">
        <v>14066.986576675303</v>
      </c>
      <c r="AT150" s="51">
        <v>8774.6619121224394</v>
      </c>
      <c r="AU150" s="51">
        <v>29193.9621687373</v>
      </c>
      <c r="AV150" s="51">
        <v>404.26812253403415</v>
      </c>
      <c r="AW150" s="51">
        <v>237.78748100000001</v>
      </c>
      <c r="AX150" s="51">
        <v>21534.249024000001</v>
      </c>
      <c r="AY150" s="51">
        <v>18024.651469148426</v>
      </c>
      <c r="AZ150" s="51">
        <v>1242.287362</v>
      </c>
      <c r="BA150" s="51">
        <v>6813.5000710703043</v>
      </c>
      <c r="BB150" s="51">
        <v>471.32601443872363</v>
      </c>
      <c r="BC150" s="52">
        <v>208835.46077651603</v>
      </c>
      <c r="BD150" s="57"/>
      <c r="BE150" s="15">
        <v>2.64</v>
      </c>
      <c r="BF150" s="12">
        <v>9817.93</v>
      </c>
      <c r="BG150" s="15">
        <v>2.88</v>
      </c>
      <c r="BH150" s="12">
        <v>4240.04</v>
      </c>
      <c r="BI150" s="15">
        <v>3.24</v>
      </c>
      <c r="BJ150" s="12">
        <v>641.89</v>
      </c>
      <c r="BK150" s="15"/>
      <c r="BL150" s="9"/>
      <c r="BN150" s="6"/>
      <c r="BO150" s="76"/>
    </row>
    <row r="151" spans="1:69">
      <c r="A151" s="90">
        <v>43070</v>
      </c>
      <c r="B151" s="51">
        <v>83099.375373376999</v>
      </c>
      <c r="C151" s="51">
        <v>18048.337796724001</v>
      </c>
      <c r="D151" s="51">
        <v>43842.482192640004</v>
      </c>
      <c r="E151" s="52">
        <v>8101.9193584100003</v>
      </c>
      <c r="F151" s="51">
        <v>153092.11472115101</v>
      </c>
      <c r="G151" s="15">
        <v>21.34</v>
      </c>
      <c r="H151" s="9">
        <v>1952.1399999999999</v>
      </c>
      <c r="I151" s="54">
        <v>26.86</v>
      </c>
      <c r="J151" s="54">
        <v>847</v>
      </c>
      <c r="K151" s="54">
        <v>6.29</v>
      </c>
      <c r="L151" s="54">
        <v>268.52</v>
      </c>
      <c r="M151" s="54">
        <v>13.98</v>
      </c>
      <c r="N151" s="54">
        <v>430.14</v>
      </c>
      <c r="O151" s="54">
        <v>27.59</v>
      </c>
      <c r="P151" s="54">
        <v>406.48</v>
      </c>
      <c r="Q151" s="15">
        <v>6.5</v>
      </c>
      <c r="R151" s="9">
        <v>4538.87</v>
      </c>
      <c r="S151" s="12">
        <v>24.23</v>
      </c>
      <c r="T151" s="12">
        <v>66.78</v>
      </c>
      <c r="U151" s="55">
        <v>4.6100000000000003</v>
      </c>
      <c r="V151" s="55">
        <v>2201.4299999999998</v>
      </c>
      <c r="W151" s="55">
        <v>7.81</v>
      </c>
      <c r="X151" s="54">
        <v>2270.66</v>
      </c>
      <c r="Y151" s="15">
        <v>2.73</v>
      </c>
      <c r="Z151" s="9">
        <v>1097.73</v>
      </c>
      <c r="AA151" s="54">
        <v>2.5099999999999998</v>
      </c>
      <c r="AB151" s="54">
        <v>758</v>
      </c>
      <c r="AC151" s="54">
        <v>3.23</v>
      </c>
      <c r="AD151" s="54">
        <v>339.73</v>
      </c>
      <c r="AE151" s="62">
        <v>3.48</v>
      </c>
      <c r="AF151" s="61">
        <v>481.953720304</v>
      </c>
      <c r="AG151" s="51">
        <v>11232.887897875053</v>
      </c>
      <c r="AH151" s="51">
        <v>6364.8684279953695</v>
      </c>
      <c r="AI151" s="51">
        <v>19704.757062479002</v>
      </c>
      <c r="AJ151" s="51">
        <v>6251.4050454342096</v>
      </c>
      <c r="AK151" s="52">
        <v>32321.030535908583</v>
      </c>
      <c r="AL151" s="51">
        <v>86202.562248625283</v>
      </c>
      <c r="AM151" s="51">
        <v>4623.9748269281063</v>
      </c>
      <c r="AN151" s="51">
        <v>14946.23343322752</v>
      </c>
      <c r="AO151" s="51">
        <v>806.34950000000003</v>
      </c>
      <c r="AP151" s="51">
        <v>14510.379894206426</v>
      </c>
      <c r="AQ151" s="51">
        <v>46.558999999999997</v>
      </c>
      <c r="AR151" s="52">
        <v>124343.21165048306</v>
      </c>
      <c r="AS151" s="51">
        <v>14307.834634400004</v>
      </c>
      <c r="AT151" s="51">
        <v>7412.8973919759474</v>
      </c>
      <c r="AU151" s="51">
        <v>28147.1553206305</v>
      </c>
      <c r="AV151" s="51">
        <v>400.20399718175332</v>
      </c>
      <c r="AW151" s="51">
        <v>237.12423000000001</v>
      </c>
      <c r="AX151" s="51">
        <v>21575.060441499998</v>
      </c>
      <c r="AY151" s="51">
        <v>17941.727488830082</v>
      </c>
      <c r="AZ151" s="51">
        <v>1235.5898379999999</v>
      </c>
      <c r="BA151" s="51">
        <v>6778.5220208287119</v>
      </c>
      <c r="BB151" s="51">
        <v>471.66688041220584</v>
      </c>
      <c r="BC151" s="52">
        <v>208350.61609176043</v>
      </c>
      <c r="BD151" s="57"/>
      <c r="BE151" s="15">
        <v>2.76</v>
      </c>
      <c r="BF151" s="12">
        <v>9293.2900000000009</v>
      </c>
      <c r="BG151" s="15">
        <v>3.12</v>
      </c>
      <c r="BH151" s="12">
        <v>3659.31</v>
      </c>
      <c r="BI151" s="15">
        <v>3.36</v>
      </c>
      <c r="BJ151" s="12">
        <v>540</v>
      </c>
      <c r="BK151" s="15"/>
      <c r="BL151" s="9"/>
      <c r="BN151" s="6"/>
      <c r="BO151" s="76"/>
    </row>
    <row r="152" spans="1:69">
      <c r="A152" s="20">
        <v>43101</v>
      </c>
      <c r="B152" s="51">
        <v>82671.635035579005</v>
      </c>
      <c r="C152" s="51">
        <v>18196.149362353</v>
      </c>
      <c r="D152" s="51">
        <v>44112.078390779003</v>
      </c>
      <c r="E152" s="52">
        <v>8019.0134157579996</v>
      </c>
      <c r="F152" s="51">
        <v>152998.87620446901</v>
      </c>
      <c r="G152" s="15">
        <v>21.67</v>
      </c>
      <c r="H152" s="9">
        <v>1952.6699999999998</v>
      </c>
      <c r="I152" s="54">
        <v>26.77</v>
      </c>
      <c r="J152" s="54">
        <v>841.66</v>
      </c>
      <c r="K152" s="54">
        <v>7.86</v>
      </c>
      <c r="L152" s="54">
        <v>241.68</v>
      </c>
      <c r="M152" s="54">
        <v>13.99</v>
      </c>
      <c r="N152" s="54">
        <v>453.44</v>
      </c>
      <c r="O152" s="54">
        <v>27.77</v>
      </c>
      <c r="P152" s="54">
        <v>415.89</v>
      </c>
      <c r="Q152" s="15">
        <v>6.38</v>
      </c>
      <c r="R152" s="9">
        <v>4581.45</v>
      </c>
      <c r="S152" s="12">
        <v>23.68</v>
      </c>
      <c r="T152" s="12">
        <v>67.2</v>
      </c>
      <c r="U152" s="55">
        <v>4.54</v>
      </c>
      <c r="V152" s="55">
        <v>2461.4699999999998</v>
      </c>
      <c r="W152" s="55">
        <v>8.01</v>
      </c>
      <c r="X152" s="54">
        <v>2052.7800000000002</v>
      </c>
      <c r="Y152" s="15">
        <v>2.87</v>
      </c>
      <c r="Z152" s="9">
        <v>821.39</v>
      </c>
      <c r="AA152" s="54">
        <v>2.66</v>
      </c>
      <c r="AB152" s="54">
        <v>472.46</v>
      </c>
      <c r="AC152" s="54">
        <v>3.15</v>
      </c>
      <c r="AD152" s="54">
        <v>348.93</v>
      </c>
      <c r="AE152" s="62">
        <v>3.52</v>
      </c>
      <c r="AF152" s="61">
        <v>430.706806384</v>
      </c>
      <c r="AG152" s="51">
        <v>11222.680813803181</v>
      </c>
      <c r="AH152" s="51">
        <v>6310.1969504817271</v>
      </c>
      <c r="AI152" s="51">
        <v>19899.808802631989</v>
      </c>
      <c r="AJ152" s="51">
        <v>6298.9738753240817</v>
      </c>
      <c r="AK152" s="52">
        <v>32508.979628437799</v>
      </c>
      <c r="AL152" s="51">
        <v>86407.212846585258</v>
      </c>
      <c r="AM152" s="51">
        <v>4640.0995036349095</v>
      </c>
      <c r="AN152" s="51">
        <v>15026.080625540755</v>
      </c>
      <c r="AO152" s="51">
        <v>836.23900000000003</v>
      </c>
      <c r="AP152" s="51">
        <v>14192.906609257003</v>
      </c>
      <c r="AQ152" s="51">
        <v>68.422499999999999</v>
      </c>
      <c r="AR152" s="52">
        <v>125157.28249494171</v>
      </c>
      <c r="AS152" s="51">
        <v>14472.741677860678</v>
      </c>
      <c r="AT152" s="51">
        <v>6356.8153208955418</v>
      </c>
      <c r="AU152" s="51">
        <v>28011.313890118956</v>
      </c>
      <c r="AV152" s="51">
        <v>397.21542535057517</v>
      </c>
      <c r="AW152" s="51">
        <v>251.5465615</v>
      </c>
      <c r="AX152" s="51">
        <v>21541.116775623501</v>
      </c>
      <c r="AY152" s="51">
        <v>18299.088066760491</v>
      </c>
      <c r="AZ152" s="51">
        <v>1248.535061</v>
      </c>
      <c r="BA152" s="51">
        <v>6914.2251359559668</v>
      </c>
      <c r="BB152" s="51">
        <v>473.10747582687992</v>
      </c>
      <c r="BC152" s="52">
        <v>208348.32266226862</v>
      </c>
      <c r="BD152" s="57"/>
      <c r="BE152" s="15">
        <v>2.76</v>
      </c>
      <c r="BF152" s="12">
        <v>10364.74</v>
      </c>
      <c r="BG152" s="15">
        <v>2.76</v>
      </c>
      <c r="BH152" s="12">
        <v>4277.32</v>
      </c>
      <c r="BI152" s="15">
        <v>3.24</v>
      </c>
      <c r="BJ152" s="12">
        <v>985.92</v>
      </c>
      <c r="BK152" s="15">
        <v>4.32</v>
      </c>
      <c r="BL152" s="9">
        <v>0.01</v>
      </c>
      <c r="BN152" s="6"/>
      <c r="BO152" s="81"/>
      <c r="BP152" s="81"/>
      <c r="BQ152" s="81"/>
    </row>
    <row r="153" spans="1:69">
      <c r="A153" s="90">
        <v>43132</v>
      </c>
      <c r="B153" s="51">
        <v>82835.911682891005</v>
      </c>
      <c r="C153" s="51">
        <v>18244.446048022</v>
      </c>
      <c r="D153" s="51">
        <v>44446.207450474001</v>
      </c>
      <c r="E153" s="52">
        <v>7875.980336648</v>
      </c>
      <c r="F153" s="51">
        <v>153402.54551803501</v>
      </c>
      <c r="G153" s="15">
        <v>22.45</v>
      </c>
      <c r="H153" s="9">
        <v>1809.0700000000002</v>
      </c>
      <c r="I153" s="54">
        <v>27.27</v>
      </c>
      <c r="J153" s="54">
        <v>846.58</v>
      </c>
      <c r="K153" s="54">
        <v>8.4499999999999993</v>
      </c>
      <c r="L153" s="54">
        <v>198.31</v>
      </c>
      <c r="M153" s="54">
        <v>13.9</v>
      </c>
      <c r="N153" s="54">
        <v>395.42</v>
      </c>
      <c r="O153" s="54">
        <v>28.06</v>
      </c>
      <c r="P153" s="54">
        <v>368.76</v>
      </c>
      <c r="Q153" s="15">
        <v>6.94</v>
      </c>
      <c r="R153" s="9">
        <v>3482.29</v>
      </c>
      <c r="S153" s="12">
        <v>24.73</v>
      </c>
      <c r="T153" s="12">
        <v>65.3</v>
      </c>
      <c r="U153" s="55">
        <v>4.6399999999999997</v>
      </c>
      <c r="V153" s="55">
        <v>1357.55</v>
      </c>
      <c r="W153" s="55">
        <v>7.9</v>
      </c>
      <c r="X153" s="54">
        <v>2059.44</v>
      </c>
      <c r="Y153" s="15">
        <v>2.93</v>
      </c>
      <c r="Z153" s="9">
        <v>636.76</v>
      </c>
      <c r="AA153" s="54">
        <v>2.69</v>
      </c>
      <c r="AB153" s="54">
        <v>367.23</v>
      </c>
      <c r="AC153" s="54">
        <v>3.26</v>
      </c>
      <c r="AD153" s="54">
        <v>269.52999999999997</v>
      </c>
      <c r="AE153" s="62">
        <v>3.54</v>
      </c>
      <c r="AF153" s="61">
        <v>372.79057530400001</v>
      </c>
      <c r="AG153" s="51">
        <v>10914.083348904949</v>
      </c>
      <c r="AH153" s="51">
        <v>6306.0266828631011</v>
      </c>
      <c r="AI153" s="51">
        <v>19655.274763148402</v>
      </c>
      <c r="AJ153" s="51">
        <v>6325.0779690428026</v>
      </c>
      <c r="AK153" s="52">
        <v>32286.379415054304</v>
      </c>
      <c r="AL153" s="51">
        <v>86308.452166350442</v>
      </c>
      <c r="AM153" s="51">
        <v>4665.7352222087502</v>
      </c>
      <c r="AN153" s="51">
        <v>14328.565376662282</v>
      </c>
      <c r="AO153" s="51">
        <v>858.06050000000005</v>
      </c>
      <c r="AP153" s="51">
        <v>13840.952721108119</v>
      </c>
      <c r="AQ153" s="51">
        <v>72.989000000000004</v>
      </c>
      <c r="AR153" s="52">
        <v>124533.25095916768</v>
      </c>
      <c r="AS153" s="51">
        <v>14557.276668992747</v>
      </c>
      <c r="AT153" s="51">
        <v>6638.8363849654506</v>
      </c>
      <c r="AU153" s="51">
        <v>28016.111210767547</v>
      </c>
      <c r="AV153" s="51">
        <v>401.771486114943</v>
      </c>
      <c r="AW153" s="51">
        <v>281.13438200000002</v>
      </c>
      <c r="AX153" s="51">
        <v>21559.689051362999</v>
      </c>
      <c r="AY153" s="51">
        <v>18584.793039473348</v>
      </c>
      <c r="AZ153" s="51">
        <v>1274.4686623326375</v>
      </c>
      <c r="BA153" s="51">
        <v>6962.7755587343117</v>
      </c>
      <c r="BB153" s="51">
        <v>470.80793842152019</v>
      </c>
      <c r="BC153" s="52">
        <v>208413.74834802153</v>
      </c>
      <c r="BD153" s="57"/>
      <c r="BE153" s="15">
        <v>2.64</v>
      </c>
      <c r="BF153" s="12">
        <v>8046.16</v>
      </c>
      <c r="BG153" s="15">
        <v>2.76</v>
      </c>
      <c r="BH153" s="12">
        <v>3436.95</v>
      </c>
      <c r="BI153" s="15">
        <v>3.12</v>
      </c>
      <c r="BJ153" s="12">
        <v>1189.2</v>
      </c>
      <c r="BK153" s="15">
        <v>2.2799999999999998</v>
      </c>
      <c r="BL153" s="9">
        <v>143.03</v>
      </c>
      <c r="BN153" s="6"/>
      <c r="BO153" s="81"/>
      <c r="BP153" s="81"/>
      <c r="BQ153" s="81"/>
    </row>
    <row r="154" spans="1:69">
      <c r="A154" s="90">
        <v>43160</v>
      </c>
      <c r="B154" s="51">
        <v>84394.759676766</v>
      </c>
      <c r="C154" s="51">
        <v>18402.942069371999</v>
      </c>
      <c r="D154" s="51">
        <v>44720.657611335999</v>
      </c>
      <c r="E154" s="52">
        <v>7974.0487682000003</v>
      </c>
      <c r="F154" s="51">
        <v>155492.408125674</v>
      </c>
      <c r="G154" s="15">
        <v>20.91</v>
      </c>
      <c r="H154" s="9">
        <v>2057.81</v>
      </c>
      <c r="I154" s="54">
        <v>27.4</v>
      </c>
      <c r="J154" s="54">
        <v>844.83</v>
      </c>
      <c r="K154" s="54">
        <v>6.95</v>
      </c>
      <c r="L154" s="54">
        <v>268.41000000000003</v>
      </c>
      <c r="M154" s="54">
        <v>12.75</v>
      </c>
      <c r="N154" s="54">
        <v>556.41</v>
      </c>
      <c r="O154" s="54">
        <v>28.13</v>
      </c>
      <c r="P154" s="54">
        <v>388.16</v>
      </c>
      <c r="Q154" s="15">
        <v>6.19</v>
      </c>
      <c r="R154" s="9">
        <v>4712.47</v>
      </c>
      <c r="S154" s="12">
        <v>23.09</v>
      </c>
      <c r="T154" s="12">
        <v>71.28</v>
      </c>
      <c r="U154" s="55">
        <v>4.25</v>
      </c>
      <c r="V154" s="55">
        <v>2577.3000000000002</v>
      </c>
      <c r="W154" s="55">
        <v>8.02</v>
      </c>
      <c r="X154" s="54">
        <v>2063.89</v>
      </c>
      <c r="Y154" s="15">
        <v>3.02</v>
      </c>
      <c r="Z154" s="9">
        <v>747.38</v>
      </c>
      <c r="AA154" s="54">
        <v>2.73</v>
      </c>
      <c r="AB154" s="54">
        <v>477.32</v>
      </c>
      <c r="AC154" s="54">
        <v>3.53</v>
      </c>
      <c r="AD154" s="54">
        <v>270.06</v>
      </c>
      <c r="AE154" s="62">
        <v>3.5</v>
      </c>
      <c r="AF154" s="61">
        <v>393.27070189599999</v>
      </c>
      <c r="AG154" s="51">
        <v>10979.830670120904</v>
      </c>
      <c r="AH154" s="51">
        <v>6311.7070142201919</v>
      </c>
      <c r="AI154" s="51">
        <v>19951.492803945097</v>
      </c>
      <c r="AJ154" s="51">
        <v>6291.1242063323807</v>
      </c>
      <c r="AK154" s="52">
        <v>32554.32402449767</v>
      </c>
      <c r="AL154" s="51">
        <v>87254.056430221841</v>
      </c>
      <c r="AM154" s="51">
        <v>4687.6172503342868</v>
      </c>
      <c r="AN154" s="51">
        <v>16017.668952287971</v>
      </c>
      <c r="AO154" s="51">
        <v>859.78500000000008</v>
      </c>
      <c r="AP154" s="51">
        <v>14847.083566452367</v>
      </c>
      <c r="AQ154" s="51">
        <v>77.480500000000006</v>
      </c>
      <c r="AR154" s="52">
        <v>126448.88759088938</v>
      </c>
      <c r="AS154" s="51">
        <v>14546.539159554999</v>
      </c>
      <c r="AT154" s="51">
        <v>5594.9805379029085</v>
      </c>
      <c r="AU154" s="51">
        <v>28021.015510940895</v>
      </c>
      <c r="AV154" s="51">
        <v>393.395643995309</v>
      </c>
      <c r="AW154" s="51">
        <v>306.79623400000003</v>
      </c>
      <c r="AX154" s="51">
        <v>21631.578220739499</v>
      </c>
      <c r="AY154" s="51">
        <v>18513.156389701624</v>
      </c>
      <c r="AZ154" s="51">
        <v>1245.4258505</v>
      </c>
      <c r="BA154" s="51">
        <v>6357.9913184956094</v>
      </c>
      <c r="BB154" s="51">
        <v>480.84428548933204</v>
      </c>
      <c r="BC154" s="52">
        <v>209862.9395342397</v>
      </c>
      <c r="BD154" s="57"/>
      <c r="BE154" s="15">
        <v>2.64</v>
      </c>
      <c r="BF154" s="12">
        <v>10392.68</v>
      </c>
      <c r="BG154" s="15">
        <v>2.76</v>
      </c>
      <c r="BH154" s="12">
        <v>4731.3</v>
      </c>
      <c r="BI154" s="15">
        <v>3.24</v>
      </c>
      <c r="BJ154" s="12">
        <v>909.28</v>
      </c>
      <c r="BK154" s="15">
        <v>2.64</v>
      </c>
      <c r="BL154" s="9">
        <v>0.01</v>
      </c>
      <c r="BN154" s="6"/>
      <c r="BO154" s="81"/>
      <c r="BP154" s="81"/>
      <c r="BQ154" s="81"/>
    </row>
    <row r="155" spans="1:69">
      <c r="A155" s="90">
        <v>43191</v>
      </c>
      <c r="B155" s="51">
        <v>84929.461438882005</v>
      </c>
      <c r="C155" s="51">
        <v>18504.617022806</v>
      </c>
      <c r="D155" s="51">
        <v>44979.317373883998</v>
      </c>
      <c r="E155" s="52">
        <v>8237.5531281860003</v>
      </c>
      <c r="F155" s="51">
        <v>156650.94896375801</v>
      </c>
      <c r="G155" s="15">
        <v>21.2</v>
      </c>
      <c r="H155" s="9">
        <v>2003.16</v>
      </c>
      <c r="I155" s="54">
        <v>27.27</v>
      </c>
      <c r="J155" s="54">
        <v>830.46</v>
      </c>
      <c r="K155" s="54">
        <v>7.81</v>
      </c>
      <c r="L155" s="54">
        <v>265.68</v>
      </c>
      <c r="M155" s="54">
        <v>13.08</v>
      </c>
      <c r="N155" s="54">
        <v>503.99</v>
      </c>
      <c r="O155" s="54">
        <v>27.68</v>
      </c>
      <c r="P155" s="54">
        <v>403.03</v>
      </c>
      <c r="Q155" s="15">
        <v>6.27</v>
      </c>
      <c r="R155" s="9">
        <v>4286.47</v>
      </c>
      <c r="S155" s="12">
        <v>23.99</v>
      </c>
      <c r="T155" s="12">
        <v>69.84</v>
      </c>
      <c r="U155" s="55">
        <v>4.43</v>
      </c>
      <c r="V155" s="55">
        <v>2309.7199999999998</v>
      </c>
      <c r="W155" s="55">
        <v>7.86</v>
      </c>
      <c r="X155" s="54">
        <v>1906.91</v>
      </c>
      <c r="Y155" s="15">
        <v>3.15</v>
      </c>
      <c r="Z155" s="9">
        <v>906.35</v>
      </c>
      <c r="AA155" s="54">
        <v>2.93</v>
      </c>
      <c r="AB155" s="54">
        <v>542.34</v>
      </c>
      <c r="AC155" s="54">
        <v>3.48</v>
      </c>
      <c r="AD155" s="54">
        <v>364.01</v>
      </c>
      <c r="AE155" s="62">
        <v>3.45</v>
      </c>
      <c r="AF155" s="61">
        <v>400.67730032399999</v>
      </c>
      <c r="AG155" s="51">
        <v>10818.248810724284</v>
      </c>
      <c r="AH155" s="51">
        <v>6263.390296001191</v>
      </c>
      <c r="AI155" s="51">
        <v>20232.150481674162</v>
      </c>
      <c r="AJ155" s="51">
        <v>6340.2334665263052</v>
      </c>
      <c r="AK155" s="52">
        <v>32835.774244201661</v>
      </c>
      <c r="AL155" s="51">
        <v>89232.962671783753</v>
      </c>
      <c r="AM155" s="51">
        <v>4724.8467899960006</v>
      </c>
      <c r="AN155" s="51">
        <v>17798.927568863932</v>
      </c>
      <c r="AO155" s="51">
        <v>855.40550000000007</v>
      </c>
      <c r="AP155" s="51">
        <v>16226.86984914063</v>
      </c>
      <c r="AQ155" s="51">
        <v>93.919499999999999</v>
      </c>
      <c r="AR155" s="52">
        <v>129127.12742570472</v>
      </c>
      <c r="AS155" s="51">
        <v>14645.001098740904</v>
      </c>
      <c r="AT155" s="51">
        <v>6551.5812639039032</v>
      </c>
      <c r="AU155" s="51">
        <v>28188.955476221134</v>
      </c>
      <c r="AV155" s="51">
        <v>385.61365807256101</v>
      </c>
      <c r="AW155" s="51">
        <v>346.52836200000002</v>
      </c>
      <c r="AX155" s="51">
        <v>21991.694049666497</v>
      </c>
      <c r="AY155" s="51">
        <v>18609.868331576465</v>
      </c>
      <c r="AZ155" s="51">
        <v>1252.9505245</v>
      </c>
      <c r="BA155" s="51">
        <v>5728.970362325701</v>
      </c>
      <c r="BB155" s="51">
        <v>483.56162865272614</v>
      </c>
      <c r="BC155" s="52">
        <v>214886.78819940781</v>
      </c>
      <c r="BD155" s="57"/>
      <c r="BE155" s="15">
        <v>2.64</v>
      </c>
      <c r="BF155" s="12">
        <v>10100.299999999999</v>
      </c>
      <c r="BG155" s="15">
        <v>2.88</v>
      </c>
      <c r="BH155" s="12">
        <v>3322.29</v>
      </c>
      <c r="BI155" s="15">
        <v>3.24</v>
      </c>
      <c r="BJ155" s="12">
        <v>1351.8</v>
      </c>
      <c r="BK155" s="15">
        <v>4.2</v>
      </c>
      <c r="BL155" s="9">
        <v>225.53</v>
      </c>
      <c r="BN155" s="6"/>
      <c r="BO155" s="81"/>
      <c r="BP155" s="81"/>
      <c r="BQ155" s="81"/>
    </row>
    <row r="156" spans="1:69">
      <c r="A156" s="90">
        <v>43221</v>
      </c>
      <c r="B156" s="51">
        <v>86289.316971200999</v>
      </c>
      <c r="C156" s="51">
        <v>18590.374255819999</v>
      </c>
      <c r="D156" s="51">
        <v>45299.764455671997</v>
      </c>
      <c r="E156" s="52">
        <v>8985.3066742970004</v>
      </c>
      <c r="F156" s="51">
        <v>159164.76235698999</v>
      </c>
      <c r="G156" s="15">
        <v>20.98</v>
      </c>
      <c r="H156" s="9">
        <v>1939.7200000000003</v>
      </c>
      <c r="I156" s="54">
        <v>26.5</v>
      </c>
      <c r="J156" s="54">
        <v>830.85</v>
      </c>
      <c r="K156" s="54">
        <v>7.91</v>
      </c>
      <c r="L156" s="54">
        <v>245.36</v>
      </c>
      <c r="M156" s="54">
        <v>12.97</v>
      </c>
      <c r="N156" s="54">
        <v>475.77</v>
      </c>
      <c r="O156" s="54">
        <v>27.25</v>
      </c>
      <c r="P156" s="54">
        <v>387.74</v>
      </c>
      <c r="Q156" s="15">
        <v>6.14</v>
      </c>
      <c r="R156" s="9">
        <v>5912.26</v>
      </c>
      <c r="S156" s="12">
        <v>23.51</v>
      </c>
      <c r="T156" s="12">
        <v>68.349999999999994</v>
      </c>
      <c r="U156" s="55">
        <v>4.62</v>
      </c>
      <c r="V156" s="55">
        <v>2417.77</v>
      </c>
      <c r="W156" s="55">
        <v>6.86</v>
      </c>
      <c r="X156" s="54">
        <v>3426.14</v>
      </c>
      <c r="Y156" s="15">
        <v>3.22</v>
      </c>
      <c r="Z156" s="9">
        <v>973.48</v>
      </c>
      <c r="AA156" s="54">
        <v>2.89</v>
      </c>
      <c r="AB156" s="54">
        <v>640.39</v>
      </c>
      <c r="AC156" s="54">
        <v>3.86</v>
      </c>
      <c r="AD156" s="54">
        <v>333.09</v>
      </c>
      <c r="AE156" s="62">
        <v>3.41</v>
      </c>
      <c r="AF156" s="61">
        <v>363.57390800000002</v>
      </c>
      <c r="AG156" s="51">
        <v>11136.641583667191</v>
      </c>
      <c r="AH156" s="51">
        <v>6290.6840913544765</v>
      </c>
      <c r="AI156" s="51">
        <v>20707.764297544989</v>
      </c>
      <c r="AJ156" s="51">
        <v>6414.8294089869405</v>
      </c>
      <c r="AK156" s="52">
        <v>33413.277797886403</v>
      </c>
      <c r="AL156" s="51">
        <v>90316.21483769131</v>
      </c>
      <c r="AM156" s="51">
        <v>4769.1708388216184</v>
      </c>
      <c r="AN156" s="51">
        <v>16292.566911277168</v>
      </c>
      <c r="AO156" s="51">
        <v>864.74549999999999</v>
      </c>
      <c r="AP156" s="51">
        <v>15107.528348034091</v>
      </c>
      <c r="AQ156" s="51">
        <v>77.881</v>
      </c>
      <c r="AR156" s="52">
        <v>130470.56653764241</v>
      </c>
      <c r="AS156" s="51">
        <v>14544.363975848997</v>
      </c>
      <c r="AT156" s="51">
        <v>5897.0615966767045</v>
      </c>
      <c r="AU156" s="51">
        <v>28354.129293942951</v>
      </c>
      <c r="AV156" s="51">
        <v>391.40168792377932</v>
      </c>
      <c r="AW156" s="51">
        <v>349.30496549999998</v>
      </c>
      <c r="AX156" s="51">
        <v>22289.901734893996</v>
      </c>
      <c r="AY156" s="51">
        <v>18834.562616276482</v>
      </c>
      <c r="AZ156" s="51">
        <v>1258.0224975000001</v>
      </c>
      <c r="BA156" s="51">
        <v>5474.706523452337</v>
      </c>
      <c r="BB156" s="51">
        <v>486.53534226721524</v>
      </c>
      <c r="BC156" s="52">
        <v>216428.07304048576</v>
      </c>
      <c r="BD156" s="57"/>
      <c r="BE156" s="15">
        <v>2.52</v>
      </c>
      <c r="BF156" s="12">
        <v>10726.25</v>
      </c>
      <c r="BG156" s="15">
        <v>2.76</v>
      </c>
      <c r="BH156" s="12">
        <v>5661.47</v>
      </c>
      <c r="BI156" s="15">
        <v>3.24</v>
      </c>
      <c r="BJ156" s="12">
        <v>1318.48</v>
      </c>
      <c r="BK156" s="15">
        <v>3.24</v>
      </c>
      <c r="BL156" s="9">
        <v>0.01</v>
      </c>
      <c r="BN156" s="6"/>
      <c r="BO156" s="81"/>
      <c r="BP156" s="81"/>
      <c r="BQ156" s="81"/>
    </row>
    <row r="157" spans="1:69">
      <c r="A157" s="90">
        <v>43252</v>
      </c>
      <c r="B157" s="51">
        <v>87137.358383300001</v>
      </c>
      <c r="C157" s="51">
        <v>18666.342906389</v>
      </c>
      <c r="D157" s="51">
        <v>45673.640412107001</v>
      </c>
      <c r="E157" s="52">
        <v>9315.8975243059995</v>
      </c>
      <c r="F157" s="51">
        <v>160793.23922610198</v>
      </c>
      <c r="G157" s="15">
        <v>21.29</v>
      </c>
      <c r="H157" s="9">
        <v>1893.29</v>
      </c>
      <c r="I157" s="54">
        <v>26.64</v>
      </c>
      <c r="J157" s="54">
        <v>840.2</v>
      </c>
      <c r="K157" s="54">
        <v>8.2799999999999994</v>
      </c>
      <c r="L157" s="54">
        <v>208.07</v>
      </c>
      <c r="M157" s="54">
        <v>12.7</v>
      </c>
      <c r="N157" s="54">
        <v>473.42</v>
      </c>
      <c r="O157" s="54">
        <v>27.41</v>
      </c>
      <c r="P157" s="54">
        <v>371.6</v>
      </c>
      <c r="Q157" s="15">
        <v>6.05</v>
      </c>
      <c r="R157" s="9">
        <v>4829.7699999999995</v>
      </c>
      <c r="S157" s="12">
        <v>23.6</v>
      </c>
      <c r="T157" s="12">
        <v>69.11</v>
      </c>
      <c r="U157" s="55">
        <v>4.71</v>
      </c>
      <c r="V157" s="55">
        <v>2159.41</v>
      </c>
      <c r="W157" s="55">
        <v>6.7</v>
      </c>
      <c r="X157" s="54">
        <v>2601.25</v>
      </c>
      <c r="Y157" s="15">
        <v>3.38</v>
      </c>
      <c r="Z157" s="9">
        <v>930.43000000000006</v>
      </c>
      <c r="AA157" s="54">
        <v>3.21</v>
      </c>
      <c r="AB157" s="54">
        <v>531.20000000000005</v>
      </c>
      <c r="AC157" s="54">
        <v>3.61</v>
      </c>
      <c r="AD157" s="54">
        <v>399.23</v>
      </c>
      <c r="AE157" s="62">
        <v>3.34</v>
      </c>
      <c r="AF157" s="61">
        <v>386.001651907</v>
      </c>
      <c r="AG157" s="51">
        <v>11247.001498961761</v>
      </c>
      <c r="AH157" s="51">
        <v>6293.6340064458564</v>
      </c>
      <c r="AI157" s="51">
        <v>20985.96019429942</v>
      </c>
      <c r="AJ157" s="51">
        <v>6547.1067185025122</v>
      </c>
      <c r="AK157" s="52">
        <v>33826.700919247785</v>
      </c>
      <c r="AL157" s="51">
        <v>91382.736147763382</v>
      </c>
      <c r="AM157" s="51">
        <v>4822.0065548002385</v>
      </c>
      <c r="AN157" s="51">
        <v>16513.12075620237</v>
      </c>
      <c r="AO157" s="51">
        <v>879.125</v>
      </c>
      <c r="AP157" s="51">
        <v>15234.376149209413</v>
      </c>
      <c r="AQ157" s="51">
        <v>64.192499999999995</v>
      </c>
      <c r="AR157" s="52">
        <v>132125.12072880435</v>
      </c>
      <c r="AS157" s="51">
        <v>14650.733086802527</v>
      </c>
      <c r="AT157" s="51">
        <v>6218.5218822249053</v>
      </c>
      <c r="AU157" s="51">
        <v>28839.553586412483</v>
      </c>
      <c r="AV157" s="51">
        <v>396.26714588185069</v>
      </c>
      <c r="AW157" s="51">
        <v>356.32547750000003</v>
      </c>
      <c r="AX157" s="51">
        <v>22332.033146727503</v>
      </c>
      <c r="AY157" s="51">
        <v>19142.977092779511</v>
      </c>
      <c r="AZ157" s="51">
        <v>1256.2229830000001</v>
      </c>
      <c r="BA157" s="51">
        <v>5481.3030974038811</v>
      </c>
      <c r="BB157" s="51">
        <v>487.56013909929919</v>
      </c>
      <c r="BC157" s="52">
        <v>219348.89189362997</v>
      </c>
      <c r="BD157" s="57"/>
      <c r="BE157" s="15">
        <v>2.52</v>
      </c>
      <c r="BF157" s="12">
        <v>9018.6</v>
      </c>
      <c r="BG157" s="15">
        <v>2.76</v>
      </c>
      <c r="BH157" s="12">
        <v>4704.83</v>
      </c>
      <c r="BI157" s="15">
        <v>3.36</v>
      </c>
      <c r="BJ157" s="12">
        <v>1030.82</v>
      </c>
      <c r="BK157" s="15">
        <v>4.4400000000000004</v>
      </c>
      <c r="BL157" s="9">
        <v>50</v>
      </c>
      <c r="BN157" s="6"/>
      <c r="BO157" s="81"/>
      <c r="BP157" s="81"/>
      <c r="BQ157" s="81"/>
    </row>
    <row r="158" spans="1:69">
      <c r="A158" s="90">
        <v>43282</v>
      </c>
      <c r="B158" s="51">
        <v>87318.713103764996</v>
      </c>
      <c r="C158" s="51">
        <v>18766.560960620998</v>
      </c>
      <c r="D158" s="51">
        <v>45936.223102748998</v>
      </c>
      <c r="E158" s="52">
        <v>9199.7877206550002</v>
      </c>
      <c r="F158" s="51">
        <v>161221.28488779001</v>
      </c>
      <c r="G158" s="15">
        <v>20.98</v>
      </c>
      <c r="H158" s="9">
        <v>1875.9299999999998</v>
      </c>
      <c r="I158" s="54">
        <v>26.27</v>
      </c>
      <c r="J158" s="54">
        <v>789.69</v>
      </c>
      <c r="K158" s="54">
        <v>8.01</v>
      </c>
      <c r="L158" s="54">
        <v>230.1</v>
      </c>
      <c r="M158" s="54">
        <v>13.19</v>
      </c>
      <c r="N158" s="54">
        <v>463.25</v>
      </c>
      <c r="O158" s="54">
        <v>27.14</v>
      </c>
      <c r="P158" s="54">
        <v>392.89</v>
      </c>
      <c r="Q158" s="15">
        <v>6.23</v>
      </c>
      <c r="R158" s="9">
        <v>4386.76</v>
      </c>
      <c r="S158" s="12">
        <v>23.09</v>
      </c>
      <c r="T158" s="12">
        <v>73.319999999999993</v>
      </c>
      <c r="U158" s="55">
        <v>4.33</v>
      </c>
      <c r="V158" s="55">
        <v>2135.8000000000002</v>
      </c>
      <c r="W158" s="55">
        <v>7.53</v>
      </c>
      <c r="X158" s="54">
        <v>2177.64</v>
      </c>
      <c r="Y158" s="15">
        <v>3.62</v>
      </c>
      <c r="Z158" s="9">
        <v>984.43000000000006</v>
      </c>
      <c r="AA158" s="54">
        <v>3.59</v>
      </c>
      <c r="AB158" s="54">
        <v>600.33000000000004</v>
      </c>
      <c r="AC158" s="54">
        <v>3.67</v>
      </c>
      <c r="AD158" s="54">
        <v>384.1</v>
      </c>
      <c r="AE158" s="62">
        <v>3.33</v>
      </c>
      <c r="AF158" s="61">
        <v>350.81</v>
      </c>
      <c r="AG158" s="51">
        <v>11372.238489442301</v>
      </c>
      <c r="AH158" s="51">
        <v>6298.2969865568002</v>
      </c>
      <c r="AI158" s="51">
        <v>20826.631079373903</v>
      </c>
      <c r="AJ158" s="51">
        <v>6506.7631650428002</v>
      </c>
      <c r="AK158" s="52">
        <v>33631.691230973505</v>
      </c>
      <c r="AL158" s="51">
        <v>91182.926547918207</v>
      </c>
      <c r="AM158" s="51">
        <v>4849.3820529595487</v>
      </c>
      <c r="AN158" s="51">
        <v>16611.669937976112</v>
      </c>
      <c r="AO158" s="51">
        <v>873.26250000000005</v>
      </c>
      <c r="AP158" s="51">
        <v>15028.411801384411</v>
      </c>
      <c r="AQ158" s="51">
        <v>63.329499999999996</v>
      </c>
      <c r="AR158" s="52">
        <v>132057.19096844297</v>
      </c>
      <c r="AS158" s="51">
        <v>14765.482957859702</v>
      </c>
      <c r="AT158" s="51">
        <v>7092.2727079632523</v>
      </c>
      <c r="AU158" s="51">
        <v>29789.204541630905</v>
      </c>
      <c r="AV158" s="51">
        <v>395.12414921725309</v>
      </c>
      <c r="AW158" s="51">
        <v>383.591476</v>
      </c>
      <c r="AX158" s="51">
        <v>22646.819422499997</v>
      </c>
      <c r="AY158" s="51">
        <v>19453.179930383681</v>
      </c>
      <c r="AZ158" s="51">
        <v>1262.6548440000001</v>
      </c>
      <c r="BA158" s="51">
        <v>5709.9127193848262</v>
      </c>
      <c r="BB158" s="51">
        <v>486.2215583061859</v>
      </c>
      <c r="BC158" s="52">
        <v>221649.38672030673</v>
      </c>
      <c r="BD158" s="57"/>
      <c r="BE158" s="15">
        <v>2.64</v>
      </c>
      <c r="BF158" s="12">
        <v>9862.5499999999993</v>
      </c>
      <c r="BG158" s="15">
        <v>2.88</v>
      </c>
      <c r="BH158" s="12">
        <v>4331.1099999999997</v>
      </c>
      <c r="BI158" s="15">
        <v>3.36</v>
      </c>
      <c r="BJ158" s="12">
        <v>867.57</v>
      </c>
      <c r="BK158" s="15">
        <v>2.52</v>
      </c>
      <c r="BL158" s="9">
        <v>111.51</v>
      </c>
      <c r="BN158" s="6"/>
      <c r="BO158" s="81"/>
      <c r="BP158" s="81"/>
      <c r="BQ158" s="81"/>
    </row>
    <row r="159" spans="1:69">
      <c r="A159" s="90">
        <v>43313</v>
      </c>
      <c r="B159" s="51">
        <v>88775.140863936002</v>
      </c>
      <c r="C159" s="51">
        <v>18972.618991502</v>
      </c>
      <c r="D159" s="51">
        <v>46342.329798842999</v>
      </c>
      <c r="E159" s="52">
        <v>9599.64946126</v>
      </c>
      <c r="F159" s="51">
        <v>163689.73911554099</v>
      </c>
      <c r="G159" s="15">
        <v>20.46</v>
      </c>
      <c r="H159" s="9">
        <v>2093.12</v>
      </c>
      <c r="I159" s="54">
        <v>26.08</v>
      </c>
      <c r="J159" s="54">
        <v>851.53</v>
      </c>
      <c r="K159" s="54">
        <v>7.6</v>
      </c>
      <c r="L159" s="54">
        <v>240.36</v>
      </c>
      <c r="M159" s="54">
        <v>12.89</v>
      </c>
      <c r="N159" s="54">
        <v>582.82000000000005</v>
      </c>
      <c r="O159" s="54">
        <v>27.1</v>
      </c>
      <c r="P159" s="54">
        <v>418.41</v>
      </c>
      <c r="Q159" s="15">
        <v>6.32</v>
      </c>
      <c r="R159" s="9">
        <v>4562.1600000000008</v>
      </c>
      <c r="S159" s="12">
        <v>21.81</v>
      </c>
      <c r="T159" s="12">
        <v>74.27</v>
      </c>
      <c r="U159" s="55">
        <v>4.57</v>
      </c>
      <c r="V159" s="55">
        <v>1927.91</v>
      </c>
      <c r="W159" s="55">
        <v>7.19</v>
      </c>
      <c r="X159" s="54">
        <v>2559.98</v>
      </c>
      <c r="Y159" s="15">
        <v>3.45</v>
      </c>
      <c r="Z159" s="9">
        <v>923.38000000000011</v>
      </c>
      <c r="AA159" s="82">
        <v>3.33</v>
      </c>
      <c r="AB159" s="54">
        <v>401.67</v>
      </c>
      <c r="AC159" s="54">
        <v>3.55</v>
      </c>
      <c r="AD159" s="54">
        <v>521.71</v>
      </c>
      <c r="AE159" s="62">
        <v>3.23</v>
      </c>
      <c r="AF159" s="61">
        <v>415.2</v>
      </c>
      <c r="AG159" s="51">
        <v>11077.134637181727</v>
      </c>
      <c r="AH159" s="51">
        <v>6263.7081218472267</v>
      </c>
      <c r="AI159" s="51">
        <v>20480.394634573433</v>
      </c>
      <c r="AJ159" s="51">
        <v>6448.7096725032261</v>
      </c>
      <c r="AK159" s="52">
        <v>33192.812428923891</v>
      </c>
      <c r="AL159" s="51">
        <v>91652.241941754924</v>
      </c>
      <c r="AM159" s="51">
        <v>4870.5512208734999</v>
      </c>
      <c r="AN159" s="51">
        <v>16533.908048013363</v>
      </c>
      <c r="AO159" s="51">
        <v>874.65949999999998</v>
      </c>
      <c r="AP159" s="51">
        <v>14787.059461013159</v>
      </c>
      <c r="AQ159" s="51">
        <v>59.390999999999998</v>
      </c>
      <c r="AR159" s="52">
        <v>132277.72267855253</v>
      </c>
      <c r="AS159" s="51">
        <v>14481.338059317139</v>
      </c>
      <c r="AT159" s="51">
        <v>7329.7624521070011</v>
      </c>
      <c r="AU159" s="51">
        <v>30745.075659578215</v>
      </c>
      <c r="AV159" s="51">
        <v>350.10336727418184</v>
      </c>
      <c r="AW159" s="51">
        <v>389.27750100000003</v>
      </c>
      <c r="AX159" s="51">
        <v>23090.296404381501</v>
      </c>
      <c r="AY159" s="51">
        <v>19835.201612534605</v>
      </c>
      <c r="AZ159" s="51">
        <v>1281.0553570000002</v>
      </c>
      <c r="BA159" s="51">
        <v>6011.8611727087646</v>
      </c>
      <c r="BB159" s="51">
        <v>488.49311106182978</v>
      </c>
      <c r="BC159" s="52">
        <v>223279.47880797461</v>
      </c>
      <c r="BD159" s="57"/>
      <c r="BE159" s="15">
        <v>2.64</v>
      </c>
      <c r="BF159" s="12">
        <v>10265.24</v>
      </c>
      <c r="BG159" s="15">
        <v>2.88</v>
      </c>
      <c r="BH159" s="12">
        <v>5062.28</v>
      </c>
      <c r="BI159" s="15">
        <v>3.3600000000000003</v>
      </c>
      <c r="BJ159" s="12">
        <v>1216.82</v>
      </c>
      <c r="BK159" s="15">
        <v>4.32</v>
      </c>
      <c r="BL159" s="9">
        <v>75</v>
      </c>
      <c r="BN159" s="6"/>
      <c r="BO159" s="81"/>
      <c r="BP159" s="81"/>
      <c r="BQ159" s="81"/>
    </row>
    <row r="160" spans="1:69">
      <c r="A160" s="90">
        <v>43344</v>
      </c>
      <c r="B160" s="51">
        <v>89204.980325288998</v>
      </c>
      <c r="C160" s="51">
        <v>19052.451560258</v>
      </c>
      <c r="D160" s="51">
        <v>46676.205775212999</v>
      </c>
      <c r="E160" s="52">
        <v>9122.8474363610003</v>
      </c>
      <c r="F160" s="51">
        <v>164056.48509712098</v>
      </c>
      <c r="G160" s="15">
        <v>21.32</v>
      </c>
      <c r="H160" s="9">
        <v>1831.22</v>
      </c>
      <c r="I160" s="54">
        <v>26.36</v>
      </c>
      <c r="J160" s="54">
        <v>848.26</v>
      </c>
      <c r="K160" s="54">
        <v>7.96</v>
      </c>
      <c r="L160" s="54">
        <v>199.77</v>
      </c>
      <c r="M160" s="54">
        <v>12.78</v>
      </c>
      <c r="N160" s="54">
        <v>430.04</v>
      </c>
      <c r="O160" s="54">
        <v>27.17</v>
      </c>
      <c r="P160" s="54">
        <v>353.15</v>
      </c>
      <c r="Q160" s="15">
        <v>5.98</v>
      </c>
      <c r="R160" s="9">
        <v>4370.8599999999997</v>
      </c>
      <c r="S160" s="12">
        <v>22.81</v>
      </c>
      <c r="T160" s="12">
        <v>69.03</v>
      </c>
      <c r="U160" s="55">
        <v>4.4400000000000004</v>
      </c>
      <c r="V160" s="55">
        <v>1851.98</v>
      </c>
      <c r="W160" s="55">
        <v>6.65</v>
      </c>
      <c r="X160" s="54">
        <v>2449.85</v>
      </c>
      <c r="Y160" s="62">
        <v>3.57</v>
      </c>
      <c r="Z160" s="9">
        <v>803.73</v>
      </c>
      <c r="AA160" s="82">
        <v>3.58</v>
      </c>
      <c r="AB160" s="54">
        <v>333.88</v>
      </c>
      <c r="AC160" s="54">
        <v>3.56</v>
      </c>
      <c r="AD160" s="54">
        <v>469.85</v>
      </c>
      <c r="AE160" s="62">
        <v>3.22</v>
      </c>
      <c r="AF160" s="61">
        <v>331.73</v>
      </c>
      <c r="AG160" s="51">
        <v>11312.611852313825</v>
      </c>
      <c r="AH160" s="51">
        <v>6461.6399651471766</v>
      </c>
      <c r="AI160" s="51">
        <v>20905.646506290181</v>
      </c>
      <c r="AJ160" s="51">
        <v>6732.4913143414124</v>
      </c>
      <c r="AK160" s="52">
        <v>34099.777785778773</v>
      </c>
      <c r="AL160" s="51">
        <v>92419.020602217948</v>
      </c>
      <c r="AM160" s="51">
        <v>4896.4063280307064</v>
      </c>
      <c r="AN160" s="51">
        <v>16362.92468027189</v>
      </c>
      <c r="AO160" s="51">
        <v>882.22199999999998</v>
      </c>
      <c r="AP160" s="51">
        <v>14743.015643633382</v>
      </c>
      <c r="AQ160" s="51">
        <v>61.465000000000003</v>
      </c>
      <c r="AR160" s="52">
        <v>133855.87075266594</v>
      </c>
      <c r="AS160" s="51">
        <v>15185.08970622306</v>
      </c>
      <c r="AT160" s="51">
        <v>6902.4246272934115</v>
      </c>
      <c r="AU160" s="51">
        <v>31517.33992680236</v>
      </c>
      <c r="AV160" s="51">
        <v>348.32001433323529</v>
      </c>
      <c r="AW160" s="51">
        <v>398.793631</v>
      </c>
      <c r="AX160" s="51">
        <v>23401.0620043815</v>
      </c>
      <c r="AY160" s="51">
        <v>20111.760241040258</v>
      </c>
      <c r="AZ160" s="51">
        <v>1285.3726230000002</v>
      </c>
      <c r="BA160" s="51">
        <v>5866.2665452433994</v>
      </c>
      <c r="BB160" s="51">
        <v>491.24396812499947</v>
      </c>
      <c r="BC160" s="52">
        <v>226648.52301337136</v>
      </c>
      <c r="BD160" s="57"/>
      <c r="BE160" s="15">
        <v>2.64</v>
      </c>
      <c r="BF160" s="12">
        <v>9504.23</v>
      </c>
      <c r="BG160" s="15">
        <v>3</v>
      </c>
      <c r="BH160" s="12">
        <v>2998.92</v>
      </c>
      <c r="BI160" s="15">
        <v>3.4799999999999995</v>
      </c>
      <c r="BJ160" s="12">
        <v>688.93</v>
      </c>
      <c r="BK160" s="15"/>
      <c r="BL160" s="9"/>
      <c r="BN160" s="6"/>
      <c r="BO160" s="81"/>
      <c r="BP160" s="81"/>
      <c r="BQ160" s="81"/>
    </row>
    <row r="161" spans="1:69">
      <c r="A161" s="90">
        <v>43374</v>
      </c>
      <c r="B161" s="51">
        <v>89863.317777870994</v>
      </c>
      <c r="C161" s="51">
        <v>19289.991502703</v>
      </c>
      <c r="D161" s="51">
        <v>47074.835853370001</v>
      </c>
      <c r="E161" s="52">
        <v>9667.0482993770001</v>
      </c>
      <c r="F161" s="51">
        <v>165895.19343332099</v>
      </c>
      <c r="G161" s="15">
        <v>20.13</v>
      </c>
      <c r="H161" s="9">
        <v>2163.15</v>
      </c>
      <c r="I161" s="54">
        <v>25.73</v>
      </c>
      <c r="J161" s="54">
        <v>863.52</v>
      </c>
      <c r="K161" s="54">
        <v>7.47</v>
      </c>
      <c r="L161" s="54">
        <v>296.52999999999997</v>
      </c>
      <c r="M161" s="54">
        <v>13.07</v>
      </c>
      <c r="N161" s="54">
        <v>568.19000000000005</v>
      </c>
      <c r="O161" s="54">
        <v>26.89</v>
      </c>
      <c r="P161" s="54">
        <v>434.91</v>
      </c>
      <c r="Q161" s="15">
        <v>6.01</v>
      </c>
      <c r="R161" s="9">
        <v>5342.93</v>
      </c>
      <c r="S161" s="12">
        <v>22.5</v>
      </c>
      <c r="T161" s="12">
        <v>73.97</v>
      </c>
      <c r="U161" s="55">
        <v>4.6900000000000004</v>
      </c>
      <c r="V161" s="55">
        <v>2197.6</v>
      </c>
      <c r="W161" s="55">
        <v>6.55</v>
      </c>
      <c r="X161" s="54">
        <v>3071.36</v>
      </c>
      <c r="Y161" s="62">
        <v>3.72</v>
      </c>
      <c r="Z161" s="9">
        <v>886.55</v>
      </c>
      <c r="AA161" s="82">
        <v>3.46</v>
      </c>
      <c r="AB161" s="54">
        <v>491.36</v>
      </c>
      <c r="AC161" s="54">
        <v>4.05</v>
      </c>
      <c r="AD161" s="54">
        <v>395.19</v>
      </c>
      <c r="AE161" s="62">
        <v>3.17</v>
      </c>
      <c r="AF161" s="61">
        <v>424.25</v>
      </c>
      <c r="AG161" s="51">
        <v>11256.564718685773</v>
      </c>
      <c r="AH161" s="51">
        <v>6375.7031620614553</v>
      </c>
      <c r="AI161" s="51">
        <v>20655.786914776269</v>
      </c>
      <c r="AJ161" s="51">
        <v>6660.6579547349866</v>
      </c>
      <c r="AK161" s="52">
        <v>33692.148031572709</v>
      </c>
      <c r="AL161" s="51">
        <v>91533.814860408456</v>
      </c>
      <c r="AM161" s="51">
        <v>4927.3365200560465</v>
      </c>
      <c r="AN161" s="51">
        <v>16490.341528042813</v>
      </c>
      <c r="AO161" s="51">
        <v>882.2639999999999</v>
      </c>
      <c r="AP161" s="51">
        <v>14577.327610866796</v>
      </c>
      <c r="AQ161" s="51">
        <v>77.849500000000006</v>
      </c>
      <c r="AR161" s="52">
        <v>132870.72782921325</v>
      </c>
      <c r="AS161" s="51">
        <v>14868.21709562359</v>
      </c>
      <c r="AT161" s="51">
        <v>7604.6834010661814</v>
      </c>
      <c r="AU161" s="51">
        <v>32178.404211652189</v>
      </c>
      <c r="AV161" s="51">
        <v>337.55406675995454</v>
      </c>
      <c r="AW161" s="51">
        <v>393.62511649999999</v>
      </c>
      <c r="AX161" s="51">
        <v>23702.360236812499</v>
      </c>
      <c r="AY161" s="51">
        <v>19850.6010318525</v>
      </c>
      <c r="AZ161" s="51">
        <v>1261.602245</v>
      </c>
      <c r="BA161" s="51">
        <v>5360.6783611805931</v>
      </c>
      <c r="BB161" s="51">
        <v>490.24313137305114</v>
      </c>
      <c r="BC161" s="52">
        <v>227216.85374192652</v>
      </c>
      <c r="BD161" s="57"/>
      <c r="BE161" s="15">
        <v>2.7600000000000002</v>
      </c>
      <c r="BF161" s="12">
        <v>12141.62</v>
      </c>
      <c r="BG161" s="15">
        <v>3.24</v>
      </c>
      <c r="BH161" s="12">
        <v>3993.07</v>
      </c>
      <c r="BI161" s="15">
        <v>3.96</v>
      </c>
      <c r="BJ161" s="12">
        <v>908.71</v>
      </c>
      <c r="BK161" s="15">
        <v>4.32</v>
      </c>
      <c r="BL161" s="9">
        <v>0.01</v>
      </c>
      <c r="BN161" s="6"/>
      <c r="BO161" s="81"/>
      <c r="BP161" s="81"/>
      <c r="BQ161" s="81"/>
    </row>
    <row r="162" spans="1:69">
      <c r="A162" s="90">
        <v>43405</v>
      </c>
      <c r="B162" s="51">
        <v>90742.530342915998</v>
      </c>
      <c r="C162" s="51">
        <v>19532.641386359999</v>
      </c>
      <c r="D162" s="51">
        <v>47545.128217541998</v>
      </c>
      <c r="E162" s="52">
        <v>9345.9850680510008</v>
      </c>
      <c r="F162" s="51">
        <v>167166.285014869</v>
      </c>
      <c r="G162" s="15">
        <v>20.71</v>
      </c>
      <c r="H162" s="9">
        <v>2190.7600000000002</v>
      </c>
      <c r="I162" s="54">
        <v>26.02</v>
      </c>
      <c r="J162" s="54">
        <v>880.59</v>
      </c>
      <c r="K162" s="54">
        <v>7.22</v>
      </c>
      <c r="L162" s="54">
        <v>265.67</v>
      </c>
      <c r="M162" s="54">
        <v>13.29</v>
      </c>
      <c r="N162" s="54">
        <v>537.61</v>
      </c>
      <c r="O162" s="54">
        <v>26.42</v>
      </c>
      <c r="P162" s="54">
        <v>506.89</v>
      </c>
      <c r="Q162" s="15">
        <v>6.05</v>
      </c>
      <c r="R162" s="9">
        <v>5219.46</v>
      </c>
      <c r="S162" s="12">
        <v>22.78</v>
      </c>
      <c r="T162" s="12">
        <v>74.709999999999994</v>
      </c>
      <c r="U162" s="55">
        <v>4.74</v>
      </c>
      <c r="V162" s="55">
        <v>2403.0700000000002</v>
      </c>
      <c r="W162" s="55">
        <v>6.74</v>
      </c>
      <c r="X162" s="54">
        <v>2741.68</v>
      </c>
      <c r="Y162" s="62">
        <v>4</v>
      </c>
      <c r="Z162" s="9">
        <v>723.48</v>
      </c>
      <c r="AA162" s="82">
        <v>3.81</v>
      </c>
      <c r="AB162" s="54">
        <v>322.74</v>
      </c>
      <c r="AC162" s="54">
        <v>4.1500000000000004</v>
      </c>
      <c r="AD162" s="54">
        <v>400.74</v>
      </c>
      <c r="AE162" s="62">
        <v>3.23</v>
      </c>
      <c r="AF162" s="61">
        <v>434.63</v>
      </c>
      <c r="AG162" s="51">
        <v>11207.2100913985</v>
      </c>
      <c r="AH162" s="51">
        <v>6358.9347319183007</v>
      </c>
      <c r="AI162" s="51">
        <v>20913.921592965304</v>
      </c>
      <c r="AJ162" s="51">
        <v>6649.9565436694993</v>
      </c>
      <c r="AK162" s="52">
        <v>33922.812868553105</v>
      </c>
      <c r="AL162" s="51">
        <v>93197.333447243436</v>
      </c>
      <c r="AM162" s="51">
        <v>4936.6703400209508</v>
      </c>
      <c r="AN162" s="51">
        <v>18348.160591183998</v>
      </c>
      <c r="AO162" s="51">
        <v>880.21799999999996</v>
      </c>
      <c r="AP162" s="51">
        <v>15648.848196526271</v>
      </c>
      <c r="AQ162" s="51">
        <v>79.665999999999997</v>
      </c>
      <c r="AR162" s="52">
        <v>135556.68105047519</v>
      </c>
      <c r="AS162" s="51">
        <v>15534.51408865765</v>
      </c>
      <c r="AT162" s="51">
        <v>7917.3433744744989</v>
      </c>
      <c r="AU162" s="51">
        <v>32454.227264628298</v>
      </c>
      <c r="AV162" s="51">
        <v>337.88615255495</v>
      </c>
      <c r="AW162" s="51">
        <v>385.93189100000001</v>
      </c>
      <c r="AX162" s="51">
        <v>24096.336430812502</v>
      </c>
      <c r="AY162" s="51">
        <v>19446.144874495454</v>
      </c>
      <c r="AZ162" s="51">
        <v>1245.4338275</v>
      </c>
      <c r="BA162" s="51">
        <v>5158.1569576418487</v>
      </c>
      <c r="BB162" s="51">
        <v>493.79568407536414</v>
      </c>
      <c r="BC162" s="52">
        <v>231322.54631288131</v>
      </c>
      <c r="BD162" s="57"/>
      <c r="BE162" s="15">
        <v>2.7600000000000002</v>
      </c>
      <c r="BF162" s="12">
        <v>10103.89</v>
      </c>
      <c r="BG162" s="15">
        <v>3.4799999999999995</v>
      </c>
      <c r="BH162" s="12">
        <v>4570.8500000000004</v>
      </c>
      <c r="BI162" s="15">
        <v>3.96</v>
      </c>
      <c r="BJ162" s="12">
        <v>1375.6</v>
      </c>
      <c r="BK162" s="15">
        <v>3.3600000000000003</v>
      </c>
      <c r="BL162" s="9">
        <v>77</v>
      </c>
      <c r="BN162" s="6"/>
      <c r="BO162" s="81"/>
      <c r="BP162" s="81"/>
      <c r="BQ162" s="81"/>
    </row>
    <row r="163" spans="1:69">
      <c r="A163" s="90">
        <v>43435</v>
      </c>
      <c r="B163" s="51">
        <v>91402.661270019002</v>
      </c>
      <c r="C163" s="51">
        <v>19630.781323176001</v>
      </c>
      <c r="D163" s="51">
        <v>47976.332550259001</v>
      </c>
      <c r="E163" s="52">
        <v>9538.6109966170006</v>
      </c>
      <c r="F163" s="51">
        <v>168548.38614007103</v>
      </c>
      <c r="G163" s="15">
        <v>20.58</v>
      </c>
      <c r="H163" s="9">
        <v>2054.94</v>
      </c>
      <c r="I163" s="54">
        <v>25.95</v>
      </c>
      <c r="J163" s="54">
        <v>889.63</v>
      </c>
      <c r="K163" s="54">
        <v>6.55</v>
      </c>
      <c r="L163" s="54">
        <v>282.35000000000002</v>
      </c>
      <c r="M163" s="54">
        <v>13.46</v>
      </c>
      <c r="N163" s="54">
        <v>474.31</v>
      </c>
      <c r="O163" s="54">
        <v>26.86</v>
      </c>
      <c r="P163" s="54">
        <v>408.65</v>
      </c>
      <c r="Q163" s="15">
        <v>6.18</v>
      </c>
      <c r="R163" s="9">
        <v>4865.71</v>
      </c>
      <c r="S163" s="12">
        <v>22.73</v>
      </c>
      <c r="T163" s="12">
        <v>73.95</v>
      </c>
      <c r="U163" s="55">
        <v>4.9000000000000004</v>
      </c>
      <c r="V163" s="55">
        <v>2132.19</v>
      </c>
      <c r="W163" s="55">
        <v>6.74</v>
      </c>
      <c r="X163" s="54">
        <v>2659.57</v>
      </c>
      <c r="Y163" s="62">
        <v>3.92</v>
      </c>
      <c r="Z163" s="9">
        <v>1241.68</v>
      </c>
      <c r="AA163" s="82">
        <v>3.75</v>
      </c>
      <c r="AB163" s="54">
        <v>853.22</v>
      </c>
      <c r="AC163" s="54">
        <v>4.28</v>
      </c>
      <c r="AD163" s="54">
        <v>388.46</v>
      </c>
      <c r="AE163" s="62">
        <v>3.28</v>
      </c>
      <c r="AF163" s="61">
        <v>458.65</v>
      </c>
      <c r="AG163" s="51">
        <v>11720.633378369001</v>
      </c>
      <c r="AH163" s="51">
        <v>6590.8923141997893</v>
      </c>
      <c r="AI163" s="51">
        <v>21814.715750940424</v>
      </c>
      <c r="AJ163" s="51">
        <v>7047.3971607969997</v>
      </c>
      <c r="AK163" s="52">
        <v>35453.00522593721</v>
      </c>
      <c r="AL163" s="51">
        <v>94277.298742564497</v>
      </c>
      <c r="AM163" s="51">
        <v>4936.910468772262</v>
      </c>
      <c r="AN163" s="51">
        <v>17781.522698547731</v>
      </c>
      <c r="AO163" s="51">
        <v>882.46799999999996</v>
      </c>
      <c r="AP163" s="51">
        <v>15595.980366923246</v>
      </c>
      <c r="AQ163" s="51">
        <v>70.698499999999996</v>
      </c>
      <c r="AR163" s="52">
        <v>137664.52626889845</v>
      </c>
      <c r="AS163" s="51">
        <v>15657.669669168266</v>
      </c>
      <c r="AT163" s="51">
        <v>7195.4440651196319</v>
      </c>
      <c r="AU163" s="51">
        <v>33029.688535550158</v>
      </c>
      <c r="AV163" s="51">
        <v>341.93669403152632</v>
      </c>
      <c r="AW163" s="51">
        <v>419.62369150000001</v>
      </c>
      <c r="AX163" s="51">
        <v>24320.149882500002</v>
      </c>
      <c r="AY163" s="51">
        <v>19251.815313931766</v>
      </c>
      <c r="AZ163" s="51">
        <v>1246.5613054999999</v>
      </c>
      <c r="BA163" s="51">
        <v>4317.950873892144</v>
      </c>
      <c r="BB163" s="51">
        <v>498.60181926351459</v>
      </c>
      <c r="BC163" s="52">
        <v>234310.86273304411</v>
      </c>
      <c r="BD163" s="57"/>
      <c r="BE163" s="15">
        <v>2.88</v>
      </c>
      <c r="BF163" s="12">
        <v>9802.7000000000007</v>
      </c>
      <c r="BG163" s="15">
        <v>3.4799999999999995</v>
      </c>
      <c r="BH163" s="12">
        <v>4974.71</v>
      </c>
      <c r="BI163" s="15">
        <v>3.96</v>
      </c>
      <c r="BJ163" s="12">
        <v>357.77</v>
      </c>
      <c r="BK163" s="15"/>
      <c r="BL163" s="9"/>
      <c r="BN163" s="6"/>
      <c r="BO163" s="81"/>
      <c r="BP163" s="81"/>
      <c r="BQ163" s="81"/>
    </row>
    <row r="164" spans="1:69">
      <c r="A164" s="20">
        <v>43466</v>
      </c>
      <c r="B164" s="51">
        <v>90887.778176068998</v>
      </c>
      <c r="C164" s="51">
        <v>19783.876074825999</v>
      </c>
      <c r="D164" s="51">
        <v>48286.273456103001</v>
      </c>
      <c r="E164" s="52">
        <v>9213.4645025520003</v>
      </c>
      <c r="F164" s="51">
        <v>168171.39220954999</v>
      </c>
      <c r="G164" s="15">
        <v>21.55</v>
      </c>
      <c r="H164" s="9">
        <v>2148.52</v>
      </c>
      <c r="I164" s="54">
        <v>26.27</v>
      </c>
      <c r="J164" s="54">
        <v>896.73</v>
      </c>
      <c r="K164" s="54">
        <v>9.64</v>
      </c>
      <c r="L164" s="54">
        <v>262.93</v>
      </c>
      <c r="M164" s="54">
        <v>14.04</v>
      </c>
      <c r="N164" s="54">
        <v>501.58</v>
      </c>
      <c r="O164" s="54">
        <v>27</v>
      </c>
      <c r="P164" s="54">
        <v>487.28</v>
      </c>
      <c r="Q164" s="15">
        <v>6.28</v>
      </c>
      <c r="R164" s="9">
        <v>5222.2499999999991</v>
      </c>
      <c r="S164" s="12">
        <v>23.38</v>
      </c>
      <c r="T164" s="12">
        <v>73.86</v>
      </c>
      <c r="U164" s="55">
        <v>4.9000000000000004</v>
      </c>
      <c r="V164" s="55">
        <v>2220.6</v>
      </c>
      <c r="W164" s="55">
        <v>6.9</v>
      </c>
      <c r="X164" s="54">
        <v>2927.79</v>
      </c>
      <c r="Y164" s="62">
        <v>3.91</v>
      </c>
      <c r="Z164" s="9">
        <v>1154.07</v>
      </c>
      <c r="AA164" s="82">
        <v>3.69</v>
      </c>
      <c r="AB164" s="54">
        <v>704.67</v>
      </c>
      <c r="AC164" s="54">
        <v>4.26</v>
      </c>
      <c r="AD164" s="54">
        <v>449.4</v>
      </c>
      <c r="AE164" s="62">
        <v>3.24</v>
      </c>
      <c r="AF164" s="61">
        <v>433.28</v>
      </c>
      <c r="AG164" s="51">
        <v>11691.120692328137</v>
      </c>
      <c r="AH164" s="51">
        <v>6532.7048397706376</v>
      </c>
      <c r="AI164" s="51">
        <v>21795.684740265468</v>
      </c>
      <c r="AJ164" s="51">
        <v>7184.5822320985644</v>
      </c>
      <c r="AK164" s="52">
        <v>35512.971812134667</v>
      </c>
      <c r="AL164" s="51">
        <v>93709.269625872999</v>
      </c>
      <c r="AM164" s="51">
        <v>4950.4044080317726</v>
      </c>
      <c r="AN164" s="51">
        <v>15983.290737855268</v>
      </c>
      <c r="AO164" s="51">
        <v>895.97399999999993</v>
      </c>
      <c r="AP164" s="51">
        <v>14461.904523114306</v>
      </c>
      <c r="AQ164" s="51">
        <v>59.600999999999999</v>
      </c>
      <c r="AR164" s="52">
        <v>136530.40506078038</v>
      </c>
      <c r="AS164" s="51">
        <v>15436.635486109821</v>
      </c>
      <c r="AT164" s="51">
        <v>7168.0028930099979</v>
      </c>
      <c r="AU164" s="51">
        <v>33487.338503296458</v>
      </c>
      <c r="AV164" s="51">
        <v>337.7844800821818</v>
      </c>
      <c r="AW164" s="51">
        <v>459.16308600000002</v>
      </c>
      <c r="AX164" s="51">
        <v>24295.053945</v>
      </c>
      <c r="AY164" s="51">
        <v>19403.923334842322</v>
      </c>
      <c r="AZ164" s="51">
        <v>1251.9879289999999</v>
      </c>
      <c r="BA164" s="51">
        <v>3762.597503325946</v>
      </c>
      <c r="BB164" s="51">
        <v>498.62349761374747</v>
      </c>
      <c r="BC164" s="52">
        <v>234109.07371718148</v>
      </c>
      <c r="BD164" s="57"/>
      <c r="BE164" s="15">
        <v>2.7600000000000002</v>
      </c>
      <c r="BF164" s="12">
        <v>10624.66</v>
      </c>
      <c r="BG164" s="15">
        <v>3.24</v>
      </c>
      <c r="BH164" s="12">
        <v>4212.75</v>
      </c>
      <c r="BI164" s="15">
        <v>3.7199999999999998</v>
      </c>
      <c r="BJ164" s="12">
        <v>1128.18</v>
      </c>
      <c r="BK164" s="15">
        <v>2.16</v>
      </c>
      <c r="BL164" s="9">
        <v>159.15</v>
      </c>
      <c r="BN164" s="6"/>
      <c r="BO164" s="81"/>
      <c r="BP164" s="81"/>
      <c r="BQ164" s="81"/>
    </row>
    <row r="165" spans="1:69">
      <c r="A165" s="90">
        <v>43497</v>
      </c>
      <c r="B165" s="51">
        <v>91308.365356007998</v>
      </c>
      <c r="C165" s="51">
        <v>19835.307500745999</v>
      </c>
      <c r="D165" s="51">
        <v>48511.196417373001</v>
      </c>
      <c r="E165" s="52">
        <v>9250.5042197660005</v>
      </c>
      <c r="F165" s="51">
        <v>168905.37349389301</v>
      </c>
      <c r="G165" s="15">
        <v>22.14</v>
      </c>
      <c r="H165" s="9">
        <v>1890.33</v>
      </c>
      <c r="I165" s="54">
        <v>26.33</v>
      </c>
      <c r="J165" s="54">
        <v>903.3</v>
      </c>
      <c r="K165" s="54">
        <v>10.039999999999999</v>
      </c>
      <c r="L165" s="54">
        <v>211.09</v>
      </c>
      <c r="M165" s="54">
        <v>13.78</v>
      </c>
      <c r="N165" s="54">
        <v>399.78</v>
      </c>
      <c r="O165" s="54">
        <v>27.74</v>
      </c>
      <c r="P165" s="54">
        <v>376.16</v>
      </c>
      <c r="Q165" s="15">
        <v>6.78</v>
      </c>
      <c r="R165" s="9">
        <v>3918.5600000000004</v>
      </c>
      <c r="S165" s="12">
        <v>23.69</v>
      </c>
      <c r="T165" s="12">
        <v>73.17</v>
      </c>
      <c r="U165" s="55">
        <v>5.08</v>
      </c>
      <c r="V165" s="55">
        <v>1416.64</v>
      </c>
      <c r="W165" s="55">
        <v>7.27</v>
      </c>
      <c r="X165" s="54">
        <v>2428.75</v>
      </c>
      <c r="Y165" s="62">
        <v>4.0199999999999996</v>
      </c>
      <c r="Z165" s="9">
        <v>792.84999999999991</v>
      </c>
      <c r="AA165" s="82">
        <v>3.85</v>
      </c>
      <c r="AB165" s="54">
        <v>470.82</v>
      </c>
      <c r="AC165" s="54">
        <v>4.28</v>
      </c>
      <c r="AD165" s="54">
        <v>322.02999999999997</v>
      </c>
      <c r="AE165" s="62">
        <v>3.23</v>
      </c>
      <c r="AF165" s="61">
        <v>330.47</v>
      </c>
      <c r="AG165" s="51">
        <v>11874.10377262335</v>
      </c>
      <c r="AH165" s="51">
        <v>6544.1753106404994</v>
      </c>
      <c r="AI165" s="51">
        <v>21217.282845964994</v>
      </c>
      <c r="AJ165" s="51">
        <v>7184.6698441112485</v>
      </c>
      <c r="AK165" s="52">
        <v>34946.128000716744</v>
      </c>
      <c r="AL165" s="51">
        <v>93052.284527868804</v>
      </c>
      <c r="AM165" s="51">
        <v>4960.2003480172007</v>
      </c>
      <c r="AN165" s="51">
        <v>14670.709004354576</v>
      </c>
      <c r="AO165" s="51">
        <v>910.36249999999995</v>
      </c>
      <c r="AP165" s="51">
        <v>13077.864493782527</v>
      </c>
      <c r="AQ165" s="51">
        <v>46.481999999999999</v>
      </c>
      <c r="AR165" s="52">
        <v>135415.3378871748</v>
      </c>
      <c r="AS165" s="51">
        <v>15807.07537204355</v>
      </c>
      <c r="AT165" s="51">
        <v>7564.2091580980023</v>
      </c>
      <c r="AU165" s="51">
        <v>34131.75939106445</v>
      </c>
      <c r="AV165" s="51">
        <v>336.63620116005001</v>
      </c>
      <c r="AW165" s="51">
        <v>481.65126499999997</v>
      </c>
      <c r="AX165" s="51">
        <v>24246.100496030998</v>
      </c>
      <c r="AY165" s="51">
        <v>19741.802932610433</v>
      </c>
      <c r="AZ165" s="51">
        <v>1262.8169444999999</v>
      </c>
      <c r="BA165" s="51">
        <v>4032.8989092782795</v>
      </c>
      <c r="BB165" s="51">
        <v>496.25077667103272</v>
      </c>
      <c r="BC165" s="52">
        <v>234458.23996173299</v>
      </c>
      <c r="BD165" s="57"/>
      <c r="BE165" s="15">
        <v>2.88</v>
      </c>
      <c r="BF165" s="12">
        <v>8776.01</v>
      </c>
      <c r="BG165" s="15">
        <v>3.24</v>
      </c>
      <c r="BH165" s="12">
        <v>3026.97</v>
      </c>
      <c r="BI165" s="15">
        <v>3.5999999999999996</v>
      </c>
      <c r="BJ165" s="12">
        <v>647.80999999999995</v>
      </c>
      <c r="BK165" s="15">
        <v>4.1999999999999993</v>
      </c>
      <c r="BL165" s="9">
        <v>135.78</v>
      </c>
      <c r="BN165" s="6"/>
      <c r="BO165" s="81"/>
      <c r="BP165" s="81"/>
      <c r="BQ165" s="81"/>
    </row>
    <row r="166" spans="1:69">
      <c r="A166" s="19">
        <v>43525</v>
      </c>
      <c r="B166" s="51">
        <v>92040.679403258997</v>
      </c>
      <c r="C166" s="51">
        <v>19970.940940296001</v>
      </c>
      <c r="D166" s="51">
        <v>48817.951549051002</v>
      </c>
      <c r="E166" s="52">
        <v>9595.7441438429996</v>
      </c>
      <c r="F166" s="51">
        <v>170425.31603644899</v>
      </c>
      <c r="G166" s="15">
        <v>20.95</v>
      </c>
      <c r="H166" s="9">
        <v>2145.59</v>
      </c>
      <c r="I166" s="54">
        <v>27.05</v>
      </c>
      <c r="J166" s="54">
        <v>915.06</v>
      </c>
      <c r="K166" s="54">
        <v>8.16</v>
      </c>
      <c r="L166" s="54">
        <v>263.11</v>
      </c>
      <c r="M166" s="54">
        <v>12.26</v>
      </c>
      <c r="N166" s="54">
        <v>571.28</v>
      </c>
      <c r="O166" s="54">
        <v>27.87</v>
      </c>
      <c r="P166" s="54">
        <v>396.14</v>
      </c>
      <c r="Q166" s="15">
        <v>6.8</v>
      </c>
      <c r="R166" s="9">
        <v>4708.16</v>
      </c>
      <c r="S166" s="12">
        <v>23.19</v>
      </c>
      <c r="T166" s="12">
        <v>78.77</v>
      </c>
      <c r="U166" s="91">
        <v>4.79</v>
      </c>
      <c r="V166" s="91">
        <v>2278.9299999999998</v>
      </c>
      <c r="W166" s="91">
        <v>8.19</v>
      </c>
      <c r="X166" s="54">
        <v>2350.46</v>
      </c>
      <c r="Y166" s="62">
        <v>3.75</v>
      </c>
      <c r="Z166" s="9">
        <v>973.68000000000006</v>
      </c>
      <c r="AA166" s="82">
        <v>3.5</v>
      </c>
      <c r="AB166" s="54">
        <v>668.38</v>
      </c>
      <c r="AC166" s="54">
        <v>4.29</v>
      </c>
      <c r="AD166" s="54">
        <v>305.3</v>
      </c>
      <c r="AE166" s="62">
        <v>3.18</v>
      </c>
      <c r="AF166" s="61">
        <v>391.54</v>
      </c>
      <c r="AG166" s="51">
        <v>11776.808833768047</v>
      </c>
      <c r="AH166" s="51">
        <v>6524.0846181281422</v>
      </c>
      <c r="AI166" s="51">
        <v>21571.865760561097</v>
      </c>
      <c r="AJ166" s="51">
        <v>7141.8824503060478</v>
      </c>
      <c r="AK166" s="52">
        <v>35237.832828995291</v>
      </c>
      <c r="AL166" s="51">
        <v>93670.113416317967</v>
      </c>
      <c r="AM166" s="51">
        <v>4988.6281962663807</v>
      </c>
      <c r="AN166" s="51">
        <v>14751.362777445023</v>
      </c>
      <c r="AO166" s="51">
        <v>912.47649999999999</v>
      </c>
      <c r="AP166" s="51">
        <v>13002.374941947208</v>
      </c>
      <c r="AQ166" s="51">
        <v>45.651499999999999</v>
      </c>
      <c r="AR166" s="52">
        <v>136512.38727707748</v>
      </c>
      <c r="AS166" s="51">
        <v>15985.319621667</v>
      </c>
      <c r="AT166" s="51">
        <v>7249.8030729605698</v>
      </c>
      <c r="AU166" s="51">
        <v>34389.673245376376</v>
      </c>
      <c r="AV166" s="51">
        <v>337.58270504000001</v>
      </c>
      <c r="AW166" s="51">
        <v>476.38869249999999</v>
      </c>
      <c r="AX166" s="51">
        <v>24349.800728530998</v>
      </c>
      <c r="AY166" s="51">
        <v>20185.505663401244</v>
      </c>
      <c r="AZ166" s="51">
        <v>1270.096152486549</v>
      </c>
      <c r="BA166" s="51">
        <v>4204.8975372059467</v>
      </c>
      <c r="BB166" s="51">
        <v>494.79314618695162</v>
      </c>
      <c r="BC166" s="52">
        <v>236056.86647564734</v>
      </c>
      <c r="BD166" s="57"/>
      <c r="BE166" s="15">
        <v>2.88</v>
      </c>
      <c r="BF166" s="12">
        <v>10814.36</v>
      </c>
      <c r="BG166" s="15">
        <v>3.24</v>
      </c>
      <c r="BH166" s="12">
        <v>4921.38</v>
      </c>
      <c r="BI166" s="15">
        <v>3.4799999999999995</v>
      </c>
      <c r="BJ166" s="12">
        <v>1555.03</v>
      </c>
      <c r="BK166" s="15">
        <v>4.32</v>
      </c>
      <c r="BL166" s="9">
        <v>27.45</v>
      </c>
      <c r="BN166" s="6"/>
      <c r="BO166" s="81"/>
      <c r="BP166" s="81"/>
      <c r="BQ166" s="81"/>
    </row>
    <row r="167" spans="1:69">
      <c r="A167" s="19">
        <v>43556</v>
      </c>
      <c r="B167" s="51">
        <v>92313.997826856998</v>
      </c>
      <c r="C167" s="51">
        <v>20104.919851228729</v>
      </c>
      <c r="D167" s="51">
        <v>49193.39449309776</v>
      </c>
      <c r="E167" s="52">
        <v>9707.080746181</v>
      </c>
      <c r="F167" s="51">
        <v>171319.39291736449</v>
      </c>
      <c r="G167" s="15">
        <v>21.04</v>
      </c>
      <c r="H167" s="9">
        <v>2094.09</v>
      </c>
      <c r="I167" s="54">
        <v>26.8</v>
      </c>
      <c r="J167" s="54">
        <v>884.82</v>
      </c>
      <c r="K167" s="54">
        <v>9.0500000000000007</v>
      </c>
      <c r="L167" s="54">
        <v>282.83999999999997</v>
      </c>
      <c r="M167" s="54">
        <v>12.59</v>
      </c>
      <c r="N167" s="54">
        <v>517.11</v>
      </c>
      <c r="O167" s="54">
        <v>27.54</v>
      </c>
      <c r="P167" s="54">
        <v>409.32</v>
      </c>
      <c r="Q167" s="15">
        <v>6.33</v>
      </c>
      <c r="R167" s="9">
        <v>5942.24</v>
      </c>
      <c r="S167" s="12">
        <v>23.82</v>
      </c>
      <c r="T167" s="12">
        <v>76.319999999999993</v>
      </c>
      <c r="U167" s="91">
        <v>4.8099999999999996</v>
      </c>
      <c r="V167" s="91">
        <v>2176.0700000000002</v>
      </c>
      <c r="W167" s="91">
        <v>6.86</v>
      </c>
      <c r="X167" s="54">
        <v>3689.85</v>
      </c>
      <c r="Y167" s="62">
        <v>3.74</v>
      </c>
      <c r="Z167" s="9">
        <v>981.38</v>
      </c>
      <c r="AA167" s="82">
        <v>3.44</v>
      </c>
      <c r="AB167" s="54">
        <v>625.88</v>
      </c>
      <c r="AC167" s="54">
        <v>4.28</v>
      </c>
      <c r="AD167" s="54">
        <v>355.5</v>
      </c>
      <c r="AE167" s="62">
        <v>3.04</v>
      </c>
      <c r="AF167" s="61">
        <v>398.03</v>
      </c>
      <c r="AG167" s="51">
        <v>11547.764633874895</v>
      </c>
      <c r="AH167" s="51">
        <v>6505.5947433727888</v>
      </c>
      <c r="AI167" s="51">
        <v>22160.810974639422</v>
      </c>
      <c r="AJ167" s="51">
        <v>7156.5637982047901</v>
      </c>
      <c r="AK167" s="52">
        <v>35822.969516216996</v>
      </c>
      <c r="AL167" s="51">
        <v>95119.271503279801</v>
      </c>
      <c r="AM167" s="51">
        <v>5025.8292687382618</v>
      </c>
      <c r="AN167" s="51">
        <v>16511.542103336189</v>
      </c>
      <c r="AO167" s="51">
        <v>901.06841666666662</v>
      </c>
      <c r="AP167" s="51">
        <v>14394.050022193396</v>
      </c>
      <c r="AQ167" s="51">
        <v>50.90175</v>
      </c>
      <c r="AR167" s="52">
        <v>138935.7290360445</v>
      </c>
      <c r="AS167" s="51">
        <v>16119.379253891108</v>
      </c>
      <c r="AT167" s="51">
        <v>6344.0278397019874</v>
      </c>
      <c r="AU167" s="51">
        <v>34990.85031177933</v>
      </c>
      <c r="AV167" s="51">
        <v>326.5078712931579</v>
      </c>
      <c r="AW167" s="51">
        <v>486.77298581296674</v>
      </c>
      <c r="AX167" s="51">
        <v>24828.427524633793</v>
      </c>
      <c r="AY167" s="51">
        <v>20628.251033962799</v>
      </c>
      <c r="AZ167" s="51">
        <v>1277.7698807075253</v>
      </c>
      <c r="BA167" s="51">
        <v>4313.2828069766638</v>
      </c>
      <c r="BB167" s="51">
        <v>495.38467586394364</v>
      </c>
      <c r="BC167" s="52">
        <v>239129.04825498661</v>
      </c>
      <c r="BD167" s="57"/>
      <c r="BE167" s="15">
        <v>2.88</v>
      </c>
      <c r="BF167" s="12">
        <v>12428.2</v>
      </c>
      <c r="BG167" s="15">
        <v>3.24</v>
      </c>
      <c r="BH167" s="12">
        <v>4613.8999999999996</v>
      </c>
      <c r="BI167" s="15">
        <v>3.4799999999999995</v>
      </c>
      <c r="BJ167" s="12">
        <v>1070.0899999999999</v>
      </c>
      <c r="BK167" s="15">
        <v>3.5999999999999996</v>
      </c>
      <c r="BL167" s="9">
        <v>0.01</v>
      </c>
      <c r="BN167" s="6"/>
      <c r="BO167" s="81"/>
      <c r="BP167" s="81"/>
      <c r="BQ167" s="81"/>
    </row>
    <row r="168" spans="1:69">
      <c r="A168" s="90"/>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row>
    <row r="169" spans="1:69">
      <c r="A169" s="19"/>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row>
    <row r="170" spans="1:69">
      <c r="A170" s="90"/>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row>
    <row r="171" spans="1:69">
      <c r="A171" s="90"/>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93"/>
      <c r="BK171" s="93"/>
      <c r="BL171" s="93"/>
    </row>
    <row r="172" spans="1:69">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row>
    <row r="173" spans="1:69">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row>
    <row r="174" spans="1:69">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row>
    <row r="175" spans="1:69">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c r="BC175" s="93"/>
      <c r="BD175" s="93"/>
      <c r="BE175" s="93"/>
      <c r="BF175" s="93"/>
      <c r="BG175" s="93"/>
      <c r="BH175" s="93"/>
      <c r="BI175" s="93"/>
      <c r="BJ175" s="93"/>
      <c r="BK175" s="93"/>
      <c r="BL175" s="93"/>
    </row>
    <row r="176" spans="1:69">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93"/>
      <c r="BK176" s="93"/>
      <c r="BL176" s="93"/>
    </row>
    <row r="177" spans="2:64">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row>
    <row r="178" spans="2:64">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row>
    <row r="179" spans="2:64">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row>
    <row r="180" spans="2:64">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row>
    <row r="181" spans="2:64">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row>
    <row r="182" spans="2:64">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row>
    <row r="183" spans="2:64">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row>
    <row r="184" spans="2:64">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row>
    <row r="185" spans="2:64">
      <c r="B185" s="93"/>
      <c r="AE185" s="51"/>
      <c r="AF185" s="75"/>
      <c r="AG185" s="76"/>
      <c r="AN185" s="53"/>
      <c r="AO185" s="76"/>
      <c r="AP185" s="76"/>
    </row>
    <row r="186" spans="2:64">
      <c r="B186" s="93"/>
      <c r="AE186" s="51"/>
      <c r="AF186" s="75"/>
      <c r="AG186" s="76"/>
      <c r="AN186" s="53"/>
      <c r="AO186" s="76"/>
      <c r="AP186" s="76"/>
    </row>
    <row r="187" spans="2:64">
      <c r="B187" s="93"/>
      <c r="AF187" s="75"/>
      <c r="AG187" s="76"/>
      <c r="AN187" s="53"/>
      <c r="AO187" s="76"/>
      <c r="AP187" s="76"/>
    </row>
    <row r="188" spans="2:64">
      <c r="AN188" s="53"/>
      <c r="AO188" s="76"/>
      <c r="AP188" s="76"/>
    </row>
    <row r="189" spans="2:64">
      <c r="AN189" s="53"/>
      <c r="AO189" s="76"/>
      <c r="AP189" s="76"/>
    </row>
    <row r="190" spans="2:64">
      <c r="AN190" s="53"/>
      <c r="AO190" s="76"/>
      <c r="AP190" s="76"/>
    </row>
    <row r="191" spans="2:64">
      <c r="AN191" s="53"/>
      <c r="AO191" s="76"/>
      <c r="AP191" s="76"/>
    </row>
    <row r="192" spans="2:64">
      <c r="AN192" s="53"/>
      <c r="AO192" s="76"/>
      <c r="AP192" s="76"/>
    </row>
    <row r="193" spans="40:42">
      <c r="AN193" s="53"/>
      <c r="AO193" s="76"/>
      <c r="AP193" s="76"/>
    </row>
    <row r="194" spans="40:42">
      <c r="AN194" s="53"/>
      <c r="AO194" s="76"/>
      <c r="AP194" s="76"/>
    </row>
    <row r="195" spans="40:42">
      <c r="AN195" s="53"/>
      <c r="AO195" s="76"/>
      <c r="AP195" s="76"/>
    </row>
    <row r="196" spans="40:42">
      <c r="AN196" s="53"/>
      <c r="AO196" s="76"/>
      <c r="AP196" s="76"/>
    </row>
    <row r="197" spans="40:42">
      <c r="AN197" s="53"/>
      <c r="AO197" s="76"/>
      <c r="AP197" s="76"/>
    </row>
    <row r="198" spans="40:42">
      <c r="AN198" s="53"/>
      <c r="AO198" s="76"/>
      <c r="AP198" s="76"/>
    </row>
    <row r="199" spans="40:42">
      <c r="AN199" s="53"/>
      <c r="AO199" s="76"/>
      <c r="AP199" s="76"/>
    </row>
    <row r="200" spans="40:42">
      <c r="AN200" s="53"/>
      <c r="AO200" s="76"/>
      <c r="AP200" s="76"/>
    </row>
    <row r="201" spans="40:42">
      <c r="AN201" s="53"/>
      <c r="AO201" s="76"/>
      <c r="AP201" s="76"/>
    </row>
    <row r="202" spans="40:42">
      <c r="AN202" s="53"/>
      <c r="AO202" s="76"/>
      <c r="AP202" s="76"/>
    </row>
    <row r="203" spans="40:42">
      <c r="AN203" s="53"/>
      <c r="AO203" s="76"/>
      <c r="AP203" s="76"/>
    </row>
    <row r="204" spans="40:42">
      <c r="AN204" s="53"/>
      <c r="AO204" s="76"/>
      <c r="AP204" s="76"/>
    </row>
    <row r="205" spans="40:42">
      <c r="AN205" s="53"/>
      <c r="AO205" s="76"/>
      <c r="AP205" s="76"/>
    </row>
    <row r="206" spans="40:42">
      <c r="AN206" s="53"/>
      <c r="AO206" s="76"/>
      <c r="AP206" s="76"/>
    </row>
    <row r="207" spans="40:42">
      <c r="AN207" s="53"/>
      <c r="AO207" s="76"/>
      <c r="AP207" s="76"/>
    </row>
    <row r="208" spans="40:42">
      <c r="AN208" s="53"/>
      <c r="AO208" s="76"/>
      <c r="AP208" s="76"/>
    </row>
    <row r="209" spans="40:42">
      <c r="AN209" s="53"/>
      <c r="AO209" s="76"/>
      <c r="AP209" s="76"/>
    </row>
    <row r="210" spans="40:42">
      <c r="AN210" s="53"/>
      <c r="AO210" s="76"/>
      <c r="AP210" s="76"/>
    </row>
  </sheetData>
  <mergeCells count="36">
    <mergeCell ref="G3:H3"/>
    <mergeCell ref="Q3:R3"/>
    <mergeCell ref="Y3:Z3"/>
    <mergeCell ref="AE2:AF2"/>
    <mergeCell ref="I3:J3"/>
    <mergeCell ref="K3:L3"/>
    <mergeCell ref="M3:N3"/>
    <mergeCell ref="O3:P3"/>
    <mergeCell ref="S3:T3"/>
    <mergeCell ref="U3:V3"/>
    <mergeCell ref="W3:X3"/>
    <mergeCell ref="AA3:AB3"/>
    <mergeCell ref="AC3:AD3"/>
    <mergeCell ref="BE5:BL5"/>
    <mergeCell ref="BE6:BL6"/>
    <mergeCell ref="B5:F5"/>
    <mergeCell ref="G5:AF5"/>
    <mergeCell ref="AG5:BC5"/>
    <mergeCell ref="B6:F6"/>
    <mergeCell ref="G6:AF6"/>
    <mergeCell ref="AG6:BC6"/>
    <mergeCell ref="BE1:BL1"/>
    <mergeCell ref="BE2:BF2"/>
    <mergeCell ref="BG2:BH2"/>
    <mergeCell ref="BI2:BJ2"/>
    <mergeCell ref="BK2:BL2"/>
    <mergeCell ref="AG1:BC1"/>
    <mergeCell ref="AG2:AK2"/>
    <mergeCell ref="AL2:AR2"/>
    <mergeCell ref="AS2:BC2"/>
    <mergeCell ref="B1:F1"/>
    <mergeCell ref="G1:AF1"/>
    <mergeCell ref="B2:F2"/>
    <mergeCell ref="G2:P2"/>
    <mergeCell ref="Q2:X2"/>
    <mergeCell ref="Y2:AD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X166"/>
  <sheetViews>
    <sheetView showGridLines="0" zoomScale="81" zoomScaleNormal="81" workbookViewId="0">
      <pane xSplit="1" ySplit="6" topLeftCell="B142" activePane="bottomRight" state="frozen"/>
      <selection activeCell="BJ62" sqref="BJ62"/>
      <selection pane="topRight" activeCell="BJ62" sqref="BJ62"/>
      <selection pane="bottomLeft" activeCell="BJ62" sqref="BJ62"/>
      <selection pane="bottomRight" activeCell="AQ174" sqref="AQ174"/>
    </sheetView>
  </sheetViews>
  <sheetFormatPr baseColWidth="10" defaultColWidth="11.453125" defaultRowHeight="14.5"/>
  <cols>
    <col min="1" max="1" width="11.453125" style="1"/>
    <col min="2" max="7" width="14.36328125" style="22" customWidth="1"/>
    <col min="8" max="18" width="13" style="22" customWidth="1"/>
    <col min="19" max="19" width="18.6328125" style="22" customWidth="1"/>
    <col min="20" max="22" width="20.6328125" style="35" customWidth="1"/>
    <col min="23" max="23" width="28.36328125" style="35" customWidth="1"/>
    <col min="24" max="32" width="20.6328125" style="22" customWidth="1"/>
    <col min="33" max="33" width="28.36328125" style="35" customWidth="1"/>
    <col min="34" max="34" width="11.54296875" style="22" customWidth="1"/>
    <col min="35" max="46" width="15.6328125" style="22" customWidth="1"/>
    <col min="47" max="47" width="28.36328125" style="35" customWidth="1"/>
    <col min="48" max="48" width="11.54296875" style="2" customWidth="1"/>
    <col min="49" max="16384" width="11.453125" style="2"/>
  </cols>
  <sheetData>
    <row r="1" spans="1:50" ht="31.5" customHeight="1">
      <c r="B1" s="98" t="s">
        <v>132</v>
      </c>
      <c r="C1" s="98"/>
      <c r="D1" s="98"/>
      <c r="E1" s="98"/>
      <c r="F1" s="119"/>
      <c r="G1" s="58"/>
      <c r="H1" s="98" t="s">
        <v>40</v>
      </c>
      <c r="I1" s="98"/>
      <c r="J1" s="98"/>
      <c r="K1" s="98"/>
      <c r="L1" s="98"/>
      <c r="M1" s="98"/>
      <c r="N1" s="98"/>
      <c r="O1" s="98"/>
      <c r="P1" s="98"/>
      <c r="Q1" s="98"/>
      <c r="R1" s="98"/>
      <c r="S1" s="119"/>
      <c r="T1" s="120" t="s">
        <v>136</v>
      </c>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2"/>
    </row>
    <row r="2" spans="1:50" s="4" customFormat="1" ht="15.75" customHeight="1">
      <c r="A2" s="3"/>
      <c r="B2" s="95" t="s">
        <v>78</v>
      </c>
      <c r="C2" s="95"/>
      <c r="D2" s="95"/>
      <c r="E2" s="103"/>
      <c r="F2" s="95"/>
      <c r="G2" s="97" t="s">
        <v>99</v>
      </c>
      <c r="H2" s="103"/>
      <c r="I2" s="103"/>
      <c r="J2" s="103"/>
      <c r="K2" s="123"/>
      <c r="L2" s="97" t="s">
        <v>98</v>
      </c>
      <c r="M2" s="95"/>
      <c r="N2" s="95"/>
      <c r="O2" s="96"/>
      <c r="P2" s="97" t="s">
        <v>102</v>
      </c>
      <c r="Q2" s="95"/>
      <c r="R2" s="96"/>
      <c r="S2" s="64" t="s">
        <v>134</v>
      </c>
      <c r="T2" s="102" t="s">
        <v>36</v>
      </c>
      <c r="U2" s="103"/>
      <c r="V2" s="103"/>
      <c r="W2" s="123"/>
      <c r="X2" s="102" t="s">
        <v>37</v>
      </c>
      <c r="Y2" s="103"/>
      <c r="Z2" s="103"/>
      <c r="AA2" s="103"/>
      <c r="AB2" s="103"/>
      <c r="AC2" s="103"/>
      <c r="AD2" s="103"/>
      <c r="AE2" s="103"/>
      <c r="AF2" s="103"/>
      <c r="AG2" s="123"/>
      <c r="AH2" s="102" t="s">
        <v>38</v>
      </c>
      <c r="AI2" s="103"/>
      <c r="AJ2" s="103"/>
      <c r="AK2" s="103"/>
      <c r="AL2" s="103"/>
      <c r="AM2" s="103"/>
      <c r="AN2" s="103"/>
      <c r="AO2" s="103"/>
      <c r="AP2" s="103"/>
      <c r="AQ2" s="103"/>
      <c r="AR2" s="103"/>
      <c r="AS2" s="103"/>
      <c r="AT2" s="103"/>
      <c r="AU2" s="123"/>
    </row>
    <row r="3" spans="1:50" s="4" customFormat="1" ht="39">
      <c r="A3" s="3"/>
      <c r="B3" s="83" t="s">
        <v>80</v>
      </c>
      <c r="C3" s="83" t="s">
        <v>81</v>
      </c>
      <c r="D3" s="83" t="s">
        <v>82</v>
      </c>
      <c r="E3" s="71" t="s">
        <v>83</v>
      </c>
      <c r="F3" s="60" t="s">
        <v>39</v>
      </c>
      <c r="G3" s="65" t="s">
        <v>86</v>
      </c>
      <c r="H3" s="70" t="s">
        <v>236</v>
      </c>
      <c r="I3" s="71" t="s">
        <v>90</v>
      </c>
      <c r="J3" s="71" t="s">
        <v>91</v>
      </c>
      <c r="K3" s="69" t="s">
        <v>92</v>
      </c>
      <c r="L3" s="69" t="s">
        <v>96</v>
      </c>
      <c r="M3" s="39" t="s">
        <v>101</v>
      </c>
      <c r="N3" s="83" t="s">
        <v>91</v>
      </c>
      <c r="O3" s="85" t="s">
        <v>92</v>
      </c>
      <c r="P3" s="66" t="s">
        <v>103</v>
      </c>
      <c r="Q3" s="45" t="s">
        <v>104</v>
      </c>
      <c r="R3" s="46" t="s">
        <v>105</v>
      </c>
      <c r="S3" s="65"/>
      <c r="T3" s="44" t="s">
        <v>108</v>
      </c>
      <c r="U3" s="45" t="s">
        <v>109</v>
      </c>
      <c r="V3" s="45" t="s">
        <v>110</v>
      </c>
      <c r="W3" s="46" t="s">
        <v>36</v>
      </c>
      <c r="X3" s="44" t="s">
        <v>36</v>
      </c>
      <c r="Y3" s="45" t="s">
        <v>111</v>
      </c>
      <c r="Z3" s="45" t="s">
        <v>112</v>
      </c>
      <c r="AA3" s="45" t="s">
        <v>113</v>
      </c>
      <c r="AB3" s="45" t="s">
        <v>114</v>
      </c>
      <c r="AC3" s="45" t="s">
        <v>115</v>
      </c>
      <c r="AD3" s="45" t="s">
        <v>116</v>
      </c>
      <c r="AE3" s="45" t="s">
        <v>137</v>
      </c>
      <c r="AF3" s="45" t="s">
        <v>138</v>
      </c>
      <c r="AG3" s="46" t="s">
        <v>37</v>
      </c>
      <c r="AH3" s="44" t="s">
        <v>37</v>
      </c>
      <c r="AI3" s="45" t="s">
        <v>117</v>
      </c>
      <c r="AJ3" s="45" t="s">
        <v>118</v>
      </c>
      <c r="AK3" s="45" t="s">
        <v>119</v>
      </c>
      <c r="AL3" s="45" t="s">
        <v>120</v>
      </c>
      <c r="AM3" s="45" t="s">
        <v>121</v>
      </c>
      <c r="AN3" s="45" t="s">
        <v>122</v>
      </c>
      <c r="AO3" s="45" t="s">
        <v>123</v>
      </c>
      <c r="AP3" s="45" t="s">
        <v>124</v>
      </c>
      <c r="AQ3" s="45" t="s">
        <v>125</v>
      </c>
      <c r="AR3" s="45" t="s">
        <v>126</v>
      </c>
      <c r="AS3" s="45" t="s">
        <v>139</v>
      </c>
      <c r="AT3" s="45" t="s">
        <v>140</v>
      </c>
      <c r="AU3" s="46" t="s">
        <v>38</v>
      </c>
    </row>
    <row r="4" spans="1:50" s="33" customFormat="1" ht="15.75" customHeight="1">
      <c r="A4" s="3"/>
      <c r="B4" s="128" t="s">
        <v>133</v>
      </c>
      <c r="C4" s="129"/>
      <c r="D4" s="129"/>
      <c r="E4" s="107"/>
      <c r="F4" s="129"/>
      <c r="G4" s="128" t="s">
        <v>94</v>
      </c>
      <c r="H4" s="107"/>
      <c r="I4" s="107"/>
      <c r="J4" s="107"/>
      <c r="K4" s="107"/>
      <c r="L4" s="129"/>
      <c r="M4" s="129"/>
      <c r="N4" s="129"/>
      <c r="O4" s="129"/>
      <c r="P4" s="129"/>
      <c r="Q4" s="129"/>
      <c r="R4" s="129"/>
      <c r="S4" s="130"/>
      <c r="T4" s="128" t="s">
        <v>135</v>
      </c>
      <c r="U4" s="129"/>
      <c r="V4" s="129"/>
      <c r="W4" s="59" t="s">
        <v>133</v>
      </c>
      <c r="X4" s="107" t="s">
        <v>135</v>
      </c>
      <c r="Y4" s="107"/>
      <c r="Z4" s="107"/>
      <c r="AA4" s="107"/>
      <c r="AB4" s="107"/>
      <c r="AC4" s="107"/>
      <c r="AD4" s="107"/>
      <c r="AE4" s="107"/>
      <c r="AF4" s="107"/>
      <c r="AG4" s="87" t="s">
        <v>133</v>
      </c>
      <c r="AH4" s="107" t="s">
        <v>49</v>
      </c>
      <c r="AI4" s="107"/>
      <c r="AJ4" s="107"/>
      <c r="AK4" s="107"/>
      <c r="AL4" s="107"/>
      <c r="AM4" s="107"/>
      <c r="AN4" s="107"/>
      <c r="AO4" s="107"/>
      <c r="AP4" s="107"/>
      <c r="AQ4" s="107"/>
      <c r="AR4" s="107"/>
      <c r="AS4" s="107"/>
      <c r="AT4" s="107"/>
      <c r="AU4" s="59" t="s">
        <v>47</v>
      </c>
    </row>
    <row r="5" spans="1:50" ht="15" customHeight="1">
      <c r="A5" s="3"/>
      <c r="B5" s="109" t="s">
        <v>85</v>
      </c>
      <c r="C5" s="110"/>
      <c r="D5" s="110"/>
      <c r="E5" s="110"/>
      <c r="F5" s="110"/>
      <c r="G5" s="124" t="s">
        <v>95</v>
      </c>
      <c r="H5" s="112"/>
      <c r="I5" s="112"/>
      <c r="J5" s="112"/>
      <c r="K5" s="112"/>
      <c r="L5" s="112"/>
      <c r="M5" s="112"/>
      <c r="N5" s="112"/>
      <c r="O5" s="112"/>
      <c r="P5" s="112"/>
      <c r="Q5" s="112"/>
      <c r="R5" s="112"/>
      <c r="S5" s="113"/>
      <c r="T5" s="125" t="s">
        <v>95</v>
      </c>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7"/>
    </row>
    <row r="6" spans="1:50" s="4" customFormat="1" ht="34.5" customHeight="1">
      <c r="A6" s="1"/>
      <c r="B6" s="13"/>
      <c r="C6" s="24"/>
      <c r="D6" s="24"/>
      <c r="E6" s="24"/>
      <c r="F6" s="11"/>
      <c r="G6" s="16"/>
      <c r="H6" s="24"/>
      <c r="I6" s="24"/>
      <c r="J6" s="24"/>
      <c r="K6" s="67"/>
      <c r="L6" s="68"/>
      <c r="M6" s="24"/>
      <c r="N6" s="24"/>
      <c r="O6" s="67"/>
      <c r="P6" s="68"/>
      <c r="Q6" s="24"/>
      <c r="R6" s="67"/>
      <c r="S6" s="68"/>
      <c r="T6" s="24"/>
      <c r="U6" s="24"/>
      <c r="V6" s="24"/>
      <c r="W6" s="11"/>
      <c r="X6" s="24"/>
      <c r="Y6" s="24"/>
      <c r="Z6" s="24"/>
      <c r="AA6" s="24"/>
      <c r="AB6" s="24"/>
      <c r="AC6" s="24"/>
      <c r="AD6" s="24"/>
      <c r="AE6" s="24"/>
      <c r="AF6" s="24"/>
      <c r="AG6" s="11"/>
      <c r="AH6" s="24"/>
      <c r="AI6" s="24"/>
      <c r="AJ6" s="24"/>
      <c r="AK6" s="24"/>
      <c r="AL6" s="24"/>
      <c r="AM6" s="24"/>
      <c r="AN6" s="24"/>
      <c r="AO6" s="24"/>
      <c r="AP6" s="24"/>
      <c r="AQ6" s="24"/>
      <c r="AR6" s="24"/>
      <c r="AS6" s="24"/>
      <c r="AT6" s="24"/>
      <c r="AU6" s="11"/>
    </row>
    <row r="7" spans="1:50" s="4" customFormat="1" ht="18" customHeight="1">
      <c r="A7" s="20">
        <v>38718</v>
      </c>
      <c r="B7" s="12"/>
      <c r="C7" s="12"/>
      <c r="D7" s="12"/>
      <c r="E7" s="12"/>
      <c r="F7" s="9"/>
      <c r="G7" s="9">
        <f>+'Data base original'!G8</f>
        <v>26.840105511345499</v>
      </c>
      <c r="H7" s="12"/>
      <c r="I7" s="12"/>
      <c r="J7" s="12"/>
      <c r="K7" s="9"/>
      <c r="L7" s="9">
        <f>+'Data base original'!Q8</f>
        <v>10.2731725726366</v>
      </c>
      <c r="M7" s="12"/>
      <c r="N7" s="12"/>
      <c r="O7" s="9"/>
      <c r="P7" s="9">
        <f>+'Data base original'!Y8</f>
        <v>5.28923438819597</v>
      </c>
      <c r="Q7" s="12"/>
      <c r="R7" s="9"/>
      <c r="S7" s="10">
        <f>+'Data base original'!AE8</f>
        <v>5.31</v>
      </c>
      <c r="T7" s="12"/>
      <c r="U7" s="12"/>
      <c r="V7" s="12"/>
      <c r="W7" s="9"/>
      <c r="X7" s="12"/>
      <c r="Y7" s="12"/>
      <c r="Z7" s="12"/>
      <c r="AA7" s="12"/>
      <c r="AB7" s="12"/>
      <c r="AC7" s="12"/>
      <c r="AD7" s="12"/>
      <c r="AE7" s="12"/>
      <c r="AF7" s="12"/>
      <c r="AG7" s="9"/>
      <c r="AH7" s="12"/>
      <c r="AI7" s="12"/>
      <c r="AJ7" s="12"/>
      <c r="AK7" s="12"/>
      <c r="AL7" s="12"/>
      <c r="AM7" s="12"/>
      <c r="AN7" s="12"/>
      <c r="AO7" s="12"/>
      <c r="AP7" s="12"/>
      <c r="AQ7" s="12"/>
      <c r="AR7" s="12"/>
      <c r="AS7" s="12"/>
      <c r="AT7" s="12"/>
      <c r="AU7" s="9"/>
    </row>
    <row r="8" spans="1:50" s="5" customFormat="1">
      <c r="A8" s="90">
        <v>38749</v>
      </c>
      <c r="B8" s="12"/>
      <c r="C8" s="12"/>
      <c r="D8" s="12"/>
      <c r="E8" s="12"/>
      <c r="F8" s="9"/>
      <c r="G8" s="9">
        <f>+'Data base original'!G9</f>
        <v>28.080010671663999</v>
      </c>
      <c r="H8" s="12"/>
      <c r="I8" s="12"/>
      <c r="J8" s="12"/>
      <c r="K8" s="9"/>
      <c r="L8" s="9">
        <f>+'Data base original'!Q9</f>
        <v>10.6917516556947</v>
      </c>
      <c r="M8" s="12"/>
      <c r="N8" s="12"/>
      <c r="O8" s="9"/>
      <c r="P8" s="9">
        <f>+'Data base original'!Y9</f>
        <v>5.4882926812584802</v>
      </c>
      <c r="Q8" s="12"/>
      <c r="R8" s="9"/>
      <c r="S8" s="10">
        <f>+'Data base original'!AE9</f>
        <v>5.33</v>
      </c>
      <c r="T8" s="12"/>
      <c r="U8" s="12"/>
      <c r="V8" s="12"/>
      <c r="W8" s="9"/>
      <c r="X8" s="12"/>
      <c r="Y8" s="12"/>
      <c r="Z8" s="12"/>
      <c r="AA8" s="12"/>
      <c r="AB8" s="12"/>
      <c r="AC8" s="12"/>
      <c r="AD8" s="12"/>
      <c r="AE8" s="12"/>
      <c r="AF8" s="12"/>
      <c r="AG8" s="9"/>
      <c r="AH8" s="12"/>
      <c r="AI8" s="12"/>
      <c r="AJ8" s="12"/>
      <c r="AK8" s="12"/>
      <c r="AL8" s="12"/>
      <c r="AM8" s="12"/>
      <c r="AN8" s="12"/>
      <c r="AO8" s="12"/>
      <c r="AP8" s="12"/>
      <c r="AQ8" s="12"/>
      <c r="AR8" s="12"/>
      <c r="AS8" s="12"/>
      <c r="AT8" s="12"/>
      <c r="AU8" s="9"/>
      <c r="AV8" s="6"/>
    </row>
    <row r="9" spans="1:50" s="5" customFormat="1">
      <c r="A9" s="90">
        <v>38777</v>
      </c>
      <c r="B9" s="12"/>
      <c r="C9" s="12"/>
      <c r="D9" s="12"/>
      <c r="E9" s="12"/>
      <c r="F9" s="9"/>
      <c r="G9" s="9">
        <f>+'Data base original'!G10</f>
        <v>25.220629902156901</v>
      </c>
      <c r="H9" s="12"/>
      <c r="I9" s="12"/>
      <c r="J9" s="12"/>
      <c r="K9" s="9"/>
      <c r="L9" s="9">
        <f>+'Data base original'!Q10</f>
        <v>10.242012151611499</v>
      </c>
      <c r="M9" s="12"/>
      <c r="N9" s="12"/>
      <c r="O9" s="9"/>
      <c r="P9" s="9">
        <f>+'Data base original'!Y10</f>
        <v>5.8475082006758301</v>
      </c>
      <c r="Q9" s="12"/>
      <c r="R9" s="9"/>
      <c r="S9" s="10">
        <f>+'Data base original'!AE10</f>
        <v>5.22</v>
      </c>
      <c r="T9" s="12"/>
      <c r="U9" s="12"/>
      <c r="V9" s="12"/>
      <c r="W9" s="9"/>
      <c r="X9" s="12"/>
      <c r="Y9" s="12"/>
      <c r="Z9" s="12"/>
      <c r="AA9" s="12"/>
      <c r="AB9" s="12"/>
      <c r="AC9" s="12"/>
      <c r="AD9" s="12"/>
      <c r="AE9" s="12"/>
      <c r="AF9" s="12"/>
      <c r="AG9" s="9"/>
      <c r="AH9" s="12"/>
      <c r="AI9" s="12"/>
      <c r="AJ9" s="12"/>
      <c r="AK9" s="12"/>
      <c r="AL9" s="12"/>
      <c r="AM9" s="12"/>
      <c r="AN9" s="12"/>
      <c r="AO9" s="12"/>
      <c r="AP9" s="12"/>
      <c r="AQ9" s="12"/>
      <c r="AR9" s="12"/>
      <c r="AS9" s="12"/>
      <c r="AT9" s="12"/>
      <c r="AU9" s="9"/>
      <c r="AV9" s="6"/>
    </row>
    <row r="10" spans="1:50" s="5" customFormat="1">
      <c r="A10" s="90">
        <v>38808</v>
      </c>
      <c r="B10" s="12"/>
      <c r="C10" s="12"/>
      <c r="D10" s="12"/>
      <c r="E10" s="12"/>
      <c r="F10" s="9"/>
      <c r="G10" s="9">
        <f>+'Data base original'!G11</f>
        <v>26.812381250088201</v>
      </c>
      <c r="H10" s="12"/>
      <c r="I10" s="12"/>
      <c r="J10" s="12"/>
      <c r="K10" s="9"/>
      <c r="L10" s="9">
        <f>+'Data base original'!Q11</f>
        <v>10.6963342219099</v>
      </c>
      <c r="M10" s="12"/>
      <c r="N10" s="12"/>
      <c r="O10" s="9"/>
      <c r="P10" s="9">
        <f>+'Data base original'!Y11</f>
        <v>5.6534729872904501</v>
      </c>
      <c r="Q10" s="12"/>
      <c r="R10" s="9"/>
      <c r="S10" s="10">
        <f>+'Data base original'!AE11</f>
        <v>5.04</v>
      </c>
      <c r="T10" s="12"/>
      <c r="U10" s="12"/>
      <c r="V10" s="12"/>
      <c r="W10" s="9"/>
      <c r="X10" s="12"/>
      <c r="Y10" s="12"/>
      <c r="Z10" s="12"/>
      <c r="AA10" s="12"/>
      <c r="AB10" s="12"/>
      <c r="AC10" s="12"/>
      <c r="AD10" s="12"/>
      <c r="AE10" s="12"/>
      <c r="AF10" s="12"/>
      <c r="AG10" s="9"/>
      <c r="AH10" s="12"/>
      <c r="AI10" s="12"/>
      <c r="AJ10" s="12"/>
      <c r="AK10" s="12"/>
      <c r="AL10" s="12"/>
      <c r="AM10" s="12"/>
      <c r="AN10" s="12"/>
      <c r="AO10" s="12"/>
      <c r="AP10" s="12"/>
      <c r="AQ10" s="12"/>
      <c r="AR10" s="12"/>
      <c r="AS10" s="12"/>
      <c r="AT10" s="12"/>
      <c r="AU10" s="9"/>
      <c r="AV10" s="6"/>
    </row>
    <row r="11" spans="1:50" s="5" customFormat="1">
      <c r="A11" s="90">
        <v>38838</v>
      </c>
      <c r="B11" s="12"/>
      <c r="C11" s="12"/>
      <c r="D11" s="12"/>
      <c r="E11" s="12"/>
      <c r="F11" s="9"/>
      <c r="G11" s="9">
        <f>+'Data base original'!G12</f>
        <v>27.4996852524513</v>
      </c>
      <c r="H11" s="12"/>
      <c r="I11" s="12"/>
      <c r="J11" s="12"/>
      <c r="K11" s="9"/>
      <c r="L11" s="9">
        <f>+'Data base original'!Q12</f>
        <v>10.699763036027299</v>
      </c>
      <c r="M11" s="12"/>
      <c r="N11" s="12"/>
      <c r="O11" s="9"/>
      <c r="P11" s="9">
        <f>+'Data base original'!Y12</f>
        <v>6.0693249259096804</v>
      </c>
      <c r="Q11" s="12"/>
      <c r="R11" s="9"/>
      <c r="S11" s="10">
        <f>+'Data base original'!AE12</f>
        <v>5.03</v>
      </c>
      <c r="T11" s="12"/>
      <c r="U11" s="12"/>
      <c r="V11" s="12"/>
      <c r="W11" s="9"/>
      <c r="X11" s="12"/>
      <c r="Y11" s="12"/>
      <c r="Z11" s="12"/>
      <c r="AA11" s="12"/>
      <c r="AB11" s="12"/>
      <c r="AC11" s="12"/>
      <c r="AD11" s="12"/>
      <c r="AE11" s="12"/>
      <c r="AF11" s="12"/>
      <c r="AG11" s="9"/>
      <c r="AH11" s="12"/>
      <c r="AI11" s="12"/>
      <c r="AJ11" s="12"/>
      <c r="AK11" s="12"/>
      <c r="AL11" s="12"/>
      <c r="AM11" s="12"/>
      <c r="AN11" s="12"/>
      <c r="AO11" s="12"/>
      <c r="AP11" s="12"/>
      <c r="AQ11" s="12"/>
      <c r="AR11" s="12"/>
      <c r="AS11" s="12"/>
      <c r="AT11" s="12"/>
      <c r="AU11" s="9"/>
      <c r="AV11" s="6"/>
      <c r="AW11" s="2"/>
      <c r="AX11" s="2"/>
    </row>
    <row r="12" spans="1:50" s="5" customFormat="1">
      <c r="A12" s="90">
        <v>38869</v>
      </c>
      <c r="B12" s="12"/>
      <c r="C12" s="12"/>
      <c r="D12" s="12"/>
      <c r="E12" s="12"/>
      <c r="F12" s="9"/>
      <c r="G12" s="9">
        <f>+'Data base original'!G13</f>
        <v>27.540614539592301</v>
      </c>
      <c r="H12" s="12"/>
      <c r="I12" s="12"/>
      <c r="J12" s="12"/>
      <c r="K12" s="9"/>
      <c r="L12" s="9">
        <f>+'Data base original'!Q13</f>
        <v>10.0914888005923</v>
      </c>
      <c r="M12" s="12"/>
      <c r="N12" s="12"/>
      <c r="O12" s="9"/>
      <c r="P12" s="9">
        <f>+'Data base original'!Y13</f>
        <v>6.0986268480947396</v>
      </c>
      <c r="Q12" s="12"/>
      <c r="R12" s="9"/>
      <c r="S12" s="10">
        <f>+'Data base original'!AE13</f>
        <v>5</v>
      </c>
      <c r="T12" s="12"/>
      <c r="U12" s="12"/>
      <c r="V12" s="12"/>
      <c r="W12" s="9"/>
      <c r="X12" s="12"/>
      <c r="Y12" s="12"/>
      <c r="Z12" s="12"/>
      <c r="AA12" s="12"/>
      <c r="AB12" s="12"/>
      <c r="AC12" s="12"/>
      <c r="AD12" s="12"/>
      <c r="AE12" s="12"/>
      <c r="AF12" s="12"/>
      <c r="AG12" s="9"/>
      <c r="AH12" s="12"/>
      <c r="AI12" s="12"/>
      <c r="AJ12" s="12"/>
      <c r="AK12" s="12"/>
      <c r="AL12" s="12"/>
      <c r="AM12" s="12"/>
      <c r="AN12" s="12"/>
      <c r="AO12" s="12"/>
      <c r="AP12" s="12"/>
      <c r="AQ12" s="12"/>
      <c r="AR12" s="12"/>
      <c r="AS12" s="12"/>
      <c r="AT12" s="12"/>
      <c r="AU12" s="9"/>
      <c r="AV12" s="6"/>
      <c r="AW12" s="2"/>
      <c r="AX12" s="2"/>
    </row>
    <row r="13" spans="1:50">
      <c r="A13" s="90">
        <v>38899</v>
      </c>
      <c r="B13" s="12"/>
      <c r="C13" s="12"/>
      <c r="D13" s="12"/>
      <c r="E13" s="12"/>
      <c r="F13" s="9"/>
      <c r="G13" s="9">
        <f>+'Data base original'!G14</f>
        <v>27.283235773047799</v>
      </c>
      <c r="H13" s="12"/>
      <c r="I13" s="12"/>
      <c r="J13" s="12"/>
      <c r="K13" s="9"/>
      <c r="L13" s="9">
        <f>+'Data base original'!Q14</f>
        <v>9.9566969940811703</v>
      </c>
      <c r="M13" s="12"/>
      <c r="N13" s="12"/>
      <c r="O13" s="9"/>
      <c r="P13" s="9">
        <f>+'Data base original'!Y14</f>
        <v>6.2949303717057496</v>
      </c>
      <c r="Q13" s="12"/>
      <c r="R13" s="9"/>
      <c r="S13" s="10">
        <f>+'Data base original'!AE14</f>
        <v>5.0999999999999996</v>
      </c>
      <c r="T13" s="12"/>
      <c r="U13" s="12"/>
      <c r="V13" s="12"/>
      <c r="W13" s="9"/>
      <c r="X13" s="12"/>
      <c r="Y13" s="12"/>
      <c r="Z13" s="12"/>
      <c r="AA13" s="12"/>
      <c r="AB13" s="12"/>
      <c r="AC13" s="12"/>
      <c r="AD13" s="12"/>
      <c r="AE13" s="12"/>
      <c r="AF13" s="12"/>
      <c r="AG13" s="9"/>
      <c r="AH13" s="12"/>
      <c r="AI13" s="12"/>
      <c r="AJ13" s="12"/>
      <c r="AK13" s="12"/>
      <c r="AL13" s="12"/>
      <c r="AM13" s="12"/>
      <c r="AN13" s="12"/>
      <c r="AO13" s="12"/>
      <c r="AP13" s="12"/>
      <c r="AQ13" s="12"/>
      <c r="AR13" s="12"/>
      <c r="AS13" s="12"/>
      <c r="AT13" s="12"/>
      <c r="AU13" s="9"/>
      <c r="AV13" s="6"/>
    </row>
    <row r="14" spans="1:50">
      <c r="A14" s="90">
        <v>38930</v>
      </c>
      <c r="B14" s="12"/>
      <c r="C14" s="12"/>
      <c r="D14" s="12"/>
      <c r="E14" s="12"/>
      <c r="F14" s="9"/>
      <c r="G14" s="9">
        <f>+'Data base original'!G15</f>
        <v>26.639610178285299</v>
      </c>
      <c r="H14" s="12"/>
      <c r="I14" s="12"/>
      <c r="J14" s="12"/>
      <c r="K14" s="9"/>
      <c r="L14" s="9">
        <f>+'Data base original'!Q15</f>
        <v>10.308394808512</v>
      </c>
      <c r="M14" s="12"/>
      <c r="N14" s="12"/>
      <c r="O14" s="9"/>
      <c r="P14" s="9">
        <f>+'Data base original'!Y15</f>
        <v>6.2227574390990599</v>
      </c>
      <c r="Q14" s="12"/>
      <c r="R14" s="9"/>
      <c r="S14" s="10">
        <f>+'Data base original'!AE15</f>
        <v>5.05</v>
      </c>
      <c r="T14" s="12"/>
      <c r="U14" s="12"/>
      <c r="V14" s="12"/>
      <c r="W14" s="9"/>
      <c r="X14" s="12"/>
      <c r="Y14" s="12"/>
      <c r="Z14" s="12"/>
      <c r="AA14" s="12"/>
      <c r="AB14" s="12"/>
      <c r="AC14" s="12"/>
      <c r="AD14" s="12"/>
      <c r="AE14" s="12"/>
      <c r="AF14" s="12"/>
      <c r="AG14" s="9"/>
      <c r="AH14" s="12"/>
      <c r="AI14" s="12"/>
      <c r="AJ14" s="12"/>
      <c r="AK14" s="12"/>
      <c r="AL14" s="12"/>
      <c r="AM14" s="12"/>
      <c r="AN14" s="12"/>
      <c r="AO14" s="12"/>
      <c r="AP14" s="12"/>
      <c r="AQ14" s="12"/>
      <c r="AR14" s="12"/>
      <c r="AS14" s="12"/>
      <c r="AT14" s="12"/>
      <c r="AU14" s="9"/>
      <c r="AV14" s="6"/>
    </row>
    <row r="15" spans="1:50">
      <c r="A15" s="90">
        <v>38961</v>
      </c>
      <c r="B15" s="12"/>
      <c r="C15" s="12"/>
      <c r="D15" s="12"/>
      <c r="E15" s="12"/>
      <c r="F15" s="9"/>
      <c r="G15" s="9">
        <f>+'Data base original'!G16</f>
        <v>26.537279800045599</v>
      </c>
      <c r="H15" s="12"/>
      <c r="I15" s="12"/>
      <c r="J15" s="12"/>
      <c r="K15" s="9"/>
      <c r="L15" s="9">
        <f>+'Data base original'!Q16</f>
        <v>10.345094933528101</v>
      </c>
      <c r="M15" s="12"/>
      <c r="N15" s="12"/>
      <c r="O15" s="9"/>
      <c r="P15" s="9">
        <f>+'Data base original'!Y16</f>
        <v>6.2888466043057596</v>
      </c>
      <c r="Q15" s="12"/>
      <c r="R15" s="9"/>
      <c r="S15" s="10">
        <f>+'Data base original'!AE16</f>
        <v>5.01</v>
      </c>
      <c r="T15" s="12"/>
      <c r="U15" s="12"/>
      <c r="V15" s="12"/>
      <c r="W15" s="9"/>
      <c r="X15" s="12"/>
      <c r="Y15" s="12"/>
      <c r="Z15" s="12"/>
      <c r="AA15" s="12"/>
      <c r="AB15" s="12"/>
      <c r="AC15" s="12"/>
      <c r="AD15" s="12"/>
      <c r="AE15" s="12"/>
      <c r="AF15" s="12"/>
      <c r="AG15" s="9"/>
      <c r="AH15" s="12"/>
      <c r="AI15" s="12"/>
      <c r="AJ15" s="12"/>
      <c r="AK15" s="12"/>
      <c r="AL15" s="12"/>
      <c r="AM15" s="12"/>
      <c r="AN15" s="12"/>
      <c r="AO15" s="12"/>
      <c r="AP15" s="12"/>
      <c r="AQ15" s="12"/>
      <c r="AR15" s="12"/>
      <c r="AS15" s="12"/>
      <c r="AT15" s="12"/>
      <c r="AU15" s="9"/>
      <c r="AV15" s="6"/>
    </row>
    <row r="16" spans="1:50">
      <c r="A16" s="90">
        <v>38991</v>
      </c>
      <c r="B16" s="12"/>
      <c r="C16" s="12"/>
      <c r="D16" s="12"/>
      <c r="E16" s="12"/>
      <c r="F16" s="9"/>
      <c r="G16" s="9">
        <f>+'Data base original'!G17</f>
        <v>26.874266437626801</v>
      </c>
      <c r="H16" s="12"/>
      <c r="I16" s="12"/>
      <c r="J16" s="12"/>
      <c r="K16" s="9"/>
      <c r="L16" s="9">
        <f>+'Data base original'!Q17</f>
        <v>10.3284256051627</v>
      </c>
      <c r="M16" s="12"/>
      <c r="N16" s="12"/>
      <c r="O16" s="9"/>
      <c r="P16" s="9">
        <f>+'Data base original'!Y17</f>
        <v>6.1776341040460299</v>
      </c>
      <c r="Q16" s="12"/>
      <c r="R16" s="9"/>
      <c r="S16" s="10">
        <f>+'Data base original'!AE17</f>
        <v>4.95</v>
      </c>
      <c r="T16" s="12"/>
      <c r="U16" s="12"/>
      <c r="V16" s="12"/>
      <c r="W16" s="9"/>
      <c r="X16" s="12"/>
      <c r="Y16" s="12"/>
      <c r="Z16" s="12"/>
      <c r="AA16" s="12"/>
      <c r="AB16" s="12"/>
      <c r="AC16" s="12"/>
      <c r="AD16" s="12"/>
      <c r="AE16" s="12"/>
      <c r="AF16" s="12"/>
      <c r="AG16" s="9"/>
      <c r="AH16" s="12"/>
      <c r="AI16" s="12"/>
      <c r="AJ16" s="12"/>
      <c r="AK16" s="12"/>
      <c r="AL16" s="12"/>
      <c r="AM16" s="12"/>
      <c r="AN16" s="12"/>
      <c r="AO16" s="12"/>
      <c r="AP16" s="12"/>
      <c r="AQ16" s="12"/>
      <c r="AR16" s="12"/>
      <c r="AS16" s="12"/>
      <c r="AT16" s="12"/>
      <c r="AU16" s="9"/>
      <c r="AV16" s="6"/>
    </row>
    <row r="17" spans="1:48">
      <c r="A17" s="90">
        <v>39022</v>
      </c>
      <c r="B17" s="12"/>
      <c r="C17" s="12"/>
      <c r="D17" s="12"/>
      <c r="E17" s="12"/>
      <c r="F17" s="9"/>
      <c r="G17" s="9">
        <f>+'Data base original'!G18</f>
        <v>26.970837734170999</v>
      </c>
      <c r="H17" s="12"/>
      <c r="I17" s="12"/>
      <c r="J17" s="12"/>
      <c r="K17" s="9"/>
      <c r="L17" s="9">
        <f>+'Data base original'!Q18</f>
        <v>10.169422469712799</v>
      </c>
      <c r="M17" s="12"/>
      <c r="N17" s="12"/>
      <c r="O17" s="9"/>
      <c r="P17" s="9">
        <f>+'Data base original'!Y18</f>
        <v>6.1078112166577503</v>
      </c>
      <c r="Q17" s="12"/>
      <c r="R17" s="9"/>
      <c r="S17" s="10">
        <f>+'Data base original'!AE18</f>
        <v>4.82</v>
      </c>
      <c r="T17" s="12"/>
      <c r="U17" s="12"/>
      <c r="V17" s="12"/>
      <c r="W17" s="9"/>
      <c r="X17" s="12"/>
      <c r="Y17" s="12"/>
      <c r="Z17" s="12"/>
      <c r="AA17" s="12"/>
      <c r="AB17" s="12"/>
      <c r="AC17" s="12"/>
      <c r="AD17" s="12"/>
      <c r="AE17" s="12"/>
      <c r="AF17" s="12"/>
      <c r="AG17" s="9"/>
      <c r="AH17" s="12"/>
      <c r="AI17" s="12"/>
      <c r="AJ17" s="12"/>
      <c r="AK17" s="12"/>
      <c r="AL17" s="12"/>
      <c r="AM17" s="12"/>
      <c r="AN17" s="12"/>
      <c r="AO17" s="12"/>
      <c r="AP17" s="12"/>
      <c r="AQ17" s="12"/>
      <c r="AR17" s="12"/>
      <c r="AS17" s="12"/>
      <c r="AT17" s="12"/>
      <c r="AU17" s="9"/>
      <c r="AV17" s="6"/>
    </row>
    <row r="18" spans="1:48">
      <c r="A18" s="90">
        <v>39052</v>
      </c>
      <c r="B18" s="12"/>
      <c r="C18" s="12"/>
      <c r="D18" s="12"/>
      <c r="E18" s="12"/>
      <c r="F18" s="9"/>
      <c r="G18" s="9">
        <f>+'Data base original'!G19</f>
        <v>27.0849800029482</v>
      </c>
      <c r="H18" s="12"/>
      <c r="I18" s="12"/>
      <c r="J18" s="12"/>
      <c r="K18" s="9"/>
      <c r="L18" s="9">
        <f>+'Data base original'!Q19</f>
        <v>10.2462156294828</v>
      </c>
      <c r="M18" s="12"/>
      <c r="N18" s="12"/>
      <c r="O18" s="9"/>
      <c r="P18" s="9">
        <f>+'Data base original'!Y19</f>
        <v>6.0777325619925202</v>
      </c>
      <c r="Q18" s="12"/>
      <c r="R18" s="9"/>
      <c r="S18" s="10">
        <f>+'Data base original'!AE19</f>
        <v>4.7699999999999996</v>
      </c>
      <c r="T18" s="12"/>
      <c r="U18" s="12"/>
      <c r="V18" s="12"/>
      <c r="W18" s="9"/>
      <c r="X18" s="12"/>
      <c r="Y18" s="12"/>
      <c r="Z18" s="12"/>
      <c r="AA18" s="12"/>
      <c r="AB18" s="12"/>
      <c r="AC18" s="12"/>
      <c r="AD18" s="12"/>
      <c r="AE18" s="12"/>
      <c r="AF18" s="12"/>
      <c r="AG18" s="9"/>
      <c r="AH18" s="12"/>
      <c r="AI18" s="12"/>
      <c r="AJ18" s="12"/>
      <c r="AK18" s="12"/>
      <c r="AL18" s="12"/>
      <c r="AM18" s="12"/>
      <c r="AN18" s="12"/>
      <c r="AO18" s="12"/>
      <c r="AP18" s="12"/>
      <c r="AQ18" s="12"/>
      <c r="AR18" s="12"/>
      <c r="AS18" s="12"/>
      <c r="AT18" s="12"/>
      <c r="AU18" s="9"/>
      <c r="AV18" s="6"/>
    </row>
    <row r="19" spans="1:48">
      <c r="A19" s="20">
        <v>39083</v>
      </c>
      <c r="B19" s="12">
        <f>+'Data base original'!B20/'Data base original'!B8*100-100</f>
        <v>16.334927259680327</v>
      </c>
      <c r="C19" s="12">
        <f>+'Data base original'!C20/'Data base original'!C8*100-100</f>
        <v>23.214257827540223</v>
      </c>
      <c r="D19" s="12">
        <f>+'Data base original'!D20/'Data base original'!D8*100-100</f>
        <v>17.295155089011118</v>
      </c>
      <c r="E19" s="12">
        <f>+'Data base original'!E20/'Data base original'!E8*100-100</f>
        <v>26.756159251257117</v>
      </c>
      <c r="F19" s="9">
        <f>+'Data base original'!F20/'Data base original'!F8*100-100</f>
        <v>18.304232270407624</v>
      </c>
      <c r="G19" s="9">
        <f>+'Data base original'!G20</f>
        <v>27.904564651345101</v>
      </c>
      <c r="H19" s="12"/>
      <c r="I19" s="12"/>
      <c r="J19" s="12"/>
      <c r="K19" s="9"/>
      <c r="L19" s="9">
        <f>+'Data base original'!Q20</f>
        <v>10.0813509695242</v>
      </c>
      <c r="M19" s="12"/>
      <c r="N19" s="12"/>
      <c r="O19" s="9"/>
      <c r="P19" s="9">
        <f>+'Data base original'!Y20</f>
        <v>6.10488173655519</v>
      </c>
      <c r="Q19" s="12"/>
      <c r="R19" s="9"/>
      <c r="S19" s="10">
        <f>+'Data base original'!AE20</f>
        <v>4.68</v>
      </c>
      <c r="T19" s="12">
        <f>+('Data base original'!AH20/'Data base original'!AH8*100-100)*'Data base original'!AH8/'Data base original'!$AK8</f>
        <v>3.3031523131963763</v>
      </c>
      <c r="U19" s="12">
        <f>+('Data base original'!AI20/'Data base original'!AI8*100-100)*'Data base original'!AI8/'Data base original'!$AK8</f>
        <v>8.5978204209506632</v>
      </c>
      <c r="V19" s="12">
        <f>+('Data base original'!AJ20/'Data base original'!AJ8*100-100)*'Data base original'!AJ8/'Data base original'!$AK8</f>
        <v>4.1230770651960311</v>
      </c>
      <c r="W19" s="9">
        <f>+('Data base original'!AK20/'Data base original'!AK8*100-100)*'Data base original'!AK8/'Data base original'!$AK8</f>
        <v>16.024049799343061</v>
      </c>
      <c r="X19" s="12">
        <f>+('Data base original'!AK20/'Data base original'!AK8*100-100)*'Data base original'!AK8/'Data base original'!$AR8</f>
        <v>3.649142399394373</v>
      </c>
      <c r="Y19" s="12">
        <f>+('Data base original'!AL20/'Data base original'!AL8*100-100)*'Data base original'!AL8/'Data base original'!$AR8</f>
        <v>14.882486804714127</v>
      </c>
      <c r="Z19" s="12">
        <f>+('Data base original'!AM20/'Data base original'!AM8*100-100)*'Data base original'!AM8/'Data base original'!$AR8</f>
        <v>9.2352538158345085E-2</v>
      </c>
      <c r="AA19" s="12">
        <f>+('Data base original'!AN20/'Data base original'!AN8*100-100)*'Data base original'!AN8/'Data base original'!$AR8</f>
        <v>3.6890526404208255</v>
      </c>
      <c r="AB19" s="12">
        <f>+('Data base original'!AO20/'Data base original'!AO8*100-100)*'Data base original'!AO8/'Data base original'!$AR8</f>
        <v>0.1818500515444669</v>
      </c>
      <c r="AC19" s="12">
        <f>+('Data base original'!AP20/'Data base original'!AP8*100-100)*'Data base original'!AP8/'Data base original'!$AR8</f>
        <v>3.742426577215233</v>
      </c>
      <c r="AD19" s="12">
        <f>+('Data base original'!AQ20/'Data base original'!AQ8*100-100)*'Data base original'!AQ8/'Data base original'!$AR8</f>
        <v>1.0758935457431694E-2</v>
      </c>
      <c r="AE19" s="12">
        <f>+(('Data base original'!AN20-'Data base original'!AP20)/('Data base original'!AN8-'Data base original'!AP8)*100-100)*(('Data base original'!AN8-'Data base original'!AP8)/'Data base original'!AR8)</f>
        <v>-5.3373936794409091E-2</v>
      </c>
      <c r="AF19" s="12">
        <f>+(('Data base original'!AO20-'Data base original'!AQ20)/('Data base original'!AO8-'Data base original'!AQ8)*100-100)*(('Data base original'!AO8-'Data base original'!AQ8)/'Data base original'!AR8)</f>
        <v>0.17109111608703523</v>
      </c>
      <c r="AG19" s="9">
        <f>+('Data base original'!AR20/'Data base original'!AR8*100-100)*'Data base original'!AR8/'Data base original'!$AR8</f>
        <v>18.741698921559461</v>
      </c>
      <c r="AH19" s="12">
        <f>+('Data base original'!AR20/'Data base original'!AR8*100-100)*'Data base original'!AR8/'Data base original'!$BC8</f>
        <v>10.676398778920648</v>
      </c>
      <c r="AI19" s="12">
        <f>+('Data base original'!AS20/'Data base original'!AS8*100-100)*'Data base original'!AS8/'Data base original'!$BC8</f>
        <v>0.62783936793200823</v>
      </c>
      <c r="AJ19" s="12">
        <f>+('Data base original'!AT20/'Data base original'!AT8*100-100)*'Data base original'!AT8/'Data base original'!$BC8</f>
        <v>-2.1548177101445241</v>
      </c>
      <c r="AK19" s="12">
        <f>+('Data base original'!AU20/'Data base original'!AU8*100-100)*'Data base original'!AU8/'Data base original'!$BC8</f>
        <v>-2.670709824595551E-3</v>
      </c>
      <c r="AL19" s="12">
        <f>+('Data base original'!AV20/'Data base original'!AV8*100-100)*'Data base original'!AV8/'Data base original'!$BC8</f>
        <v>0.16885391666657737</v>
      </c>
      <c r="AM19" s="12">
        <f>+('Data base original'!AW20/'Data base original'!AW8*100-100)*'Data base original'!AW8/'Data base original'!$BC8</f>
        <v>1.4209545861630287E-2</v>
      </c>
      <c r="AN19" s="12">
        <f>+('Data base original'!AX20/'Data base original'!AX8*100-100)*'Data base original'!AX8/'Data base original'!$BC8</f>
        <v>1.7612817695164553</v>
      </c>
      <c r="AO19" s="12">
        <f>+('Data base original'!AY20/'Data base original'!AY8*100-100)*'Data base original'!AY8/'Data base original'!$BC8</f>
        <v>1.9205656426449003</v>
      </c>
      <c r="AP19" s="12">
        <f>+('Data base original'!AZ20/'Data base original'!AZ8*100-100)*'Data base original'!AZ8/'Data base original'!$BC8</f>
        <v>0.25601150459616756</v>
      </c>
      <c r="AQ19" s="12">
        <f>+('Data base original'!BA20/'Data base original'!BA8*100-100)*'Data base original'!BA8/'Data base original'!$BC8</f>
        <v>0.63653629479671658</v>
      </c>
      <c r="AR19" s="12">
        <f>+('Data base original'!BB20/'Data base original'!BB8*100-100)*'Data base original'!BB8/'Data base original'!$BC8</f>
        <v>7.984737578149835E-2</v>
      </c>
      <c r="AS19" s="12">
        <f>+(('Data base original'!AY20-'Data base original'!BA20)/('Data base original'!AY8-'Data base original'!BA8)*100-100)*('Data base original'!AY8-'Data base original'!BA8)/'Data base original'!$BC8</f>
        <v>1.2840293478481848</v>
      </c>
      <c r="AT19" s="12">
        <f>+(('Data base original'!AZ20-'Data base original'!BB20)/('Data base original'!AZ8-'Data base original'!BB8)*100-100)*('Data base original'!AZ8-'Data base original'!BB8)/'Data base original'!$BC8</f>
        <v>0.17616412881466934</v>
      </c>
      <c r="AU19" s="9">
        <f>+('Data base original'!BC20/'Data base original'!BC8*100-100)*'Data base original'!BC8/'Data base original'!$BC8</f>
        <v>12.551288435591076</v>
      </c>
      <c r="AV19" s="6"/>
    </row>
    <row r="20" spans="1:48">
      <c r="A20" s="90">
        <v>39114</v>
      </c>
      <c r="B20" s="12">
        <f>+'Data base original'!B21/'Data base original'!B9*100-100</f>
        <v>17.148599362846142</v>
      </c>
      <c r="C20" s="12">
        <f>+'Data base original'!C21/'Data base original'!C9*100-100</f>
        <v>22.57287340079057</v>
      </c>
      <c r="D20" s="12">
        <f>+'Data base original'!D21/'Data base original'!D9*100-100</f>
        <v>17.646439315981894</v>
      </c>
      <c r="E20" s="12">
        <f>+'Data base original'!E21/'Data base original'!E9*100-100</f>
        <v>25.4400765873892</v>
      </c>
      <c r="F20" s="9">
        <f>+'Data base original'!F21/'Data base original'!F9*100-100</f>
        <v>18.664579829045593</v>
      </c>
      <c r="G20" s="9">
        <f>+'Data base original'!G21</f>
        <v>28.682036168198401</v>
      </c>
      <c r="H20" s="12"/>
      <c r="I20" s="12"/>
      <c r="J20" s="12"/>
      <c r="K20" s="9"/>
      <c r="L20" s="9">
        <f>+'Data base original'!Q21</f>
        <v>9.9487011377282997</v>
      </c>
      <c r="M20" s="12"/>
      <c r="N20" s="12"/>
      <c r="O20" s="9"/>
      <c r="P20" s="9">
        <f>+'Data base original'!Y21</f>
        <v>6.0921878167335102</v>
      </c>
      <c r="Q20" s="12"/>
      <c r="R20" s="9"/>
      <c r="S20" s="10">
        <f>+'Data base original'!AE21</f>
        <v>4.58</v>
      </c>
      <c r="T20" s="12">
        <f>+('Data base original'!AH21/'Data base original'!AH9*100-100)*'Data base original'!AH9/'Data base original'!$AK9</f>
        <v>3.3835119370142199</v>
      </c>
      <c r="U20" s="12">
        <f>+('Data base original'!AI21/'Data base original'!AI9*100-100)*'Data base original'!AI9/'Data base original'!$AK9</f>
        <v>9.4094731710289601</v>
      </c>
      <c r="V20" s="12">
        <f>+('Data base original'!AJ21/'Data base original'!AJ9*100-100)*'Data base original'!AJ9/'Data base original'!$AK9</f>
        <v>2.9861831097310101</v>
      </c>
      <c r="W20" s="9">
        <f>+('Data base original'!AK21/'Data base original'!AK9*100-100)*'Data base original'!AK9/'Data base original'!$AK9</f>
        <v>15.779168217774185</v>
      </c>
      <c r="X20" s="12">
        <f>+('Data base original'!AK21/'Data base original'!AK9*100-100)*'Data base original'!AK9/'Data base original'!$AR9</f>
        <v>3.5510670903388344</v>
      </c>
      <c r="Y20" s="12">
        <f>+('Data base original'!AL21/'Data base original'!AL9*100-100)*'Data base original'!AL9/'Data base original'!$AR9</f>
        <v>15.346089958567511</v>
      </c>
      <c r="Z20" s="12">
        <f>+('Data base original'!AM21/'Data base original'!AM9*100-100)*'Data base original'!AM9/'Data base original'!$AR9</f>
        <v>0.1085232959341863</v>
      </c>
      <c r="AA20" s="12">
        <f>+('Data base original'!AN21/'Data base original'!AN9*100-100)*'Data base original'!AN9/'Data base original'!$AR9</f>
        <v>3.0081822838372849</v>
      </c>
      <c r="AB20" s="12">
        <f>+('Data base original'!AO21/'Data base original'!AO9*100-100)*'Data base original'!AO9/'Data base original'!$AR9</f>
        <v>0.14820585277166179</v>
      </c>
      <c r="AC20" s="12">
        <f>+('Data base original'!AP21/'Data base original'!AP9*100-100)*'Data base original'!AP9/'Data base original'!$AR9</f>
        <v>3.2893291741283264</v>
      </c>
      <c r="AD20" s="12">
        <f>+('Data base original'!AQ21/'Data base original'!AQ9*100-100)*'Data base original'!AQ9/'Data base original'!$AR9</f>
        <v>1.8633807681007582E-2</v>
      </c>
      <c r="AE20" s="12">
        <f>+(('Data base original'!AN21-'Data base original'!AP21)/('Data base original'!AN9-'Data base original'!AP9)*100-100)*(('Data base original'!AN9-'Data base original'!AP9)/'Data base original'!AR9)</f>
        <v>-0.28114689029104284</v>
      </c>
      <c r="AF20" s="12">
        <f>+(('Data base original'!AO21-'Data base original'!AQ21)/('Data base original'!AO9-'Data base original'!AQ9)*100-100)*(('Data base original'!AO9-'Data base original'!AQ9)/'Data base original'!AR9)</f>
        <v>0.12957204509065426</v>
      </c>
      <c r="AG20" s="9">
        <f>+('Data base original'!AR21/'Data base original'!AR9*100-100)*'Data base original'!AR9/'Data base original'!$AR9</f>
        <v>18.854105499640127</v>
      </c>
      <c r="AH20" s="12">
        <f>+('Data base original'!AR21/'Data base original'!AR9*100-100)*'Data base original'!AR9/'Data base original'!$BC9</f>
        <v>10.75338227062873</v>
      </c>
      <c r="AI20" s="12">
        <f>+('Data base original'!AS21/'Data base original'!AS9*100-100)*'Data base original'!AS9/'Data base original'!$BC9</f>
        <v>0.6397557028665577</v>
      </c>
      <c r="AJ20" s="12">
        <f>+('Data base original'!AT21/'Data base original'!AT9*100-100)*'Data base original'!AT9/'Data base original'!$BC9</f>
        <v>-2.2275394722407396</v>
      </c>
      <c r="AK20" s="12">
        <f>+('Data base original'!AU21/'Data base original'!AU9*100-100)*'Data base original'!AU9/'Data base original'!$BC9</f>
        <v>-6.1555847337449064E-3</v>
      </c>
      <c r="AL20" s="12">
        <f>+('Data base original'!AV21/'Data base original'!AV9*100-100)*'Data base original'!AV9/'Data base original'!$BC9</f>
        <v>0.16310599106653012</v>
      </c>
      <c r="AM20" s="12">
        <f>+('Data base original'!AW21/'Data base original'!AW9*100-100)*'Data base original'!AW9/'Data base original'!$BC9</f>
        <v>9.1653595897476566E-3</v>
      </c>
      <c r="AN20" s="12">
        <f>+('Data base original'!AX21/'Data base original'!AX9*100-100)*'Data base original'!AX9/'Data base original'!$BC9</f>
        <v>2.073258753209609</v>
      </c>
      <c r="AO20" s="12">
        <f>+('Data base original'!AY21/'Data base original'!AY9*100-100)*'Data base original'!AY9/'Data base original'!$BC9</f>
        <v>1.8447029123083121</v>
      </c>
      <c r="AP20" s="12">
        <f>+('Data base original'!AZ21/'Data base original'!AZ9*100-100)*'Data base original'!AZ9/'Data base original'!$BC9</f>
        <v>0.24836594094221481</v>
      </c>
      <c r="AQ20" s="12">
        <f>+('Data base original'!BA21/'Data base original'!BA9*100-100)*'Data base original'!BA9/'Data base original'!$BC9</f>
        <v>0.59382687865151573</v>
      </c>
      <c r="AR20" s="12">
        <f>+('Data base original'!BB21/'Data base original'!BB9*100-100)*'Data base original'!BB9/'Data base original'!$BC9</f>
        <v>6.9990018685345476E-2</v>
      </c>
      <c r="AS20" s="12">
        <f>+(('Data base original'!AY21-'Data base original'!BA21)/('Data base original'!AY9-'Data base original'!BA9)*100-100)*('Data base original'!AY9-'Data base original'!BA9)/'Data base original'!$BC9</f>
        <v>1.2508760336567979</v>
      </c>
      <c r="AT20" s="12">
        <f>+(('Data base original'!AZ21-'Data base original'!BB21)/('Data base original'!AZ9-'Data base original'!BB9)*100-100)*('Data base original'!AZ9-'Data base original'!BB9)/'Data base original'!$BC9</f>
        <v>0.17837592225686941</v>
      </c>
      <c r="AU20" s="9">
        <f>+('Data base original'!BC21/'Data base original'!BC9*100-100)*'Data base original'!BC9/'Data base original'!$BC9</f>
        <v>12.834224976300362</v>
      </c>
      <c r="AV20" s="6"/>
    </row>
    <row r="21" spans="1:48">
      <c r="A21" s="90">
        <v>39142</v>
      </c>
      <c r="B21" s="12">
        <f>+'Data base original'!B22/'Data base original'!B10*100-100</f>
        <v>16.07735531692957</v>
      </c>
      <c r="C21" s="12">
        <f>+'Data base original'!C22/'Data base original'!C10*100-100</f>
        <v>21.01775333011058</v>
      </c>
      <c r="D21" s="12">
        <f>+'Data base original'!D22/'Data base original'!D10*100-100</f>
        <v>17.789927471159288</v>
      </c>
      <c r="E21" s="12">
        <f>+'Data base original'!E22/'Data base original'!E10*100-100</f>
        <v>21.755344820328474</v>
      </c>
      <c r="F21" s="9">
        <f>+'Data base original'!F22/'Data base original'!F10*100-100</f>
        <v>17.563509790005426</v>
      </c>
      <c r="G21" s="9">
        <f>+'Data base original'!G22</f>
        <v>26.988437835351601</v>
      </c>
      <c r="H21" s="12"/>
      <c r="I21" s="12"/>
      <c r="J21" s="12"/>
      <c r="K21" s="9"/>
      <c r="L21" s="9">
        <f>+'Data base original'!Q22</f>
        <v>9.8189661910433408</v>
      </c>
      <c r="M21" s="12"/>
      <c r="N21" s="12"/>
      <c r="O21" s="9"/>
      <c r="P21" s="9">
        <f>+'Data base original'!Y22</f>
        <v>5.9929048908901699</v>
      </c>
      <c r="Q21" s="12"/>
      <c r="R21" s="9"/>
      <c r="S21" s="10">
        <f>+'Data base original'!AE22</f>
        <v>4.5599999999999996</v>
      </c>
      <c r="T21" s="12">
        <f>+('Data base original'!AH22/'Data base original'!AH10*100-100)*'Data base original'!AH10/'Data base original'!$AK10</f>
        <v>3.4391836150024262</v>
      </c>
      <c r="U21" s="12">
        <f>+('Data base original'!AI22/'Data base original'!AI10*100-100)*'Data base original'!AI10/'Data base original'!$AK10</f>
        <v>10.961714710899006</v>
      </c>
      <c r="V21" s="12">
        <f>+('Data base original'!AJ22/'Data base original'!AJ10*100-100)*'Data base original'!AJ10/'Data base original'!$AK10</f>
        <v>2.0715046461474107</v>
      </c>
      <c r="W21" s="9">
        <f>+('Data base original'!AK22/'Data base original'!AK10*100-100)*'Data base original'!AK10/'Data base original'!$AK10</f>
        <v>16.472402972048855</v>
      </c>
      <c r="X21" s="12">
        <f>+('Data base original'!AK22/'Data base original'!AK10*100-100)*'Data base original'!AK10/'Data base original'!$AR10</f>
        <v>3.6471786425071606</v>
      </c>
      <c r="Y21" s="12">
        <f>+('Data base original'!AL22/'Data base original'!AL10*100-100)*'Data base original'!AL10/'Data base original'!$AR10</f>
        <v>15.015429625721277</v>
      </c>
      <c r="Z21" s="12">
        <f>+('Data base original'!AM22/'Data base original'!AM10*100-100)*'Data base original'!AM10/'Data base original'!$AR10</f>
        <v>0.11256198507773897</v>
      </c>
      <c r="AA21" s="12">
        <f>+('Data base original'!AN22/'Data base original'!AN10*100-100)*'Data base original'!AN10/'Data base original'!$AR10</f>
        <v>2.9714249668943542</v>
      </c>
      <c r="AB21" s="12">
        <f>+('Data base original'!AO22/'Data base original'!AO10*100-100)*'Data base original'!AO10/'Data base original'!$AR10</f>
        <v>0.14395482672869353</v>
      </c>
      <c r="AC21" s="12">
        <f>+('Data base original'!AP22/'Data base original'!AP10*100-100)*'Data base original'!AP10/'Data base original'!$AR10</f>
        <v>3.2082368238384968</v>
      </c>
      <c r="AD21" s="12">
        <f>+('Data base original'!AQ22/'Data base original'!AQ10*100-100)*'Data base original'!AQ10/'Data base original'!$AR10</f>
        <v>1.688576608914703E-2</v>
      </c>
      <c r="AE21" s="12">
        <f>+(('Data base original'!AN22-'Data base original'!AP22)/('Data base original'!AN10-'Data base original'!AP10)*100-100)*(('Data base original'!AN10-'Data base original'!AP10)/'Data base original'!AR10)</f>
        <v>-0.236811856944143</v>
      </c>
      <c r="AF21" s="12">
        <f>+(('Data base original'!AO22-'Data base original'!AQ22)/('Data base original'!AO10-'Data base original'!AQ10)*100-100)*(('Data base original'!AO10-'Data base original'!AQ10)/'Data base original'!AR10)</f>
        <v>0.12706906063954648</v>
      </c>
      <c r="AG21" s="9">
        <f>+('Data base original'!AR22/'Data base original'!AR10*100-100)*'Data base original'!AR10/'Data base original'!$AR10</f>
        <v>18.665427457001556</v>
      </c>
      <c r="AH21" s="12">
        <f>+('Data base original'!AR22/'Data base original'!AR10*100-100)*'Data base original'!AR10/'Data base original'!$BC10</f>
        <v>10.711765294843518</v>
      </c>
      <c r="AI21" s="12">
        <f>+('Data base original'!AS22/'Data base original'!AS10*100-100)*'Data base original'!AS10/'Data base original'!$BC10</f>
        <v>0.75304053831435636</v>
      </c>
      <c r="AJ21" s="12">
        <f>+('Data base original'!AT22/'Data base original'!AT10*100-100)*'Data base original'!AT10/'Data base original'!$BC10</f>
        <v>-2.0350615930804064</v>
      </c>
      <c r="AK21" s="12">
        <f>+('Data base original'!AU22/'Data base original'!AU10*100-100)*'Data base original'!AU10/'Data base original'!$BC10</f>
        <v>-4.6227652498629972E-2</v>
      </c>
      <c r="AL21" s="12">
        <f>+('Data base original'!AV22/'Data base original'!AV10*100-100)*'Data base original'!AV10/'Data base original'!$BC10</f>
        <v>9.1174480502220726E-2</v>
      </c>
      <c r="AM21" s="12">
        <f>+('Data base original'!AW22/'Data base original'!AW10*100-100)*'Data base original'!AW10/'Data base original'!$BC10</f>
        <v>2.639172577938553E-2</v>
      </c>
      <c r="AN21" s="12">
        <f>+('Data base original'!AX22/'Data base original'!AX10*100-100)*'Data base original'!AX10/'Data base original'!$BC10</f>
        <v>2.0078440725607996</v>
      </c>
      <c r="AO21" s="12">
        <f>+('Data base original'!AY22/'Data base original'!AY10*100-100)*'Data base original'!AY10/'Data base original'!$BC10</f>
        <v>1.960335595567128</v>
      </c>
      <c r="AP21" s="12">
        <f>+('Data base original'!AZ22/'Data base original'!AZ10*100-100)*'Data base original'!AZ10/'Data base original'!$BC10</f>
        <v>0.2427499477179238</v>
      </c>
      <c r="AQ21" s="12">
        <f>+('Data base original'!BA22/'Data base original'!BA10*100-100)*'Data base original'!BA10/'Data base original'!$BC10</f>
        <v>0.70089749900310516</v>
      </c>
      <c r="AR21" s="12">
        <f>+('Data base original'!BB22/'Data base original'!BB10*100-100)*'Data base original'!BB10/'Data base original'!$BC10</f>
        <v>7.5248439083624691E-2</v>
      </c>
      <c r="AS21" s="12">
        <f>+(('Data base original'!AY22-'Data base original'!BA22)/('Data base original'!AY10-'Data base original'!BA10)*100-100)*('Data base original'!AY10-'Data base original'!BA10)/'Data base original'!$BC10</f>
        <v>1.2594380965640208</v>
      </c>
      <c r="AT21" s="12">
        <f>+(('Data base original'!AZ22-'Data base original'!BB22)/('Data base original'!AZ10-'Data base original'!BB10)*100-100)*('Data base original'!AZ10-'Data base original'!BB10)/'Data base original'!$BC10</f>
        <v>0.16750150863429905</v>
      </c>
      <c r="AU21" s="9">
        <f>+('Data base original'!BC22/'Data base original'!BC10*100-100)*'Data base original'!BC10/'Data base original'!$BC10</f>
        <v>12.935866471619534</v>
      </c>
      <c r="AV21" s="6"/>
    </row>
    <row r="22" spans="1:48">
      <c r="A22" s="90">
        <v>39173</v>
      </c>
      <c r="B22" s="12">
        <f>+'Data base original'!B23/'Data base original'!B11*100-100</f>
        <v>15.263719298679931</v>
      </c>
      <c r="C22" s="12">
        <f>+'Data base original'!C23/'Data base original'!C11*100-100</f>
        <v>20.405017756871374</v>
      </c>
      <c r="D22" s="12">
        <f>+'Data base original'!D23/'Data base original'!D11*100-100</f>
        <v>18.237454989643169</v>
      </c>
      <c r="E22" s="12">
        <f>+'Data base original'!E23/'Data base original'!E11*100-100</f>
        <v>24.639127838557286</v>
      </c>
      <c r="F22" s="9">
        <f>+'Data base original'!F23/'Data base original'!F11*100-100</f>
        <v>17.352727665242739</v>
      </c>
      <c r="G22" s="9">
        <f>+'Data base original'!G23</f>
        <v>27.737390581552599</v>
      </c>
      <c r="H22" s="12"/>
      <c r="I22" s="12"/>
      <c r="J22" s="12"/>
      <c r="K22" s="9"/>
      <c r="L22" s="9">
        <f>+'Data base original'!Q23</f>
        <v>9.9490411209631109</v>
      </c>
      <c r="M22" s="12"/>
      <c r="N22" s="12"/>
      <c r="O22" s="9"/>
      <c r="P22" s="9">
        <f>+'Data base original'!Y23</f>
        <v>6.0265213090979604</v>
      </c>
      <c r="Q22" s="12"/>
      <c r="R22" s="9"/>
      <c r="S22" s="10">
        <f>+'Data base original'!AE23</f>
        <v>4.54</v>
      </c>
      <c r="T22" s="12">
        <f>+('Data base original'!AH23/'Data base original'!AH11*100-100)*'Data base original'!AH11/'Data base original'!$AK11</f>
        <v>3.4295187412265093</v>
      </c>
      <c r="U22" s="12">
        <f>+('Data base original'!AI23/'Data base original'!AI11*100-100)*'Data base original'!AI11/'Data base original'!$AK11</f>
        <v>10.39902430912025</v>
      </c>
      <c r="V22" s="12">
        <f>+('Data base original'!AJ23/'Data base original'!AJ11*100-100)*'Data base original'!AJ11/'Data base original'!$AK11</f>
        <v>3.9722174935573782</v>
      </c>
      <c r="W22" s="9">
        <f>+('Data base original'!AK23/'Data base original'!AK11*100-100)*'Data base original'!AK11/'Data base original'!$AK11</f>
        <v>17.800760543904119</v>
      </c>
      <c r="X22" s="12">
        <f>+('Data base original'!AK23/'Data base original'!AK11*100-100)*'Data base original'!AK11/'Data base original'!$AR11</f>
        <v>3.9369112990755979</v>
      </c>
      <c r="Y22" s="12">
        <f>+('Data base original'!AL23/'Data base original'!AL11*100-100)*'Data base original'!AL11/'Data base original'!$AR11</f>
        <v>14.863509760274951</v>
      </c>
      <c r="Z22" s="12">
        <f>+('Data base original'!AM23/'Data base original'!AM11*100-100)*'Data base original'!AM11/'Data base original'!$AR11</f>
        <v>0.10822755612592118</v>
      </c>
      <c r="AA22" s="12">
        <f>+('Data base original'!AN23/'Data base original'!AN11*100-100)*'Data base original'!AN11/'Data base original'!$AR11</f>
        <v>2.99243255666764</v>
      </c>
      <c r="AB22" s="12">
        <f>+('Data base original'!AO23/'Data base original'!AO11*100-100)*'Data base original'!AO11/'Data base original'!$AR11</f>
        <v>0.15766411976171169</v>
      </c>
      <c r="AC22" s="12">
        <f>+('Data base original'!AP23/'Data base original'!AP11*100-100)*'Data base original'!AP11/'Data base original'!$AR11</f>
        <v>2.9618206950607098</v>
      </c>
      <c r="AD22" s="12">
        <f>+('Data base original'!AQ23/'Data base original'!AQ11*100-100)*'Data base original'!AQ11/'Data base original'!$AR11</f>
        <v>8.5724796931422927E-3</v>
      </c>
      <c r="AE22" s="12">
        <f>+(('Data base original'!AN23-'Data base original'!AP23)/('Data base original'!AN11-'Data base original'!AP11)*100-100)*(('Data base original'!AN11-'Data base original'!AP11)/'Data base original'!AR11)</f>
        <v>3.0611861606930857E-2</v>
      </c>
      <c r="AF22" s="12">
        <f>+(('Data base original'!AO23-'Data base original'!AQ23)/('Data base original'!AO11-'Data base original'!AQ11)*100-100)*(('Data base original'!AO11-'Data base original'!AQ11)/'Data base original'!AR11)</f>
        <v>0.14909164006856943</v>
      </c>
      <c r="AG22" s="9">
        <f>+('Data base original'!AR23/'Data base original'!AR11*100-100)*'Data base original'!AR11/'Data base original'!$AR11</f>
        <v>19.08835211715197</v>
      </c>
      <c r="AH22" s="12">
        <f>+('Data base original'!AR23/'Data base original'!AR11*100-100)*'Data base original'!AR11/'Data base original'!$BC11</f>
        <v>11.027999538001124</v>
      </c>
      <c r="AI22" s="12">
        <f>+('Data base original'!AS23/'Data base original'!AS11*100-100)*'Data base original'!AS11/'Data base original'!$BC11</f>
        <v>0.77997029065454981</v>
      </c>
      <c r="AJ22" s="12">
        <f>+('Data base original'!AT23/'Data base original'!AT11*100-100)*'Data base original'!AT11/'Data base original'!$BC11</f>
        <v>-2.0126031058364777</v>
      </c>
      <c r="AK22" s="12">
        <f>+('Data base original'!AU23/'Data base original'!AU11*100-100)*'Data base original'!AU11/'Data base original'!$BC11</f>
        <v>-9.3196209862404247E-2</v>
      </c>
      <c r="AL22" s="12">
        <f>+('Data base original'!AV23/'Data base original'!AV11*100-100)*'Data base original'!AV11/'Data base original'!$BC11</f>
        <v>-0.33712934156509716</v>
      </c>
      <c r="AM22" s="12">
        <f>+('Data base original'!AW23/'Data base original'!AW11*100-100)*'Data base original'!AW11/'Data base original'!$BC11</f>
        <v>6.9654546078490101E-2</v>
      </c>
      <c r="AN22" s="12">
        <f>+('Data base original'!AX23/'Data base original'!AX11*100-100)*'Data base original'!AX11/'Data base original'!$BC11</f>
        <v>1.7584301033194609</v>
      </c>
      <c r="AO22" s="12">
        <f>+('Data base original'!AY23/'Data base original'!AY11*100-100)*'Data base original'!AY11/'Data base original'!$BC11</f>
        <v>2.352376074180436</v>
      </c>
      <c r="AP22" s="12">
        <f>+('Data base original'!AZ23/'Data base original'!AZ11*100-100)*'Data base original'!AZ11/'Data base original'!$BC11</f>
        <v>0.25507652053004581</v>
      </c>
      <c r="AQ22" s="12">
        <f>+('Data base original'!BA23/'Data base original'!BA11*100-100)*'Data base original'!BA11/'Data base original'!$BC11</f>
        <v>0.78174386305049604</v>
      </c>
      <c r="AR22" s="12">
        <f>+('Data base original'!BB23/'Data base original'!BB11*100-100)*'Data base original'!BB11/'Data base original'!$BC11</f>
        <v>7.5594340423400949E-2</v>
      </c>
      <c r="AS22" s="12">
        <f>+(('Data base original'!AY23-'Data base original'!BA23)/('Data base original'!AY11-'Data base original'!BA11)*100-100)*('Data base original'!AY11-'Data base original'!BA11)/'Data base original'!$BC11</f>
        <v>1.5706322111299398</v>
      </c>
      <c r="AT22" s="12">
        <f>+(('Data base original'!AZ23-'Data base original'!BB23)/('Data base original'!AZ11-'Data base original'!BB11)*100-100)*('Data base original'!AZ11-'Data base original'!BB11)/'Data base original'!$BC11</f>
        <v>0.17948218010664477</v>
      </c>
      <c r="AU22" s="9">
        <f>+('Data base original'!BC23/'Data base original'!BC11*100-100)*'Data base original'!BC11/'Data base original'!$BC11</f>
        <v>12.943240212026225</v>
      </c>
      <c r="AV22" s="6"/>
    </row>
    <row r="23" spans="1:48">
      <c r="A23" s="90">
        <v>39203</v>
      </c>
      <c r="B23" s="12">
        <f>+'Data base original'!B24/'Data base original'!B12*100-100</f>
        <v>16.386867192204761</v>
      </c>
      <c r="C23" s="12">
        <f>+'Data base original'!C24/'Data base original'!C12*100-100</f>
        <v>19.585566213036017</v>
      </c>
      <c r="D23" s="12">
        <f>+'Data base original'!D24/'Data base original'!D12*100-100</f>
        <v>18.589736129834833</v>
      </c>
      <c r="E23" s="12">
        <f>+'Data base original'!E24/'Data base original'!E12*100-100</f>
        <v>21.979331343792879</v>
      </c>
      <c r="F23" s="9">
        <f>+'Data base original'!F24/'Data base original'!F12*100-100</f>
        <v>17.762457336702894</v>
      </c>
      <c r="G23" s="9">
        <f>+'Data base original'!G24</f>
        <v>27.886722153152501</v>
      </c>
      <c r="H23" s="12"/>
      <c r="I23" s="12"/>
      <c r="J23" s="12"/>
      <c r="K23" s="9"/>
      <c r="L23" s="9">
        <f>+'Data base original'!Q24</f>
        <v>10.029254363779399</v>
      </c>
      <c r="M23" s="12"/>
      <c r="N23" s="12"/>
      <c r="O23" s="9"/>
      <c r="P23" s="9">
        <f>+'Data base original'!Y24</f>
        <v>6.0731379801827003</v>
      </c>
      <c r="Q23" s="12"/>
      <c r="R23" s="9"/>
      <c r="S23" s="10">
        <f>+'Data base original'!AE24</f>
        <v>4.3899999999999997</v>
      </c>
      <c r="T23" s="12">
        <f>+('Data base original'!AH24/'Data base original'!AH12*100-100)*'Data base original'!AH12/'Data base original'!$AK12</f>
        <v>3.4682426444408061</v>
      </c>
      <c r="U23" s="12">
        <f>+('Data base original'!AI24/'Data base original'!AI12*100-100)*'Data base original'!AI12/'Data base original'!$AK12</f>
        <v>9.2150024559680173</v>
      </c>
      <c r="V23" s="12">
        <f>+('Data base original'!AJ24/'Data base original'!AJ12*100-100)*'Data base original'!AJ12/'Data base original'!$AK12</f>
        <v>4.9029151950350292</v>
      </c>
      <c r="W23" s="9">
        <f>+('Data base original'!AK24/'Data base original'!AK12*100-100)*'Data base original'!AK12/'Data base original'!$AK12</f>
        <v>17.586160295443847</v>
      </c>
      <c r="X23" s="12">
        <f>+('Data base original'!AK24/'Data base original'!AK12*100-100)*'Data base original'!AK12/'Data base original'!$AR12</f>
        <v>3.8723616826728415</v>
      </c>
      <c r="Y23" s="12">
        <f>+('Data base original'!AL24/'Data base original'!AL12*100-100)*'Data base original'!AL12/'Data base original'!$AR12</f>
        <v>15.09635631038083</v>
      </c>
      <c r="Z23" s="12">
        <f>+('Data base original'!AM24/'Data base original'!AM12*100-100)*'Data base original'!AM12/'Data base original'!$AR12</f>
        <v>9.9058751582467519E-2</v>
      </c>
      <c r="AA23" s="12">
        <f>+('Data base original'!AN24/'Data base original'!AN12*100-100)*'Data base original'!AN12/'Data base original'!$AR12</f>
        <v>3.228765928962714</v>
      </c>
      <c r="AB23" s="12">
        <f>+('Data base original'!AO24/'Data base original'!AO12*100-100)*'Data base original'!AO12/'Data base original'!$AR12</f>
        <v>0.18449764015128747</v>
      </c>
      <c r="AC23" s="12">
        <f>+('Data base original'!AP24/'Data base original'!AP12*100-100)*'Data base original'!AP12/'Data base original'!$AR12</f>
        <v>3.0131943996668404</v>
      </c>
      <c r="AD23" s="12">
        <f>+('Data base original'!AQ24/'Data base original'!AQ12*100-100)*'Data base original'!AQ12/'Data base original'!$AR12</f>
        <v>1.490745510527618E-2</v>
      </c>
      <c r="AE23" s="12">
        <f>+(('Data base original'!AN24-'Data base original'!AP24)/('Data base original'!AN12-'Data base original'!AP12)*100-100)*(('Data base original'!AN12-'Data base original'!AP12)/'Data base original'!AR12)</f>
        <v>0.21557152929587384</v>
      </c>
      <c r="AF23" s="12">
        <f>+(('Data base original'!AO24-'Data base original'!AQ24)/('Data base original'!AO12-'Data base original'!AQ12)*100-100)*(('Data base original'!AO12-'Data base original'!AQ12)/'Data base original'!AR12)</f>
        <v>0.16959018504601125</v>
      </c>
      <c r="AG23" s="9">
        <f>+('Data base original'!AR24/'Data base original'!AR12*100-100)*'Data base original'!AR12/'Data base original'!$AR12</f>
        <v>19.452938458978025</v>
      </c>
      <c r="AH23" s="12">
        <f>+('Data base original'!AR24/'Data base original'!AR12*100-100)*'Data base original'!AR12/'Data base original'!$BC12</f>
        <v>11.273251758805207</v>
      </c>
      <c r="AI23" s="12">
        <f>+('Data base original'!AS24/'Data base original'!AS12*100-100)*'Data base original'!AS12/'Data base original'!$BC12</f>
        <v>0.7415846094306271</v>
      </c>
      <c r="AJ23" s="12">
        <f>+('Data base original'!AT24/'Data base original'!AT12*100-100)*'Data base original'!AT12/'Data base original'!$BC12</f>
        <v>-1.8655272786707666</v>
      </c>
      <c r="AK23" s="12">
        <f>+('Data base original'!AU24/'Data base original'!AU12*100-100)*'Data base original'!AU12/'Data base original'!$BC12</f>
        <v>3.6479801013963109E-3</v>
      </c>
      <c r="AL23" s="12">
        <f>+('Data base original'!AV24/'Data base original'!AV12*100-100)*'Data base original'!AV12/'Data base original'!$BC12</f>
        <v>-0.19899731453115779</v>
      </c>
      <c r="AM23" s="12">
        <f>+('Data base original'!AW24/'Data base original'!AW12*100-100)*'Data base original'!AW12/'Data base original'!$BC12</f>
        <v>9.6522237137394246E-2</v>
      </c>
      <c r="AN23" s="12">
        <f>+('Data base original'!AX24/'Data base original'!AX12*100-100)*'Data base original'!AX12/'Data base original'!$BC12</f>
        <v>1.7496375835405058</v>
      </c>
      <c r="AO23" s="12">
        <f>+('Data base original'!AY24/'Data base original'!AY12*100-100)*'Data base original'!AY12/'Data base original'!$BC12</f>
        <v>2.5796525469745206</v>
      </c>
      <c r="AP23" s="12">
        <f>+('Data base original'!AZ24/'Data base original'!AZ12*100-100)*'Data base original'!AZ12/'Data base original'!$BC12</f>
        <v>0.28228733293712399</v>
      </c>
      <c r="AQ23" s="12">
        <f>+('Data base original'!BA24/'Data base original'!BA12*100-100)*'Data base original'!BA12/'Data base original'!$BC12</f>
        <v>0.70089304957232645</v>
      </c>
      <c r="AR23" s="12">
        <f>+('Data base original'!BB24/'Data base original'!BB12*100-100)*'Data base original'!BB12/'Data base original'!$BC12</f>
        <v>6.8316718262508846E-2</v>
      </c>
      <c r="AS23" s="12">
        <f>+(('Data base original'!AY24-'Data base original'!BA24)/('Data base original'!AY12-'Data base original'!BA12)*100-100)*('Data base original'!AY12-'Data base original'!BA12)/'Data base original'!$BC12</f>
        <v>1.8787594974021944</v>
      </c>
      <c r="AT23" s="12">
        <f>+(('Data base original'!AZ24-'Data base original'!BB24)/('Data base original'!AZ12-'Data base original'!BB12)*100-100)*('Data base original'!AZ12-'Data base original'!BB12)/'Data base original'!$BC12</f>
        <v>0.21397061467461514</v>
      </c>
      <c r="AU23" s="9">
        <f>+('Data base original'!BC24/'Data base original'!BC12*100-100)*'Data base original'!BC12/'Data base original'!$BC12</f>
        <v>13.892849687889992</v>
      </c>
      <c r="AV23" s="6"/>
    </row>
    <row r="24" spans="1:48">
      <c r="A24" s="90">
        <v>39234</v>
      </c>
      <c r="B24" s="12">
        <f>+'Data base original'!B25/'Data base original'!B13*100-100</f>
        <v>16.895094532343705</v>
      </c>
      <c r="C24" s="12">
        <f>+'Data base original'!C25/'Data base original'!C13*100-100</f>
        <v>18.785661186306157</v>
      </c>
      <c r="D24" s="12">
        <f>+'Data base original'!D25/'Data base original'!D13*100-100</f>
        <v>19.501132624459288</v>
      </c>
      <c r="E24" s="12">
        <f>+'Data base original'!E25/'Data base original'!E13*100-100</f>
        <v>12.4891037257226</v>
      </c>
      <c r="F24" s="9">
        <f>+'Data base original'!F25/'Data base original'!F13*100-100</f>
        <v>17.241856891066348</v>
      </c>
      <c r="G24" s="9">
        <f>+'Data base original'!G25</f>
        <v>27.9430478561565</v>
      </c>
      <c r="H24" s="12"/>
      <c r="I24" s="12"/>
      <c r="J24" s="12"/>
      <c r="K24" s="9"/>
      <c r="L24" s="9">
        <f>+'Data base original'!Q25</f>
        <v>9.8249166514255304</v>
      </c>
      <c r="M24" s="12"/>
      <c r="N24" s="12"/>
      <c r="O24" s="9"/>
      <c r="P24" s="9">
        <f>+'Data base original'!Y25</f>
        <v>6.1352687019551402</v>
      </c>
      <c r="Q24" s="12"/>
      <c r="R24" s="9"/>
      <c r="S24" s="10">
        <f>+'Data base original'!AE25</f>
        <v>4.42</v>
      </c>
      <c r="T24" s="12">
        <f>+('Data base original'!AH25/'Data base original'!AH13*100-100)*'Data base original'!AH13/'Data base original'!$AK13</f>
        <v>3.2128154644710905</v>
      </c>
      <c r="U24" s="12">
        <f>+('Data base original'!AI25/'Data base original'!AI13*100-100)*'Data base original'!AI13/'Data base original'!$AK13</f>
        <v>9.3134368048275302</v>
      </c>
      <c r="V24" s="12">
        <f>+('Data base original'!AJ25/'Data base original'!AJ13*100-100)*'Data base original'!AJ13/'Data base original'!$AK13</f>
        <v>3.7230765296990453</v>
      </c>
      <c r="W24" s="9">
        <f>+('Data base original'!AK25/'Data base original'!AK13*100-100)*'Data base original'!AK13/'Data base original'!$AK13</f>
        <v>16.249328798997681</v>
      </c>
      <c r="X24" s="12">
        <f>+('Data base original'!AK25/'Data base original'!AK13*100-100)*'Data base original'!AK13/'Data base original'!$AR13</f>
        <v>3.5899049046197704</v>
      </c>
      <c r="Y24" s="12">
        <f>+('Data base original'!AL25/'Data base original'!AL13*100-100)*'Data base original'!AL13/'Data base original'!$AR13</f>
        <v>16.044830554166776</v>
      </c>
      <c r="Z24" s="12">
        <f>+('Data base original'!AM25/'Data base original'!AM13*100-100)*'Data base original'!AM13/'Data base original'!$AR13</f>
        <v>7.7221693398299388E-2</v>
      </c>
      <c r="AA24" s="12">
        <f>+('Data base original'!AN25/'Data base original'!AN13*100-100)*'Data base original'!AN13/'Data base original'!$AR13</f>
        <v>3.5620836288343538</v>
      </c>
      <c r="AB24" s="12">
        <f>+('Data base original'!AO25/'Data base original'!AO13*100-100)*'Data base original'!AO13/'Data base original'!$AR13</f>
        <v>0.21101802171861533</v>
      </c>
      <c r="AC24" s="12">
        <f>+('Data base original'!AP25/'Data base original'!AP13*100-100)*'Data base original'!AP13/'Data base original'!$AR13</f>
        <v>3.4803144984802663</v>
      </c>
      <c r="AD24" s="12">
        <f>+('Data base original'!AQ25/'Data base original'!AQ13*100-100)*'Data base original'!AQ13/'Data base original'!$AR13</f>
        <v>2.6211313633365683E-2</v>
      </c>
      <c r="AE24" s="12">
        <f>+(('Data base original'!AN25-'Data base original'!AP25)/('Data base original'!AN13-'Data base original'!AP13)*100-100)*(('Data base original'!AN13-'Data base original'!AP13)/'Data base original'!AR13)</f>
        <v>8.1769130354088795E-2</v>
      </c>
      <c r="AF24" s="12">
        <f>+(('Data base original'!AO25-'Data base original'!AQ25)/('Data base original'!AO13-'Data base original'!AQ13)*100-100)*(('Data base original'!AO13-'Data base original'!AQ13)/'Data base original'!AR13)</f>
        <v>0.18480670808524968</v>
      </c>
      <c r="AG24" s="9">
        <f>+('Data base original'!AR25/'Data base original'!AR13*100-100)*'Data base original'!AR13/'Data base original'!$AR13</f>
        <v>19.978532990624174</v>
      </c>
      <c r="AH24" s="12">
        <f>+('Data base original'!AR25/'Data base original'!AR13*100-100)*'Data base original'!AR13/'Data base original'!$BC13</f>
        <v>11.633313355440755</v>
      </c>
      <c r="AI24" s="12">
        <f>+('Data base original'!AS25/'Data base original'!AS13*100-100)*'Data base original'!AS13/'Data base original'!$BC13</f>
        <v>0.49841939130862911</v>
      </c>
      <c r="AJ24" s="12">
        <f>+('Data base original'!AT25/'Data base original'!AT13*100-100)*'Data base original'!AT13/'Data base original'!$BC13</f>
        <v>-1.9117726462865858</v>
      </c>
      <c r="AK24" s="12">
        <f>+('Data base original'!AU25/'Data base original'!AU13*100-100)*'Data base original'!AU13/'Data base original'!$BC13</f>
        <v>0.12530794728198086</v>
      </c>
      <c r="AL24" s="12">
        <f>+('Data base original'!AV25/'Data base original'!AV13*100-100)*'Data base original'!AV13/'Data base original'!$BC13</f>
        <v>-0.33816205592135751</v>
      </c>
      <c r="AM24" s="12">
        <f>+('Data base original'!AW25/'Data base original'!AW13*100-100)*'Data base original'!AW13/'Data base original'!$BC13</f>
        <v>0.10833487974096466</v>
      </c>
      <c r="AN24" s="12">
        <f>+('Data base original'!AX25/'Data base original'!AX13*100-100)*'Data base original'!AX13/'Data base original'!$BC13</f>
        <v>1.8551299673997055</v>
      </c>
      <c r="AO24" s="12">
        <f>+('Data base original'!AY25/'Data base original'!AY13*100-100)*'Data base original'!AY13/'Data base original'!$BC13</f>
        <v>2.9323112257319468</v>
      </c>
      <c r="AP24" s="12">
        <f>+('Data base original'!AZ25/'Data base original'!AZ13*100-100)*'Data base original'!AZ13/'Data base original'!$BC13</f>
        <v>0.3250375327646402</v>
      </c>
      <c r="AQ24" s="12">
        <f>+('Data base original'!BA25/'Data base original'!BA13*100-100)*'Data base original'!BA13/'Data base original'!$BC13</f>
        <v>0.63410525101152193</v>
      </c>
      <c r="AR24" s="12">
        <f>+('Data base original'!BB25/'Data base original'!BB13*100-100)*'Data base original'!BB13/'Data base original'!$BC13</f>
        <v>7.3221023926943157E-2</v>
      </c>
      <c r="AS24" s="12">
        <f>+(('Data base original'!AY25-'Data base original'!BA25)/('Data base original'!AY13-'Data base original'!BA13)*100-100)*('Data base original'!AY13-'Data base original'!BA13)/'Data base original'!$BC13</f>
        <v>2.2982059747204242</v>
      </c>
      <c r="AT24" s="12">
        <f>+(('Data base original'!AZ25-'Data base original'!BB25)/('Data base original'!AZ13-'Data base original'!BB13)*100-100)*('Data base original'!AZ13-'Data base original'!BB13)/'Data base original'!$BC13</f>
        <v>0.25181650883769696</v>
      </c>
      <c r="AU24" s="9">
        <f>+('Data base original'!BC25/'Data base original'!BC13*100-100)*'Data base original'!BC13/'Data base original'!$BC13</f>
        <v>14.520593322522245</v>
      </c>
      <c r="AV24" s="6"/>
    </row>
    <row r="25" spans="1:48">
      <c r="A25" s="90">
        <v>39264</v>
      </c>
      <c r="B25" s="12">
        <f>+'Data base original'!B26/'Data base original'!B14*100-100</f>
        <v>17.248305315525684</v>
      </c>
      <c r="C25" s="12">
        <f>+'Data base original'!C26/'Data base original'!C14*100-100</f>
        <v>18.442387104270438</v>
      </c>
      <c r="D25" s="12">
        <f>+'Data base original'!D26/'Data base original'!D14*100-100</f>
        <v>19.625362946297514</v>
      </c>
      <c r="E25" s="12">
        <f>+'Data base original'!E26/'Data base original'!E14*100-100</f>
        <v>16.830530860497902</v>
      </c>
      <c r="F25" s="9">
        <f>+'Data base original'!F26/'Data base original'!F14*100-100</f>
        <v>17.855956291539826</v>
      </c>
      <c r="G25" s="9">
        <f>+'Data base original'!G26</f>
        <v>28.854555981382799</v>
      </c>
      <c r="H25" s="12"/>
      <c r="I25" s="12"/>
      <c r="J25" s="12"/>
      <c r="K25" s="9"/>
      <c r="L25" s="9">
        <f>+'Data base original'!Q26</f>
        <v>9.98563879156446</v>
      </c>
      <c r="M25" s="12"/>
      <c r="N25" s="12"/>
      <c r="O25" s="9"/>
      <c r="P25" s="9">
        <f>+'Data base original'!Y26</f>
        <v>6.06253095516304</v>
      </c>
      <c r="Q25" s="12"/>
      <c r="R25" s="9"/>
      <c r="S25" s="10">
        <f>+'Data base original'!AE26</f>
        <v>4.51</v>
      </c>
      <c r="T25" s="12">
        <f>+('Data base original'!AH26/'Data base original'!AH14*100-100)*'Data base original'!AH14/'Data base original'!$AK14</f>
        <v>3.2118842317289942</v>
      </c>
      <c r="U25" s="12">
        <f>+('Data base original'!AI26/'Data base original'!AI14*100-100)*'Data base original'!AI14/'Data base original'!$AK14</f>
        <v>10.44598117861846</v>
      </c>
      <c r="V25" s="12">
        <f>+('Data base original'!AJ26/'Data base original'!AJ14*100-100)*'Data base original'!AJ14/'Data base original'!$AK14</f>
        <v>5.2103290035746923</v>
      </c>
      <c r="W25" s="9">
        <f>+('Data base original'!AK26/'Data base original'!AK14*100-100)*'Data base original'!AK14/'Data base original'!$AK14</f>
        <v>18.868194413922154</v>
      </c>
      <c r="X25" s="12">
        <f>+('Data base original'!AK26/'Data base original'!AK14*100-100)*'Data base original'!AK14/'Data base original'!$AR14</f>
        <v>4.0930164648427807</v>
      </c>
      <c r="Y25" s="12">
        <f>+('Data base original'!AL26/'Data base original'!AL14*100-100)*'Data base original'!AL14/'Data base original'!$AR14</f>
        <v>16.766404441873497</v>
      </c>
      <c r="Z25" s="12">
        <f>+('Data base original'!AM26/'Data base original'!AM14*100-100)*'Data base original'!AM14/'Data base original'!$AR14</f>
        <v>6.4455841641389511E-2</v>
      </c>
      <c r="AA25" s="12">
        <f>+('Data base original'!AN26/'Data base original'!AN14*100-100)*'Data base original'!AN14/'Data base original'!$AR14</f>
        <v>3.2773750376826918</v>
      </c>
      <c r="AB25" s="12">
        <f>+('Data base original'!AO26/'Data base original'!AO14*100-100)*'Data base original'!AO14/'Data base original'!$AR14</f>
        <v>0.23446693904736865</v>
      </c>
      <c r="AC25" s="12">
        <f>+('Data base original'!AP26/'Data base original'!AP14*100-100)*'Data base original'!AP14/'Data base original'!$AR14</f>
        <v>2.8506124870513574</v>
      </c>
      <c r="AD25" s="12">
        <f>+('Data base original'!AQ26/'Data base original'!AQ14*100-100)*'Data base original'!AQ14/'Data base original'!$AR14</f>
        <v>2.5415629461222229E-2</v>
      </c>
      <c r="AE25" s="12">
        <f>+(('Data base original'!AN26-'Data base original'!AP26)/('Data base original'!AN14-'Data base original'!AP14)*100-100)*(('Data base original'!AN14-'Data base original'!AP14)/'Data base original'!AR14)</f>
        <v>0.42676255063133289</v>
      </c>
      <c r="AF25" s="12">
        <f>+(('Data base original'!AO26-'Data base original'!AQ26)/('Data base original'!AO14-'Data base original'!AQ14)*100-100)*(('Data base original'!AO14-'Data base original'!AQ14)/'Data base original'!AR14)</f>
        <v>0.20905130958614637</v>
      </c>
      <c r="AG25" s="9">
        <f>+('Data base original'!AR26/'Data base original'!AR14*100-100)*'Data base original'!AR14/'Data base original'!$AR14</f>
        <v>21.559690608575139</v>
      </c>
      <c r="AH25" s="12">
        <f>+('Data base original'!AR26/'Data base original'!AR14*100-100)*'Data base original'!AR14/'Data base original'!$BC14</f>
        <v>12.618087917221748</v>
      </c>
      <c r="AI25" s="12">
        <f>+('Data base original'!AS26/'Data base original'!AS14*100-100)*'Data base original'!AS14/'Data base original'!$BC14</f>
        <v>0.48864051139552805</v>
      </c>
      <c r="AJ25" s="12">
        <f>+('Data base original'!AT26/'Data base original'!AT14*100-100)*'Data base original'!AT14/'Data base original'!$BC14</f>
        <v>-1.7652340712364163</v>
      </c>
      <c r="AK25" s="12">
        <f>+('Data base original'!AU26/'Data base original'!AU14*100-100)*'Data base original'!AU14/'Data base original'!$BC14</f>
        <v>0.16101462624638815</v>
      </c>
      <c r="AL25" s="12">
        <f>+('Data base original'!AV26/'Data base original'!AV14*100-100)*'Data base original'!AV14/'Data base original'!$BC14</f>
        <v>-0.39262276647099381</v>
      </c>
      <c r="AM25" s="12">
        <f>+('Data base original'!AW26/'Data base original'!AW14*100-100)*'Data base original'!AW14/'Data base original'!$BC14</f>
        <v>8.5567395451146153E-2</v>
      </c>
      <c r="AN25" s="12">
        <f>+('Data base original'!AX26/'Data base original'!AX14*100-100)*'Data base original'!AX14/'Data base original'!$BC14</f>
        <v>1.9463569528676194</v>
      </c>
      <c r="AO25" s="12">
        <f>+('Data base original'!AY26/'Data base original'!AY14*100-100)*'Data base original'!AY14/'Data base original'!$BC14</f>
        <v>3.241870102750378</v>
      </c>
      <c r="AP25" s="12">
        <f>+('Data base original'!AZ26/'Data base original'!AZ14*100-100)*'Data base original'!AZ14/'Data base original'!$BC14</f>
        <v>0.3557081038762096</v>
      </c>
      <c r="AQ25" s="12">
        <f>+('Data base original'!BA26/'Data base original'!BA14*100-100)*'Data base original'!BA14/'Data base original'!$BC14</f>
        <v>0.52730515352298013</v>
      </c>
      <c r="AR25" s="12">
        <f>+('Data base original'!BB26/'Data base original'!BB14*100-100)*'Data base original'!BB14/'Data base original'!$BC14</f>
        <v>8.066415091149913E-2</v>
      </c>
      <c r="AS25" s="12">
        <f>+(('Data base original'!AY26-'Data base original'!BA26)/('Data base original'!AY14-'Data base original'!BA14)*100-100)*('Data base original'!AY14-'Data base original'!BA14)/'Data base original'!$BC14</f>
        <v>2.7145649492273987</v>
      </c>
      <c r="AT25" s="12">
        <f>+(('Data base original'!AZ26-'Data base original'!BB26)/('Data base original'!AZ14-'Data base original'!BB14)*100-100)*('Data base original'!AZ14-'Data base original'!BB14)/'Data base original'!$BC14</f>
        <v>0.27504395296471057</v>
      </c>
      <c r="AU25" s="9">
        <f>+('Data base original'!BC26/'Data base original'!BC14*100-100)*'Data base original'!BC14/'Data base original'!$BC14</f>
        <v>16.131419467667158</v>
      </c>
      <c r="AV25" s="6"/>
    </row>
    <row r="26" spans="1:48">
      <c r="A26" s="90">
        <v>39295</v>
      </c>
      <c r="B26" s="12">
        <f>+'Data base original'!B27/'Data base original'!B15*100-100</f>
        <v>18.04252987791115</v>
      </c>
      <c r="C26" s="12">
        <f>+'Data base original'!C27/'Data base original'!C15*100-100</f>
        <v>17.645878229400623</v>
      </c>
      <c r="D26" s="12">
        <f>+'Data base original'!D27/'Data base original'!D15*100-100</f>
        <v>19.914026810454573</v>
      </c>
      <c r="E26" s="12">
        <f>+'Data base original'!E27/'Data base original'!E15*100-100</f>
        <v>18.472808789883572</v>
      </c>
      <c r="F26" s="9">
        <f>+'Data base original'!F27/'Data base original'!F15*100-100</f>
        <v>18.422651004628435</v>
      </c>
      <c r="G26" s="9">
        <f>+'Data base original'!G27</f>
        <v>27.592636850561401</v>
      </c>
      <c r="H26" s="12"/>
      <c r="I26" s="12"/>
      <c r="J26" s="12"/>
      <c r="K26" s="9"/>
      <c r="L26" s="9">
        <f>+'Data base original'!Q27</f>
        <v>9.9113971326751198</v>
      </c>
      <c r="M26" s="12"/>
      <c r="N26" s="12"/>
      <c r="O26" s="9"/>
      <c r="P26" s="9">
        <f>+'Data base original'!Y27</f>
        <v>6.1999090900244802</v>
      </c>
      <c r="Q26" s="12"/>
      <c r="R26" s="9"/>
      <c r="S26" s="10">
        <f>+'Data base original'!AE27</f>
        <v>4.6900000000000004</v>
      </c>
      <c r="T26" s="12">
        <f>+('Data base original'!AH27/'Data base original'!AH15*100-100)*'Data base original'!AH15/'Data base original'!$AK15</f>
        <v>3.199440032699584</v>
      </c>
      <c r="U26" s="12">
        <f>+('Data base original'!AI27/'Data base original'!AI15*100-100)*'Data base original'!AI15/'Data base original'!$AK15</f>
        <v>10.850020698418174</v>
      </c>
      <c r="V26" s="12">
        <f>+('Data base original'!AJ27/'Data base original'!AJ15*100-100)*'Data base original'!AJ15/'Data base original'!$AK15</f>
        <v>5.0669975801786187</v>
      </c>
      <c r="W26" s="9">
        <f>+('Data base original'!AK27/'Data base original'!AK15*100-100)*'Data base original'!AK15/'Data base original'!$AK15</f>
        <v>19.116458311296384</v>
      </c>
      <c r="X26" s="12">
        <f>+('Data base original'!AK27/'Data base original'!AK15*100-100)*'Data base original'!AK15/'Data base original'!$AR15</f>
        <v>4.0328963186865856</v>
      </c>
      <c r="Y26" s="12">
        <f>+('Data base original'!AL27/'Data base original'!AL15*100-100)*'Data base original'!AL15/'Data base original'!$AR15</f>
        <v>15.323350271602564</v>
      </c>
      <c r="Z26" s="12">
        <f>+('Data base original'!AM27/'Data base original'!AM15*100-100)*'Data base original'!AM15/'Data base original'!$AR15</f>
        <v>6.548573326355081E-2</v>
      </c>
      <c r="AA26" s="12">
        <f>+('Data base original'!AN27/'Data base original'!AN15*100-100)*'Data base original'!AN15/'Data base original'!$AR15</f>
        <v>4.4234965400625246</v>
      </c>
      <c r="AB26" s="12">
        <f>+('Data base original'!AO27/'Data base original'!AO15*100-100)*'Data base original'!AO15/'Data base original'!$AR15</f>
        <v>0.25643298494620193</v>
      </c>
      <c r="AC26" s="12">
        <f>+('Data base original'!AP27/'Data base original'!AP15*100-100)*'Data base original'!AP15/'Data base original'!$AR15</f>
        <v>5.0898696642437358</v>
      </c>
      <c r="AD26" s="12">
        <f>+('Data base original'!AQ27/'Data base original'!AQ15*100-100)*'Data base original'!AQ15/'Data base original'!$AR15</f>
        <v>2.7577290280527304E-2</v>
      </c>
      <c r="AE26" s="12">
        <f>+(('Data base original'!AN27-'Data base original'!AP27)/('Data base original'!AN15-'Data base original'!AP15)*100-100)*(('Data base original'!AN15-'Data base original'!AP15)/'Data base original'!AR15)</f>
        <v>-0.66637312418121231</v>
      </c>
      <c r="AF26" s="12">
        <f>+(('Data base original'!AO27-'Data base original'!AQ27)/('Data base original'!AO15-'Data base original'!AQ15)*100-100)*(('Data base original'!AO15-'Data base original'!AQ15)/'Data base original'!AR15)</f>
        <v>0.22885569466567457</v>
      </c>
      <c r="AG26" s="9">
        <f>+('Data base original'!AR27/'Data base original'!AR15*100-100)*'Data base original'!AR15/'Data base original'!$AR15</f>
        <v>18.984214894037166</v>
      </c>
      <c r="AH26" s="12">
        <f>+('Data base original'!AR27/'Data base original'!AR15*100-100)*'Data base original'!AR15/'Data base original'!$BC15</f>
        <v>11.2014390614695</v>
      </c>
      <c r="AI26" s="12">
        <f>+('Data base original'!AS27/'Data base original'!AS15*100-100)*'Data base original'!AS15/'Data base original'!$BC15</f>
        <v>0.58685384479120239</v>
      </c>
      <c r="AJ26" s="12">
        <f>+('Data base original'!AT27/'Data base original'!AT15*100-100)*'Data base original'!AT15/'Data base original'!$BC15</f>
        <v>-2.0490955697468247</v>
      </c>
      <c r="AK26" s="12">
        <f>+('Data base original'!AU27/'Data base original'!AU15*100-100)*'Data base original'!AU15/'Data base original'!$BC15</f>
        <v>0.1447221699677603</v>
      </c>
      <c r="AL26" s="12">
        <f>+('Data base original'!AV27/'Data base original'!AV15*100-100)*'Data base original'!AV15/'Data base original'!$BC15</f>
        <v>-0.21910705705890579</v>
      </c>
      <c r="AM26" s="12">
        <f>+('Data base original'!AW27/'Data base original'!AW15*100-100)*'Data base original'!AW15/'Data base original'!$BC15</f>
        <v>5.5886197950034723E-2</v>
      </c>
      <c r="AN26" s="12">
        <f>+('Data base original'!AX27/'Data base original'!AX15*100-100)*'Data base original'!AX15/'Data base original'!$BC15</f>
        <v>1.9894055991614459</v>
      </c>
      <c r="AO26" s="12">
        <f>+('Data base original'!AY27/'Data base original'!AY15*100-100)*'Data base original'!AY15/'Data base original'!$BC15</f>
        <v>3.0574366823234991</v>
      </c>
      <c r="AP26" s="12">
        <f>+('Data base original'!AZ27/'Data base original'!AZ15*100-100)*'Data base original'!AZ15/'Data base original'!$BC15</f>
        <v>0.33040804523921069</v>
      </c>
      <c r="AQ26" s="12">
        <f>+('Data base original'!BA27/'Data base original'!BA15*100-100)*'Data base original'!BA15/'Data base original'!$BC15</f>
        <v>8.1114638676760692E-3</v>
      </c>
      <c r="AR26" s="12">
        <f>+('Data base original'!BB27/'Data base original'!BB15*100-100)*'Data base original'!BB15/'Data base original'!$BC15</f>
        <v>7.1458908140882141E-2</v>
      </c>
      <c r="AS26" s="12">
        <f>+(('Data base original'!AY27-'Data base original'!BA27)/('Data base original'!AY15-'Data base original'!BA15)*100-100)*('Data base original'!AY15-'Data base original'!BA15)/'Data base original'!$BC15</f>
        <v>3.0493252184558219</v>
      </c>
      <c r="AT26" s="12">
        <f>+(('Data base original'!AZ27-'Data base original'!BB27)/('Data base original'!AZ15-'Data base original'!BB15)*100-100)*('Data base original'!AZ15-'Data base original'!BB15)/'Data base original'!$BC15</f>
        <v>0.25894913709832862</v>
      </c>
      <c r="AU26" s="9">
        <f>+('Data base original'!BC27/'Data base original'!BC15*100-100)*'Data base original'!BC15/'Data base original'!$BC15</f>
        <v>15.018378602088362</v>
      </c>
      <c r="AV26" s="6"/>
    </row>
    <row r="27" spans="1:48">
      <c r="A27" s="90">
        <v>39326</v>
      </c>
      <c r="B27" s="12">
        <f>+'Data base original'!B28/'Data base original'!B16*100-100</f>
        <v>20.425432161125229</v>
      </c>
      <c r="C27" s="12">
        <f>+'Data base original'!C28/'Data base original'!C16*100-100</f>
        <v>16.698932492226206</v>
      </c>
      <c r="D27" s="12">
        <f>+'Data base original'!D28/'Data base original'!D16*100-100</f>
        <v>21.368938626626814</v>
      </c>
      <c r="E27" s="12">
        <f>+'Data base original'!E28/'Data base original'!E16*100-100</f>
        <v>14.480162084175902</v>
      </c>
      <c r="F27" s="9">
        <f>+'Data base original'!F28/'Data base original'!F16*100-100</f>
        <v>19.588369736338535</v>
      </c>
      <c r="G27" s="9">
        <f>+'Data base original'!G28</f>
        <v>28.888644870074799</v>
      </c>
      <c r="H27" s="12"/>
      <c r="I27" s="12"/>
      <c r="J27" s="12"/>
      <c r="K27" s="9"/>
      <c r="L27" s="9">
        <f>+'Data base original'!Q28</f>
        <v>10.126112936643199</v>
      </c>
      <c r="M27" s="12"/>
      <c r="N27" s="12"/>
      <c r="O27" s="9"/>
      <c r="P27" s="9">
        <f>+'Data base original'!Y28</f>
        <v>6.1441163891756796</v>
      </c>
      <c r="Q27" s="12"/>
      <c r="R27" s="9"/>
      <c r="S27" s="10">
        <f>+'Data base original'!AE28</f>
        <v>4.79</v>
      </c>
      <c r="T27" s="12">
        <f>+('Data base original'!AH28/'Data base original'!AH16*100-100)*'Data base original'!AH16/'Data base original'!$AK16</f>
        <v>3.199995962150207</v>
      </c>
      <c r="U27" s="12">
        <f>+('Data base original'!AI28/'Data base original'!AI16*100-100)*'Data base original'!AI16/'Data base original'!$AK16</f>
        <v>9.9971968489629734</v>
      </c>
      <c r="V27" s="12">
        <f>+('Data base original'!AJ28/'Data base original'!AJ16*100-100)*'Data base original'!AJ16/'Data base original'!$AK16</f>
        <v>5.5311116326667014</v>
      </c>
      <c r="W27" s="9">
        <f>+('Data base original'!AK28/'Data base original'!AK16*100-100)*'Data base original'!AK16/'Data base original'!$AK16</f>
        <v>18.728304443779891</v>
      </c>
      <c r="X27" s="12">
        <f>+('Data base original'!AK28/'Data base original'!AK16*100-100)*'Data base original'!AK16/'Data base original'!$AR16</f>
        <v>4.0013740687602706</v>
      </c>
      <c r="Y27" s="12">
        <f>+('Data base original'!AL28/'Data base original'!AL16*100-100)*'Data base original'!AL16/'Data base original'!$AR16</f>
        <v>14.513521749986875</v>
      </c>
      <c r="Z27" s="12">
        <f>+('Data base original'!AM28/'Data base original'!AM16*100-100)*'Data base original'!AM16/'Data base original'!$AR16</f>
        <v>8.4949196821655359E-2</v>
      </c>
      <c r="AA27" s="12">
        <f>+('Data base original'!AN28/'Data base original'!AN16*100-100)*'Data base original'!AN16/'Data base original'!$AR16</f>
        <v>3.037789748608072</v>
      </c>
      <c r="AB27" s="12">
        <f>+('Data base original'!AO28/'Data base original'!AO16*100-100)*'Data base original'!AO16/'Data base original'!$AR16</f>
        <v>0.20842343402989882</v>
      </c>
      <c r="AC27" s="12">
        <f>+('Data base original'!AP28/'Data base original'!AP16*100-100)*'Data base original'!AP16/'Data base original'!$AR16</f>
        <v>4.501175135049273</v>
      </c>
      <c r="AD27" s="12">
        <f>+('Data base original'!AQ28/'Data base original'!AQ16*100-100)*'Data base original'!AQ16/'Data base original'!$AR16</f>
        <v>2.7121197081112165E-2</v>
      </c>
      <c r="AE27" s="12">
        <f>+(('Data base original'!AN28-'Data base original'!AP28)/('Data base original'!AN16-'Data base original'!AP16)*100-100)*(('Data base original'!AN16-'Data base original'!AP16)/'Data base original'!AR16)</f>
        <v>-1.4633853864412025</v>
      </c>
      <c r="AF27" s="12">
        <f>+(('Data base original'!AO28-'Data base original'!AQ28)/('Data base original'!AO16-'Data base original'!AQ16)*100-100)*(('Data base original'!AO16-'Data base original'!AQ16)/'Data base original'!AR16)</f>
        <v>0.18130223694878664</v>
      </c>
      <c r="AG27" s="9">
        <f>+('Data base original'!AR28/'Data base original'!AR16*100-100)*'Data base original'!AR16/'Data base original'!$AR16</f>
        <v>17.317761866076381</v>
      </c>
      <c r="AH27" s="12">
        <f>+('Data base original'!AR28/'Data base original'!AR16*100-100)*'Data base original'!AR16/'Data base original'!$BC16</f>
        <v>10.197574452470773</v>
      </c>
      <c r="AI27" s="12">
        <f>+('Data base original'!AS28/'Data base original'!AS16*100-100)*'Data base original'!AS16/'Data base original'!$BC16</f>
        <v>0.57528124534562419</v>
      </c>
      <c r="AJ27" s="12">
        <f>+('Data base original'!AT28/'Data base original'!AT16*100-100)*'Data base original'!AT16/'Data base original'!$BC16</f>
        <v>-2.7093368568396792</v>
      </c>
      <c r="AK27" s="12">
        <f>+('Data base original'!AU28/'Data base original'!AU16*100-100)*'Data base original'!AU16/'Data base original'!$BC16</f>
        <v>0.16735512137627834</v>
      </c>
      <c r="AL27" s="12">
        <f>+('Data base original'!AV28/'Data base original'!AV16*100-100)*'Data base original'!AV16/'Data base original'!$BC16</f>
        <v>-0.23995187436942286</v>
      </c>
      <c r="AM27" s="12">
        <f>+('Data base original'!AW28/'Data base original'!AW16*100-100)*'Data base original'!AW16/'Data base original'!$BC16</f>
        <v>4.2005468711974255E-2</v>
      </c>
      <c r="AN27" s="12">
        <f>+('Data base original'!AX28/'Data base original'!AX16*100-100)*'Data base original'!AX16/'Data base original'!$BC16</f>
        <v>1.9897193599712775</v>
      </c>
      <c r="AO27" s="12">
        <f>+('Data base original'!AY28/'Data base original'!AY16*100-100)*'Data base original'!AY16/'Data base original'!$BC16</f>
        <v>2.9167606868437059</v>
      </c>
      <c r="AP27" s="12">
        <f>+('Data base original'!AZ28/'Data base original'!AZ16*100-100)*'Data base original'!AZ16/'Data base original'!$BC16</f>
        <v>0.31653327310961976</v>
      </c>
      <c r="AQ27" s="12">
        <f>+('Data base original'!BA28/'Data base original'!BA16*100-100)*'Data base original'!BA16/'Data base original'!$BC16</f>
        <v>-2.493975485506893E-2</v>
      </c>
      <c r="AR27" s="12">
        <f>+('Data base original'!BB28/'Data base original'!BB16*100-100)*'Data base original'!BB16/'Data base original'!$BC16</f>
        <v>5.3483153473409317E-2</v>
      </c>
      <c r="AS27" s="12">
        <f>+(('Data base original'!AY28-'Data base original'!BA28)/('Data base original'!AY16-'Data base original'!BA16)*100-100)*('Data base original'!AY16-'Data base original'!BA16)/'Data base original'!$BC16</f>
        <v>2.9417004416987749</v>
      </c>
      <c r="AT27" s="12">
        <f>+(('Data base original'!AZ28-'Data base original'!BB28)/('Data base original'!AZ16-'Data base original'!BB16)*100-100)*('Data base original'!AZ16-'Data base original'!BB16)/'Data base original'!$BC16</f>
        <v>0.26305011963621061</v>
      </c>
      <c r="AU27" s="9">
        <f>+('Data base original'!BC28/'Data base original'!BC16*100-100)*'Data base original'!BC16/'Data base original'!$BC16</f>
        <v>13.227397478001819</v>
      </c>
      <c r="AV27" s="6"/>
    </row>
    <row r="28" spans="1:48">
      <c r="A28" s="90">
        <v>39356</v>
      </c>
      <c r="B28" s="12">
        <f>+'Data base original'!B29/'Data base original'!B17*100-100</f>
        <v>21.678263528384647</v>
      </c>
      <c r="C28" s="12">
        <f>+'Data base original'!C29/'Data base original'!C17*100-100</f>
        <v>16.156534294621579</v>
      </c>
      <c r="D28" s="12">
        <f>+'Data base original'!D29/'Data base original'!D17*100-100</f>
        <v>22.668910501435846</v>
      </c>
      <c r="E28" s="12">
        <f>+'Data base original'!E29/'Data base original'!E17*100-100</f>
        <v>14.353572673801082</v>
      </c>
      <c r="F28" s="9">
        <f>+'Data base original'!F29/'Data base original'!F17*100-100</f>
        <v>20.49779021607074</v>
      </c>
      <c r="G28" s="9">
        <f>+'Data base original'!G29</f>
        <v>29.010985038932098</v>
      </c>
      <c r="H28" s="12"/>
      <c r="I28" s="12"/>
      <c r="J28" s="12"/>
      <c r="K28" s="9"/>
      <c r="L28" s="9">
        <f>+'Data base original'!Q29</f>
        <v>10.150835175765</v>
      </c>
      <c r="M28" s="12"/>
      <c r="N28" s="12"/>
      <c r="O28" s="9"/>
      <c r="P28" s="9">
        <f>+'Data base original'!Y29</f>
        <v>5.8533606967078802</v>
      </c>
      <c r="Q28" s="12"/>
      <c r="R28" s="9"/>
      <c r="S28" s="10">
        <f>+'Data base original'!AE29</f>
        <v>4.83</v>
      </c>
      <c r="T28" s="12">
        <f>+('Data base original'!AH29/'Data base original'!AH17*100-100)*'Data base original'!AH17/'Data base original'!$AK17</f>
        <v>3.0686459325259707</v>
      </c>
      <c r="U28" s="12">
        <f>+('Data base original'!AI29/'Data base original'!AI17*100-100)*'Data base original'!AI17/'Data base original'!$AK17</f>
        <v>10.065206464958631</v>
      </c>
      <c r="V28" s="12">
        <f>+('Data base original'!AJ29/'Data base original'!AJ17*100-100)*'Data base original'!AJ17/'Data base original'!$AK17</f>
        <v>5.6173185332001783</v>
      </c>
      <c r="W28" s="9">
        <f>+('Data base original'!AK29/'Data base original'!AK17*100-100)*'Data base original'!AK17/'Data base original'!$AK17</f>
        <v>18.751170930684793</v>
      </c>
      <c r="X28" s="12">
        <f>+('Data base original'!AK29/'Data base original'!AK17*100-100)*'Data base original'!AK17/'Data base original'!$AR17</f>
        <v>3.9393058199724287</v>
      </c>
      <c r="Y28" s="12">
        <f>+('Data base original'!AL29/'Data base original'!AL17*100-100)*'Data base original'!AL17/'Data base original'!$AR17</f>
        <v>15.873927718843994</v>
      </c>
      <c r="Z28" s="12">
        <f>+('Data base original'!AM29/'Data base original'!AM17*100-100)*'Data base original'!AM17/'Data base original'!$AR17</f>
        <v>0.11864659495265761</v>
      </c>
      <c r="AA28" s="12">
        <f>+('Data base original'!AN29/'Data base original'!AN17*100-100)*'Data base original'!AN17/'Data base original'!$AR17</f>
        <v>2.0256782067105958</v>
      </c>
      <c r="AB28" s="12">
        <f>+('Data base original'!AO29/'Data base original'!AO17*100-100)*'Data base original'!AO17/'Data base original'!$AR17</f>
        <v>0.1572997066462262</v>
      </c>
      <c r="AC28" s="12">
        <f>+('Data base original'!AP29/'Data base original'!AP17*100-100)*'Data base original'!AP17/'Data base original'!$AR17</f>
        <v>2.7240671889885526</v>
      </c>
      <c r="AD28" s="12">
        <f>+('Data base original'!AQ29/'Data base original'!AQ17*100-100)*'Data base original'!AQ17/'Data base original'!$AR17</f>
        <v>1.5906406918841841E-2</v>
      </c>
      <c r="AE28" s="12">
        <f>+(('Data base original'!AN29-'Data base original'!AP29)/('Data base original'!AN17-'Data base original'!AP17)*100-100)*(('Data base original'!AN17-'Data base original'!AP17)/'Data base original'!AR17)</f>
        <v>-0.69838898227795521</v>
      </c>
      <c r="AF28" s="12">
        <f>+(('Data base original'!AO29-'Data base original'!AQ29)/('Data base original'!AO17-'Data base original'!AQ17)*100-100)*(('Data base original'!AO17-'Data base original'!AQ17)/'Data base original'!AR17)</f>
        <v>0.14139329972738435</v>
      </c>
      <c r="AG28" s="9">
        <f>+('Data base original'!AR29/'Data base original'!AR17*100-100)*'Data base original'!AR17/'Data base original'!$AR17</f>
        <v>19.374884451218506</v>
      </c>
      <c r="AH28" s="12">
        <f>+('Data base original'!AR29/'Data base original'!AR17*100-100)*'Data base original'!AR17/'Data base original'!$BC17</f>
        <v>11.345629462923911</v>
      </c>
      <c r="AI28" s="12">
        <f>+('Data base original'!AS29/'Data base original'!AS17*100-100)*'Data base original'!AS17/'Data base original'!$BC17</f>
        <v>0.71648865371804249</v>
      </c>
      <c r="AJ28" s="12">
        <f>+('Data base original'!AT29/'Data base original'!AT17*100-100)*'Data base original'!AT17/'Data base original'!$BC17</f>
        <v>-2.5287236432402138</v>
      </c>
      <c r="AK28" s="12">
        <f>+('Data base original'!AU29/'Data base original'!AU17*100-100)*'Data base original'!AU17/'Data base original'!$BC17</f>
        <v>0.14976386758655172</v>
      </c>
      <c r="AL28" s="12">
        <f>+('Data base original'!AV29/'Data base original'!AV17*100-100)*'Data base original'!AV17/'Data base original'!$BC17</f>
        <v>-0.31755280690342991</v>
      </c>
      <c r="AM28" s="12">
        <f>+('Data base original'!AW29/'Data base original'!AW17*100-100)*'Data base original'!AW17/'Data base original'!$BC17</f>
        <v>3.5636870211106779E-2</v>
      </c>
      <c r="AN28" s="12">
        <f>+('Data base original'!AX29/'Data base original'!AX17*100-100)*'Data base original'!AX17/'Data base original'!$BC17</f>
        <v>2.1479082389058286</v>
      </c>
      <c r="AO28" s="12">
        <f>+('Data base original'!AY29/'Data base original'!AY17*100-100)*'Data base original'!AY17/'Data base original'!$BC17</f>
        <v>3.249217868453885</v>
      </c>
      <c r="AP28" s="12">
        <f>+('Data base original'!AZ29/'Data base original'!AZ17*100-100)*'Data base original'!AZ17/'Data base original'!$BC17</f>
        <v>0.34749922237074798</v>
      </c>
      <c r="AQ28" s="12">
        <f>+('Data base original'!BA29/'Data base original'!BA17*100-100)*'Data base original'!BA17/'Data base original'!$BC17</f>
        <v>0.4406446547690917</v>
      </c>
      <c r="AR28" s="12">
        <f>+('Data base original'!BB29/'Data base original'!BB17*100-100)*'Data base original'!BB17/'Data base original'!$BC17</f>
        <v>5.8017206186681443E-2</v>
      </c>
      <c r="AS28" s="12">
        <f>+(('Data base original'!AY29-'Data base original'!BA29)/('Data base original'!AY17-'Data base original'!BA17)*100-100)*('Data base original'!AY17-'Data base original'!BA17)/'Data base original'!$BC17</f>
        <v>2.808573213684793</v>
      </c>
      <c r="AT28" s="12">
        <f>+(('Data base original'!AZ29-'Data base original'!BB29)/('Data base original'!AZ17-'Data base original'!BB17)*100-100)*('Data base original'!AZ17-'Data base original'!BB17)/'Data base original'!$BC17</f>
        <v>0.28948201618406666</v>
      </c>
      <c r="AU28" s="9">
        <f>+('Data base original'!BC29/'Data base original'!BC17*100-100)*'Data base original'!BC17/'Data base original'!$BC17</f>
        <v>14.647205873070646</v>
      </c>
      <c r="AV28" s="6"/>
    </row>
    <row r="29" spans="1:48">
      <c r="A29" s="90">
        <v>39387</v>
      </c>
      <c r="B29" s="12">
        <f>+'Data base original'!B30/'Data base original'!B18*100-100</f>
        <v>22.698203113868914</v>
      </c>
      <c r="C29" s="12">
        <f>+'Data base original'!C30/'Data base original'!C18*100-100</f>
        <v>15.694917600053444</v>
      </c>
      <c r="D29" s="12">
        <f>+'Data base original'!D30/'Data base original'!D18*100-100</f>
        <v>23.25184645539278</v>
      </c>
      <c r="E29" s="12">
        <f>+'Data base original'!E30/'Data base original'!E18*100-100</f>
        <v>18.028021299883946</v>
      </c>
      <c r="F29" s="9">
        <f>+'Data base original'!F30/'Data base original'!F18*100-100</f>
        <v>21.471026734848394</v>
      </c>
      <c r="G29" s="9">
        <f>+'Data base original'!G30</f>
        <v>28.918278266454799</v>
      </c>
      <c r="H29" s="12"/>
      <c r="I29" s="12"/>
      <c r="J29" s="12"/>
      <c r="K29" s="9"/>
      <c r="L29" s="9">
        <f>+'Data base original'!Q30</f>
        <v>10.1663921671149</v>
      </c>
      <c r="M29" s="12"/>
      <c r="N29" s="12"/>
      <c r="O29" s="9"/>
      <c r="P29" s="9">
        <f>+'Data base original'!Y30</f>
        <v>5.6824301269678097</v>
      </c>
      <c r="Q29" s="12"/>
      <c r="R29" s="9"/>
      <c r="S29" s="10">
        <f>+'Data base original'!AE30</f>
        <v>4.8099999999999996</v>
      </c>
      <c r="T29" s="12">
        <f>+('Data base original'!AH30/'Data base original'!AH18*100-100)*'Data base original'!AH18/'Data base original'!$AK18</f>
        <v>3.0124923098825001</v>
      </c>
      <c r="U29" s="12">
        <f>+('Data base original'!AI30/'Data base original'!AI18*100-100)*'Data base original'!AI18/'Data base original'!$AK18</f>
        <v>11.196373823602666</v>
      </c>
      <c r="V29" s="12">
        <f>+('Data base original'!AJ30/'Data base original'!AJ18*100-100)*'Data base original'!AJ18/'Data base original'!$AK18</f>
        <v>7.4415474804378734</v>
      </c>
      <c r="W29" s="9">
        <f>+('Data base original'!AK30/'Data base original'!AK18*100-100)*'Data base original'!AK18/'Data base original'!$AK18</f>
        <v>21.650413613923035</v>
      </c>
      <c r="X29" s="12">
        <f>+('Data base original'!AK30/'Data base original'!AK18*100-100)*'Data base original'!AK18/'Data base original'!$AR18</f>
        <v>4.5645309290524372</v>
      </c>
      <c r="Y29" s="12">
        <f>+('Data base original'!AL30/'Data base original'!AL18*100-100)*'Data base original'!AL18/'Data base original'!$AR18</f>
        <v>17.312650872862811</v>
      </c>
      <c r="Z29" s="12">
        <f>+('Data base original'!AM30/'Data base original'!AM18*100-100)*'Data base original'!AM18/'Data base original'!$AR18</f>
        <v>0.15730613432555848</v>
      </c>
      <c r="AA29" s="12">
        <f>+('Data base original'!AN30/'Data base original'!AN18*100-100)*'Data base original'!AN18/'Data base original'!$AR18</f>
        <v>4.734298281855235</v>
      </c>
      <c r="AB29" s="12">
        <f>+('Data base original'!AO30/'Data base original'!AO18*100-100)*'Data base original'!AO18/'Data base original'!$AR18</f>
        <v>0.13929766375200114</v>
      </c>
      <c r="AC29" s="12">
        <f>+('Data base original'!AP30/'Data base original'!AP18*100-100)*'Data base original'!AP18/'Data base original'!$AR18</f>
        <v>5.0746905336786128</v>
      </c>
      <c r="AD29" s="12">
        <f>+('Data base original'!AQ30/'Data base original'!AQ18*100-100)*'Data base original'!AQ18/'Data base original'!$AR18</f>
        <v>8.897042009554516E-3</v>
      </c>
      <c r="AE29" s="12">
        <f>+(('Data base original'!AN30-'Data base original'!AP30)/('Data base original'!AN18-'Data base original'!AP18)*100-100)*(('Data base original'!AN18-'Data base original'!AP18)/'Data base original'!AR18)</f>
        <v>-0.34039225182337646</v>
      </c>
      <c r="AF29" s="12">
        <f>+(('Data base original'!AO30-'Data base original'!AQ30)/('Data base original'!AO18-'Data base original'!AQ18)*100-100)*(('Data base original'!AO18-'Data base original'!AQ18)/'Data base original'!AR18)</f>
        <v>0.1304006217424466</v>
      </c>
      <c r="AG29" s="9">
        <f>+('Data base original'!AR30/'Data base original'!AR18*100-100)*'Data base original'!AR18/'Data base original'!$AR18</f>
        <v>21.824496306159858</v>
      </c>
      <c r="AH29" s="12">
        <f>+('Data base original'!AR30/'Data base original'!AR18*100-100)*'Data base original'!AR18/'Data base original'!$BC18</f>
        <v>12.813016818086624</v>
      </c>
      <c r="AI29" s="12">
        <f>+('Data base original'!AS30/'Data base original'!AS18*100-100)*'Data base original'!AS18/'Data base original'!$BC18</f>
        <v>0.7329901070328545</v>
      </c>
      <c r="AJ29" s="12">
        <f>+('Data base original'!AT30/'Data base original'!AT18*100-100)*'Data base original'!AT18/'Data base original'!$BC18</f>
        <v>-2.5066943225464531</v>
      </c>
      <c r="AK29" s="12">
        <f>+('Data base original'!AU30/'Data base original'!AU18*100-100)*'Data base original'!AU18/'Data base original'!$BC18</f>
        <v>0.23445488366360295</v>
      </c>
      <c r="AL29" s="12">
        <f>+('Data base original'!AV30/'Data base original'!AV18*100-100)*'Data base original'!AV18/'Data base original'!$BC18</f>
        <v>-0.42946684736044666</v>
      </c>
      <c r="AM29" s="12">
        <f>+('Data base original'!AW30/'Data base original'!AW18*100-100)*'Data base original'!AW18/'Data base original'!$BC18</f>
        <v>5.9329577660411234E-2</v>
      </c>
      <c r="AN29" s="12">
        <f>+('Data base original'!AX30/'Data base original'!AX18*100-100)*'Data base original'!AX18/'Data base original'!$BC18</f>
        <v>2.3470818681935284</v>
      </c>
      <c r="AO29" s="12">
        <f>+('Data base original'!AY30/'Data base original'!AY18*100-100)*'Data base original'!AY18/'Data base original'!$BC18</f>
        <v>3.2266888763712727</v>
      </c>
      <c r="AP29" s="12">
        <f>+('Data base original'!AZ30/'Data base original'!AZ18*100-100)*'Data base original'!AZ18/'Data base original'!$BC18</f>
        <v>0.32622614499830965</v>
      </c>
      <c r="AQ29" s="12">
        <f>+('Data base original'!BA30/'Data base original'!BA18*100-100)*'Data base original'!BA18/'Data base original'!$BC18</f>
        <v>0.57682320492274108</v>
      </c>
      <c r="AR29" s="12">
        <f>+('Data base original'!BB30/'Data base original'!BB18*100-100)*'Data base original'!BB18/'Data base original'!$BC18</f>
        <v>6.976063308041984E-2</v>
      </c>
      <c r="AS29" s="12">
        <f>+(('Data base original'!AY30-'Data base original'!BA30)/('Data base original'!AY18-'Data base original'!BA18)*100-100)*('Data base original'!AY18-'Data base original'!BA18)/'Data base original'!$BC18</f>
        <v>2.6498656714485302</v>
      </c>
      <c r="AT29" s="12">
        <f>+(('Data base original'!AZ30-'Data base original'!BB30)/('Data base original'!AZ18-'Data base original'!BB18)*100-100)*('Data base original'!AZ18-'Data base original'!BB18)/'Data base original'!$BC18</f>
        <v>0.25646551191788969</v>
      </c>
      <c r="AU29" s="9">
        <f>+('Data base original'!BC30/'Data base original'!BC18*100-100)*'Data base original'!BC18/'Data base original'!$BC18</f>
        <v>16.157043268096544</v>
      </c>
      <c r="AV29" s="6"/>
    </row>
    <row r="30" spans="1:48">
      <c r="A30" s="90">
        <v>39417</v>
      </c>
      <c r="B30" s="12">
        <f>+'Data base original'!B31/'Data base original'!B19*100-100</f>
        <v>22.595112091629517</v>
      </c>
      <c r="C30" s="12">
        <f>+'Data base original'!C31/'Data base original'!C19*100-100</f>
        <v>15.338343844092321</v>
      </c>
      <c r="D30" s="12">
        <f>+'Data base original'!D31/'Data base original'!D19*100-100</f>
        <v>24.371381241764766</v>
      </c>
      <c r="E30" s="12">
        <f>+'Data base original'!E31/'Data base original'!E19*100-100</f>
        <v>12.434797573086968</v>
      </c>
      <c r="F30" s="9">
        <f>+'Data base original'!F31/'Data base original'!F19*100-100</f>
        <v>21.086771179857351</v>
      </c>
      <c r="G30" s="9">
        <f>+'Data base original'!G31</f>
        <v>29.956424397723399</v>
      </c>
      <c r="H30" s="12"/>
      <c r="I30" s="12"/>
      <c r="J30" s="12"/>
      <c r="K30" s="9"/>
      <c r="L30" s="9">
        <f>+'Data base original'!Q31</f>
        <v>10.207594462623099</v>
      </c>
      <c r="M30" s="12"/>
      <c r="N30" s="12"/>
      <c r="O30" s="9"/>
      <c r="P30" s="9">
        <f>+'Data base original'!Y31</f>
        <v>5.8907807742312901</v>
      </c>
      <c r="Q30" s="12"/>
      <c r="R30" s="9"/>
      <c r="S30" s="10">
        <f>+'Data base original'!AE31</f>
        <v>4.83</v>
      </c>
      <c r="T30" s="12">
        <f>+('Data base original'!AH31/'Data base original'!AH19*100-100)*'Data base original'!AH19/'Data base original'!$AK19</f>
        <v>2.9393596811226024</v>
      </c>
      <c r="U30" s="12">
        <f>+('Data base original'!AI31/'Data base original'!AI19*100-100)*'Data base original'!AI19/'Data base original'!$AK19</f>
        <v>11.190543233761833</v>
      </c>
      <c r="V30" s="12">
        <f>+('Data base original'!AJ31/'Data base original'!AJ19*100-100)*'Data base original'!AJ19/'Data base original'!$AK19</f>
        <v>3.9323574317315941</v>
      </c>
      <c r="W30" s="9">
        <f>+('Data base original'!AK31/'Data base original'!AK19*100-100)*'Data base original'!AK19/'Data base original'!$AK19</f>
        <v>18.062260346616043</v>
      </c>
      <c r="X30" s="12">
        <f>+('Data base original'!AK31/'Data base original'!AK19*100-100)*'Data base original'!AK19/'Data base original'!$AR19</f>
        <v>4.0109155206612321</v>
      </c>
      <c r="Y30" s="12">
        <f>+('Data base original'!AL31/'Data base original'!AL19*100-100)*'Data base original'!AL19/'Data base original'!$AR19</f>
        <v>17.899639634603339</v>
      </c>
      <c r="Z30" s="12">
        <f>+('Data base original'!AM31/'Data base original'!AM19*100-100)*'Data base original'!AM19/'Data base original'!$AR19</f>
        <v>0.1907679789308922</v>
      </c>
      <c r="AA30" s="12">
        <f>+('Data base original'!AN31/'Data base original'!AN19*100-100)*'Data base original'!AN19/'Data base original'!$AR19</f>
        <v>4.0451041653726234</v>
      </c>
      <c r="AB30" s="12">
        <f>+('Data base original'!AO31/'Data base original'!AO19*100-100)*'Data base original'!AO19/'Data base original'!$AR19</f>
        <v>0.12120016895039565</v>
      </c>
      <c r="AC30" s="12">
        <f>+('Data base original'!AP31/'Data base original'!AP19*100-100)*'Data base original'!AP19/'Data base original'!$AR19</f>
        <v>4.3089856350754285</v>
      </c>
      <c r="AD30" s="12">
        <f>+('Data base original'!AQ31/'Data base original'!AQ19*100-100)*'Data base original'!AQ19/'Data base original'!$AR19</f>
        <v>9.5500453433047146E-3</v>
      </c>
      <c r="AE30" s="12">
        <f>+(('Data base original'!AN31-'Data base original'!AP31)/('Data base original'!AN19-'Data base original'!AP19)*100-100)*(('Data base original'!AN19-'Data base original'!AP19)/'Data base original'!AR19)</f>
        <v>-0.26388146970280474</v>
      </c>
      <c r="AF30" s="12">
        <f>+(('Data base original'!AO31-'Data base original'!AQ31)/('Data base original'!AO19-'Data base original'!AQ19)*100-100)*(('Data base original'!AO19-'Data base original'!AQ19)/'Data base original'!AR19)</f>
        <v>0.11165012360709092</v>
      </c>
      <c r="AG30" s="9">
        <f>+('Data base original'!AR31/'Data base original'!AR19*100-100)*'Data base original'!AR19/'Data base original'!$AR19</f>
        <v>21.949091788099736</v>
      </c>
      <c r="AH30" s="12">
        <f>+('Data base original'!AR31/'Data base original'!AR19*100-100)*'Data base original'!AR19/'Data base original'!$BC19</f>
        <v>13.040009926678485</v>
      </c>
      <c r="AI30" s="12">
        <f>+('Data base original'!AS31/'Data base original'!AS19*100-100)*'Data base original'!AS19/'Data base original'!$BC19</f>
        <v>0.78812230479761869</v>
      </c>
      <c r="AJ30" s="12">
        <f>+('Data base original'!AT31/'Data base original'!AT19*100-100)*'Data base original'!AT19/'Data base original'!$BC19</f>
        <v>-2.7625411189900615</v>
      </c>
      <c r="AK30" s="12">
        <f>+('Data base original'!AU31/'Data base original'!AU19*100-100)*'Data base original'!AU19/'Data base original'!$BC19</f>
        <v>0.41370385962667933</v>
      </c>
      <c r="AL30" s="12">
        <f>+('Data base original'!AV31/'Data base original'!AV19*100-100)*'Data base original'!AV19/'Data base original'!$BC19</f>
        <v>-0.50626675396075416</v>
      </c>
      <c r="AM30" s="12">
        <f>+('Data base original'!AW31/'Data base original'!AW19*100-100)*'Data base original'!AW19/'Data base original'!$BC19</f>
        <v>3.8916392950090146E-2</v>
      </c>
      <c r="AN30" s="12">
        <f>+('Data base original'!AX31/'Data base original'!AX19*100-100)*'Data base original'!AX19/'Data base original'!$BC19</f>
        <v>2.220494654877248</v>
      </c>
      <c r="AO30" s="12">
        <f>+('Data base original'!AY31/'Data base original'!AY19*100-100)*'Data base original'!AY19/'Data base original'!$BC19</f>
        <v>2.6681023653355949</v>
      </c>
      <c r="AP30" s="12">
        <f>+('Data base original'!AZ31/'Data base original'!AZ19*100-100)*'Data base original'!AZ19/'Data base original'!$BC19</f>
        <v>0.25779227348921818</v>
      </c>
      <c r="AQ30" s="12">
        <f>+('Data base original'!BA31/'Data base original'!BA19*100-100)*'Data base original'!BA19/'Data base original'!$BC19</f>
        <v>0.49381227814503964</v>
      </c>
      <c r="AR30" s="12">
        <f>+('Data base original'!BB31/'Data base original'!BB19*100-100)*'Data base original'!BB19/'Data base original'!$BC19</f>
        <v>7.0606114747852208E-2</v>
      </c>
      <c r="AS30" s="12">
        <f>+(('Data base original'!AY31-'Data base original'!BA31)/('Data base original'!AY19-'Data base original'!BA19)*100-100)*('Data base original'!AY19-'Data base original'!BA19)/'Data base original'!$BC19</f>
        <v>2.1742900871905566</v>
      </c>
      <c r="AT30" s="12">
        <f>+(('Data base original'!AZ31-'Data base original'!BB31)/('Data base original'!AZ19-'Data base original'!BB19)*100-100)*('Data base original'!AZ19-'Data base original'!BB19)/'Data base original'!$BC19</f>
        <v>0.18718615874136579</v>
      </c>
      <c r="AU30" s="9">
        <f>+('Data base original'!BC31/'Data base original'!BC19*100-100)*'Data base original'!BC19/'Data base original'!$BC19</f>
        <v>15.593915511911234</v>
      </c>
      <c r="AV30" s="6"/>
    </row>
    <row r="31" spans="1:48">
      <c r="A31" s="20">
        <v>39448</v>
      </c>
      <c r="B31" s="12">
        <f>+'Data base original'!B32/'Data base original'!B20*100-100</f>
        <v>21.354915885682317</v>
      </c>
      <c r="C31" s="12">
        <f>+'Data base original'!C32/'Data base original'!C20*100-100</f>
        <v>15.327279259120033</v>
      </c>
      <c r="D31" s="12">
        <f>+'Data base original'!D32/'Data base original'!D20*100-100</f>
        <v>25.460520312908045</v>
      </c>
      <c r="E31" s="12">
        <f>+'Data base original'!E32/'Data base original'!E20*100-100</f>
        <v>2.9379687934311107</v>
      </c>
      <c r="F31" s="9">
        <f>+'Data base original'!F32/'Data base original'!F20*100-100</f>
        <v>19.695887865474219</v>
      </c>
      <c r="G31" s="9">
        <f>+'Data base original'!G32</f>
        <v>32.062977085834703</v>
      </c>
      <c r="H31" s="12"/>
      <c r="I31" s="12"/>
      <c r="J31" s="12"/>
      <c r="K31" s="9"/>
      <c r="L31" s="9">
        <f>+'Data base original'!Q32</f>
        <v>10.546072555411</v>
      </c>
      <c r="M31" s="12"/>
      <c r="N31" s="12"/>
      <c r="O31" s="9"/>
      <c r="P31" s="9">
        <f>+'Data base original'!Y32</f>
        <v>4.9099747135160499</v>
      </c>
      <c r="Q31" s="12"/>
      <c r="R31" s="9"/>
      <c r="S31" s="10">
        <f>+'Data base original'!AE32</f>
        <v>4.8</v>
      </c>
      <c r="T31" s="12">
        <f>+('Data base original'!AH32/'Data base original'!AH20*100-100)*'Data base original'!AH20/'Data base original'!$AK20</f>
        <v>2.8014581686448232</v>
      </c>
      <c r="U31" s="12">
        <f>+('Data base original'!AI32/'Data base original'!AI20*100-100)*'Data base original'!AI20/'Data base original'!$AK20</f>
        <v>10.686331090726078</v>
      </c>
      <c r="V31" s="12">
        <f>+('Data base original'!AJ32/'Data base original'!AJ20*100-100)*'Data base original'!AJ20/'Data base original'!$AK20</f>
        <v>2.575382883010946</v>
      </c>
      <c r="W31" s="9">
        <f>+('Data base original'!AK32/'Data base original'!AK20*100-100)*'Data base original'!AK20/'Data base original'!$AK20</f>
        <v>16.063172142381845</v>
      </c>
      <c r="X31" s="12">
        <f>+('Data base original'!AK32/'Data base original'!AK20*100-100)*'Data base original'!AK20/'Data base original'!$AR20</f>
        <v>3.5743296240072207</v>
      </c>
      <c r="Y31" s="12">
        <f>+('Data base original'!AL32/'Data base original'!AL20*100-100)*'Data base original'!AL20/'Data base original'!$AR20</f>
        <v>17.775344328668943</v>
      </c>
      <c r="Z31" s="12">
        <f>+('Data base original'!AM32/'Data base original'!AM20*100-100)*'Data base original'!AM20/'Data base original'!$AR20</f>
        <v>0.22069856131239596</v>
      </c>
      <c r="AA31" s="12">
        <f>+('Data base original'!AN32/'Data base original'!AN20*100-100)*'Data base original'!AN20/'Data base original'!$AR20</f>
        <v>2.5532444453848298</v>
      </c>
      <c r="AB31" s="12">
        <f>+('Data base original'!AO32/'Data base original'!AO20*100-100)*'Data base original'!AO20/'Data base original'!$AR20</f>
        <v>0.14864250580134145</v>
      </c>
      <c r="AC31" s="12">
        <f>+('Data base original'!AP32/'Data base original'!AP20*100-100)*'Data base original'!AP20/'Data base original'!$AR20</f>
        <v>2.9436429899081906</v>
      </c>
      <c r="AD31" s="12">
        <f>+('Data base original'!AQ32/'Data base original'!AQ20*100-100)*'Data base original'!AQ20/'Data base original'!$AR20</f>
        <v>1.6324606886065924E-2</v>
      </c>
      <c r="AE31" s="12">
        <f>+(('Data base original'!AN32-'Data base original'!AP32)/('Data base original'!AN20-'Data base original'!AP20)*100-100)*(('Data base original'!AN20-'Data base original'!AP20)/'Data base original'!AR20)</f>
        <v>-0.39039854452336176</v>
      </c>
      <c r="AF31" s="12">
        <f>+(('Data base original'!AO32-'Data base original'!AQ32)/('Data base original'!AO20-'Data base original'!AQ20)*100-100)*(('Data base original'!AO20-'Data base original'!AQ20)/'Data base original'!AR20)</f>
        <v>0.13231789891527543</v>
      </c>
      <c r="AG31" s="9">
        <f>+('Data base original'!AR32/'Data base original'!AR20*100-100)*'Data base original'!AR20/'Data base original'!$AR20</f>
        <v>21.312291868380484</v>
      </c>
      <c r="AH31" s="12">
        <f>+('Data base original'!AR32/'Data base original'!AR20*100-100)*'Data base original'!AR20/'Data base original'!$BC20</f>
        <v>12.808514748122587</v>
      </c>
      <c r="AI31" s="12">
        <f>+('Data base original'!AS32/'Data base original'!AS20*100-100)*'Data base original'!AS20/'Data base original'!$BC20</f>
        <v>0.87941154886931316</v>
      </c>
      <c r="AJ31" s="12">
        <f>+('Data base original'!AT32/'Data base original'!AT20*100-100)*'Data base original'!AT20/'Data base original'!$BC20</f>
        <v>-1.8277431656782068</v>
      </c>
      <c r="AK31" s="12">
        <f>+('Data base original'!AU32/'Data base original'!AU20*100-100)*'Data base original'!AU20/'Data base original'!$BC20</f>
        <v>0.54419626366682383</v>
      </c>
      <c r="AL31" s="12">
        <f>+('Data base original'!AV32/'Data base original'!AV20*100-100)*'Data base original'!AV20/'Data base original'!$BC20</f>
        <v>-0.33659946665967422</v>
      </c>
      <c r="AM31" s="12">
        <f>+('Data base original'!AW32/'Data base original'!AW20*100-100)*'Data base original'!AW20/'Data base original'!$BC20</f>
        <v>1.1651461496737648E-2</v>
      </c>
      <c r="AN31" s="12">
        <f>+('Data base original'!AX32/'Data base original'!AX20*100-100)*'Data base original'!AX20/'Data base original'!$BC20</f>
        <v>1.9294272650328981</v>
      </c>
      <c r="AO31" s="12">
        <f>+('Data base original'!AY32/'Data base original'!AY20*100-100)*'Data base original'!AY20/'Data base original'!$BC20</f>
        <v>1.6861307550585891</v>
      </c>
      <c r="AP31" s="12">
        <f>+('Data base original'!AZ32/'Data base original'!AZ20*100-100)*'Data base original'!AZ20/'Data base original'!$BC20</f>
        <v>0.16398747571322436</v>
      </c>
      <c r="AQ31" s="12">
        <f>+('Data base original'!BA32/'Data base original'!BA20*100-100)*'Data base original'!BA20/'Data base original'!$BC20</f>
        <v>0.40845521615130453</v>
      </c>
      <c r="AR31" s="12">
        <f>+('Data base original'!BB32/'Data base original'!BB20*100-100)*'Data base original'!BB20/'Data base original'!$BC20</f>
        <v>6.9589342490307141E-2</v>
      </c>
      <c r="AS31" s="12">
        <f>+(('Data base original'!AY32-'Data base original'!BA32)/('Data base original'!AY20-'Data base original'!BA20)*100-100)*('Data base original'!AY20-'Data base original'!BA20)/'Data base original'!$BC20</f>
        <v>1.2776755389072842</v>
      </c>
      <c r="AT31" s="12">
        <f>+(('Data base original'!AZ32-'Data base original'!BB32)/('Data base original'!AZ20-'Data base original'!BB20)*100-100)*('Data base original'!AZ20-'Data base original'!BB20)/'Data base original'!$BC20</f>
        <v>9.4398133222917097E-2</v>
      </c>
      <c r="AU31" s="9">
        <f>+('Data base original'!BC32/'Data base original'!BC20*100-100)*'Data base original'!BC20/'Data base original'!$BC20</f>
        <v>15.380932326980684</v>
      </c>
      <c r="AV31" s="6"/>
    </row>
    <row r="32" spans="1:48">
      <c r="A32" s="90">
        <v>39479</v>
      </c>
      <c r="B32" s="12">
        <f>+'Data base original'!B33/'Data base original'!B21*100-100</f>
        <v>21.175434866948706</v>
      </c>
      <c r="C32" s="12">
        <f>+'Data base original'!C33/'Data base original'!C21*100-100</f>
        <v>15.171233180741865</v>
      </c>
      <c r="D32" s="12">
        <f>+'Data base original'!D33/'Data base original'!D21*100-100</f>
        <v>25.151657909401564</v>
      </c>
      <c r="E32" s="12">
        <f>+'Data base original'!E33/'Data base original'!E21*100-100</f>
        <v>4.3115513833416941</v>
      </c>
      <c r="F32" s="9">
        <f>+'Data base original'!F33/'Data base original'!F21*100-100</f>
        <v>19.648714019045002</v>
      </c>
      <c r="G32" s="9">
        <f>+'Data base original'!G33</f>
        <v>31.960689431939102</v>
      </c>
      <c r="H32" s="12"/>
      <c r="I32" s="12"/>
      <c r="J32" s="12"/>
      <c r="K32" s="9"/>
      <c r="L32" s="9">
        <f>+'Data base original'!Q33</f>
        <v>10.5242958634587</v>
      </c>
      <c r="M32" s="12"/>
      <c r="N32" s="12"/>
      <c r="O32" s="9"/>
      <c r="P32" s="9">
        <f>+'Data base original'!Y33</f>
        <v>4.1944529702062496</v>
      </c>
      <c r="Q32" s="12"/>
      <c r="R32" s="9"/>
      <c r="S32" s="10">
        <f>+'Data base original'!AE33</f>
        <v>4.9000000000000004</v>
      </c>
      <c r="T32" s="12">
        <f>+('Data base original'!AH33/'Data base original'!AH21*100-100)*'Data base original'!AH21/'Data base original'!$AK21</f>
        <v>2.9155186144650003</v>
      </c>
      <c r="U32" s="12">
        <f>+('Data base original'!AI33/'Data base original'!AI21*100-100)*'Data base original'!AI21/'Data base original'!$AK21</f>
        <v>8.9966262140366009</v>
      </c>
      <c r="V32" s="12">
        <f>+('Data base original'!AJ33/'Data base original'!AJ21*100-100)*'Data base original'!AJ21/'Data base original'!$AK21</f>
        <v>4.305827947786109</v>
      </c>
      <c r="W32" s="9">
        <f>+('Data base original'!AK33/'Data base original'!AK21*100-100)*'Data base original'!AK21/'Data base original'!$AK21</f>
        <v>16.217972776287709</v>
      </c>
      <c r="X32" s="12">
        <f>+('Data base original'!AK33/'Data base original'!AK21*100-100)*'Data base original'!AK21/'Data base original'!$AR21</f>
        <v>3.555392695099838</v>
      </c>
      <c r="Y32" s="12">
        <f>+('Data base original'!AL33/'Data base original'!AL21*100-100)*'Data base original'!AL21/'Data base original'!$AR21</f>
        <v>17.429875212077857</v>
      </c>
      <c r="Z32" s="12">
        <f>+('Data base original'!AM33/'Data base original'!AM21*100-100)*'Data base original'!AM21/'Data base original'!$AR21</f>
        <v>0.2527274750460779</v>
      </c>
      <c r="AA32" s="12">
        <f>+('Data base original'!AN33/'Data base original'!AN21*100-100)*'Data base original'!AN21/'Data base original'!$AR21</f>
        <v>4.0584395223528507</v>
      </c>
      <c r="AB32" s="12">
        <f>+('Data base original'!AO33/'Data base original'!AO21*100-100)*'Data base original'!AO21/'Data base original'!$AR21</f>
        <v>0.16977266015998571</v>
      </c>
      <c r="AC32" s="12">
        <f>+('Data base original'!AP33/'Data base original'!AP21*100-100)*'Data base original'!AP21/'Data base original'!$AR21</f>
        <v>3.9116694522293169</v>
      </c>
      <c r="AD32" s="12">
        <f>+('Data base original'!AQ33/'Data base original'!AQ21*100-100)*'Data base original'!AQ21/'Data base original'!$AR21</f>
        <v>1.1313160421417483E-2</v>
      </c>
      <c r="AE32" s="12">
        <f>+(('Data base original'!AN33-'Data base original'!AP33)/('Data base original'!AN21-'Data base original'!AP21)*100-100)*(('Data base original'!AN21-'Data base original'!AP21)/'Data base original'!AR21)</f>
        <v>0.1467700701235343</v>
      </c>
      <c r="AF32" s="12">
        <f>+(('Data base original'!AO33-'Data base original'!AQ33)/('Data base original'!AO21-'Data base original'!AQ21)*100-100)*(('Data base original'!AO21-'Data base original'!AQ21)/'Data base original'!AR21)</f>
        <v>0.15845949973856821</v>
      </c>
      <c r="AG32" s="9">
        <f>+('Data base original'!AR33/'Data base original'!AR21*100-100)*'Data base original'!AR21/'Data base original'!$AR21</f>
        <v>21.543224952085893</v>
      </c>
      <c r="AH32" s="12">
        <f>+('Data base original'!AR33/'Data base original'!AR21*100-100)*'Data base original'!AR21/'Data base original'!$BC21</f>
        <v>12.942649966801794</v>
      </c>
      <c r="AI32" s="12">
        <f>+('Data base original'!AS33/'Data base original'!AS21*100-100)*'Data base original'!AS21/'Data base original'!$BC21</f>
        <v>0.75836413613083797</v>
      </c>
      <c r="AJ32" s="12">
        <f>+('Data base original'!AT33/'Data base original'!AT21*100-100)*'Data base original'!AT21/'Data base original'!$BC21</f>
        <v>-1.1804511502549297</v>
      </c>
      <c r="AK32" s="12">
        <f>+('Data base original'!AU33/'Data base original'!AU21*100-100)*'Data base original'!AU21/'Data base original'!$BC21</f>
        <v>0.38026712465699775</v>
      </c>
      <c r="AL32" s="12">
        <f>+('Data base original'!AV33/'Data base original'!AV21*100-100)*'Data base original'!AV21/'Data base original'!$BC21</f>
        <v>-0.42482979606391447</v>
      </c>
      <c r="AM32" s="12">
        <f>+('Data base original'!AW33/'Data base original'!AW21*100-100)*'Data base original'!AW21/'Data base original'!$BC21</f>
        <v>8.9366466500851172E-3</v>
      </c>
      <c r="AN32" s="12">
        <f>+('Data base original'!AX33/'Data base original'!AX21*100-100)*'Data base original'!AX21/'Data base original'!$BC21</f>
        <v>1.7555311437916088</v>
      </c>
      <c r="AO32" s="12">
        <f>+('Data base original'!AY33/'Data base original'!AY21*100-100)*'Data base original'!AY21/'Data base original'!$BC21</f>
        <v>1.1092895221238976</v>
      </c>
      <c r="AP32" s="12">
        <f>+('Data base original'!AZ33/'Data base original'!AZ21*100-100)*'Data base original'!AZ21/'Data base original'!$BC21</f>
        <v>0.10904818745365331</v>
      </c>
      <c r="AQ32" s="12">
        <f>+('Data base original'!BA33/'Data base original'!BA21*100-100)*'Data base original'!BA21/'Data base original'!$BC21</f>
        <v>0.68804644090436673</v>
      </c>
      <c r="AR32" s="12">
        <f>+('Data base original'!BB33/'Data base original'!BB21*100-100)*'Data base original'!BB21/'Data base original'!$BC21</f>
        <v>6.6113100934104121E-2</v>
      </c>
      <c r="AS32" s="12">
        <f>+(('Data base original'!AY33-'Data base original'!BA33)/('Data base original'!AY21-'Data base original'!BA21)*100-100)*('Data base original'!AY21-'Data base original'!BA21)/'Data base original'!$BC21</f>
        <v>0.42124308121952991</v>
      </c>
      <c r="AT32" s="12">
        <f>+(('Data base original'!AZ33-'Data base original'!BB33)/('Data base original'!AZ21-'Data base original'!BB21)*100-100)*('Data base original'!AZ21-'Data base original'!BB21)/'Data base original'!$BC21</f>
        <v>4.293508651954913E-2</v>
      </c>
      <c r="AU32" s="9">
        <f>+('Data base original'!BC33/'Data base original'!BC21*100-100)*'Data base original'!BC21/'Data base original'!$BC21</f>
        <v>14.704646239451563</v>
      </c>
      <c r="AV32" s="6"/>
    </row>
    <row r="33" spans="1:48">
      <c r="A33" s="90">
        <v>39508</v>
      </c>
      <c r="B33" s="12">
        <f>+'Data base original'!B34/'Data base original'!B22*100-100</f>
        <v>20.3520151581493</v>
      </c>
      <c r="C33" s="12">
        <f>+'Data base original'!C34/'Data base original'!C22*100-100</f>
        <v>14.2047277011837</v>
      </c>
      <c r="D33" s="12">
        <f>+'Data base original'!D34/'Data base original'!D22*100-100</f>
        <v>25.072411031963554</v>
      </c>
      <c r="E33" s="12">
        <f>+'Data base original'!E34/'Data base original'!E22*100-100</f>
        <v>3.5419583520437783</v>
      </c>
      <c r="F33" s="9">
        <f>+'Data base original'!F34/'Data base original'!F22*100-100</f>
        <v>18.983967703436178</v>
      </c>
      <c r="G33" s="9">
        <f>+'Data base original'!G34</f>
        <v>29.8751708037857</v>
      </c>
      <c r="H33" s="12"/>
      <c r="I33" s="12"/>
      <c r="J33" s="12"/>
      <c r="K33" s="9"/>
      <c r="L33" s="9">
        <f>+'Data base original'!Q34</f>
        <v>10.6081632164383</v>
      </c>
      <c r="M33" s="12"/>
      <c r="N33" s="12"/>
      <c r="O33" s="9"/>
      <c r="P33" s="9">
        <f>+'Data base original'!Y34</f>
        <v>3.9099521988548198</v>
      </c>
      <c r="Q33" s="12"/>
      <c r="R33" s="9"/>
      <c r="S33" s="10">
        <f>+'Data base original'!AE34</f>
        <v>4.82</v>
      </c>
      <c r="T33" s="12">
        <f>+('Data base original'!AH34/'Data base original'!AH22*100-100)*'Data base original'!AH22/'Data base original'!$AK22</f>
        <v>2.9801184987126423</v>
      </c>
      <c r="U33" s="12">
        <f>+('Data base original'!AI34/'Data base original'!AI22*100-100)*'Data base original'!AI22/'Data base original'!$AK22</f>
        <v>7.4100344700752698</v>
      </c>
      <c r="V33" s="12">
        <f>+('Data base original'!AJ34/'Data base original'!AJ22*100-100)*'Data base original'!AJ22/'Data base original'!$AK22</f>
        <v>4.6433320845000718</v>
      </c>
      <c r="W33" s="9">
        <f>+('Data base original'!AK34/'Data base original'!AK22*100-100)*'Data base original'!AK22/'Data base original'!$AK22</f>
        <v>15.03348505328799</v>
      </c>
      <c r="X33" s="12">
        <f>+('Data base original'!AK34/'Data base original'!AK22*100-100)*'Data base original'!AK22/'Data base original'!$AR22</f>
        <v>3.2670710227069217</v>
      </c>
      <c r="Y33" s="12">
        <f>+('Data base original'!AL34/'Data base original'!AL22*100-100)*'Data base original'!AL22/'Data base original'!$AR22</f>
        <v>17.236610325156558</v>
      </c>
      <c r="Z33" s="12">
        <f>+('Data base original'!AM34/'Data base original'!AM22*100-100)*'Data base original'!AM22/'Data base original'!$AR22</f>
        <v>0.25516993504723762</v>
      </c>
      <c r="AA33" s="12">
        <f>+('Data base original'!AN34/'Data base original'!AN22*100-100)*'Data base original'!AN22/'Data base original'!$AR22</f>
        <v>2.9329322909633646</v>
      </c>
      <c r="AB33" s="12">
        <f>+('Data base original'!AO34/'Data base original'!AO22*100-100)*'Data base original'!AO22/'Data base original'!$AR22</f>
        <v>0.184738974408653</v>
      </c>
      <c r="AC33" s="12">
        <f>+('Data base original'!AP34/'Data base original'!AP22*100-100)*'Data base original'!AP22/'Data base original'!$AR22</f>
        <v>2.6594245689051683</v>
      </c>
      <c r="AD33" s="12">
        <f>+('Data base original'!AQ34/'Data base original'!AQ22*100-100)*'Data base original'!AQ22/'Data base original'!$AR22</f>
        <v>7.1767317586750694E-3</v>
      </c>
      <c r="AE33" s="12">
        <f>+(('Data base original'!AN34-'Data base original'!AP34)/('Data base original'!AN22-'Data base original'!AP22)*100-100)*(('Data base original'!AN22-'Data base original'!AP22)/'Data base original'!AR22)</f>
        <v>0.27350772205819496</v>
      </c>
      <c r="AF33" s="12">
        <f>+(('Data base original'!AO34-'Data base original'!AQ34)/('Data base original'!AO22-'Data base original'!AQ22)*100-100)*(('Data base original'!AO22-'Data base original'!AQ22)/'Data base original'!AR22)</f>
        <v>0.17756224264997802</v>
      </c>
      <c r="AG33" s="9">
        <f>+('Data base original'!AR34/'Data base original'!AR22*100-100)*'Data base original'!AR22/'Data base original'!$AR22</f>
        <v>21.209921247618908</v>
      </c>
      <c r="AH33" s="12">
        <f>+('Data base original'!AR34/'Data base original'!AR22*100-100)*'Data base original'!AR22/'Data base original'!$BC22</f>
        <v>12.789527023429992</v>
      </c>
      <c r="AI33" s="12">
        <f>+('Data base original'!AS34/'Data base original'!AS22*100-100)*'Data base original'!AS22/'Data base original'!$BC22</f>
        <v>0.61900386637535798</v>
      </c>
      <c r="AJ33" s="12">
        <f>+('Data base original'!AT34/'Data base original'!AT22*100-100)*'Data base original'!AT22/'Data base original'!$BC22</f>
        <v>-1.1423539446678361</v>
      </c>
      <c r="AK33" s="12">
        <f>+('Data base original'!AU34/'Data base original'!AU22*100-100)*'Data base original'!AU22/'Data base original'!$BC22</f>
        <v>0.44866252613103685</v>
      </c>
      <c r="AL33" s="12">
        <f>+('Data base original'!AV34/'Data base original'!AV22*100-100)*'Data base original'!AV22/'Data base original'!$BC22</f>
        <v>-0.47997011542867973</v>
      </c>
      <c r="AM33" s="12">
        <f>+('Data base original'!AW34/'Data base original'!AW22*100-100)*'Data base original'!AW22/'Data base original'!$BC22</f>
        <v>-5.8198092593329948E-3</v>
      </c>
      <c r="AN33" s="12">
        <f>+('Data base original'!AX34/'Data base original'!AX22*100-100)*'Data base original'!AX22/'Data base original'!$BC22</f>
        <v>1.7705352025675254</v>
      </c>
      <c r="AO33" s="12">
        <f>+('Data base original'!AY34/'Data base original'!AY22*100-100)*'Data base original'!AY22/'Data base original'!$BC22</f>
        <v>1.1372056518615037</v>
      </c>
      <c r="AP33" s="12">
        <f>+('Data base original'!AZ34/'Data base original'!AZ22*100-100)*'Data base original'!AZ22/'Data base original'!$BC22</f>
        <v>9.4997194217727066E-2</v>
      </c>
      <c r="AQ33" s="12">
        <f>+('Data base original'!BA34/'Data base original'!BA22*100-100)*'Data base original'!BA22/'Data base original'!$BC22</f>
        <v>0.91553060943229547</v>
      </c>
      <c r="AR33" s="12">
        <f>+('Data base original'!BB34/'Data base original'!BB22*100-100)*'Data base original'!BB22/'Data base original'!$BC22</f>
        <v>7.0941982612484175E-2</v>
      </c>
      <c r="AS33" s="12">
        <f>+(('Data base original'!AY34-'Data base original'!BA34)/('Data base original'!AY22-'Data base original'!BA22)*100-100)*('Data base original'!AY22-'Data base original'!BA22)/'Data base original'!$BC22</f>
        <v>0.22167504242920857</v>
      </c>
      <c r="AT33" s="12">
        <f>+(('Data base original'!AZ34-'Data base original'!BB34)/('Data base original'!AZ22-'Data base original'!BB22)*100-100)*('Data base original'!AZ22-'Data base original'!BB22)/'Data base original'!$BC22</f>
        <v>2.4055211605242766E-2</v>
      </c>
      <c r="AU33" s="9">
        <f>+('Data base original'!BC34/'Data base original'!BC22*100-100)*'Data base original'!BC22/'Data base original'!$BC22</f>
        <v>14.245315003182583</v>
      </c>
      <c r="AV33" s="6"/>
    </row>
    <row r="34" spans="1:48">
      <c r="A34" s="90">
        <v>39539</v>
      </c>
      <c r="B34" s="12">
        <f>+'Data base original'!B35/'Data base original'!B23*100-100</f>
        <v>21.227801295798017</v>
      </c>
      <c r="C34" s="12">
        <f>+'Data base original'!C35/'Data base original'!C23*100-100</f>
        <v>14.165146235544015</v>
      </c>
      <c r="D34" s="12">
        <f>+'Data base original'!D35/'Data base original'!D23*100-100</f>
        <v>25.823273661464825</v>
      </c>
      <c r="E34" s="12">
        <f>+'Data base original'!E35/'Data base original'!E23*100-100</f>
        <v>13.141608434914431</v>
      </c>
      <c r="F34" s="9">
        <f>+'Data base original'!F35/'Data base original'!F23*100-100</f>
        <v>20.505495859526391</v>
      </c>
      <c r="G34" s="9">
        <f>+'Data base original'!G35</f>
        <v>30.126329719934201</v>
      </c>
      <c r="H34" s="12"/>
      <c r="I34" s="12"/>
      <c r="J34" s="12"/>
      <c r="K34" s="9"/>
      <c r="L34" s="9">
        <f>+'Data base original'!Q35</f>
        <v>10.592877402859299</v>
      </c>
      <c r="M34" s="12"/>
      <c r="N34" s="12"/>
      <c r="O34" s="9"/>
      <c r="P34" s="9">
        <f>+'Data base original'!Y35</f>
        <v>4.01635492774912</v>
      </c>
      <c r="Q34" s="12"/>
      <c r="R34" s="9"/>
      <c r="S34" s="10">
        <f>+'Data base original'!AE35</f>
        <v>4.76</v>
      </c>
      <c r="T34" s="12">
        <f>+('Data base original'!AH35/'Data base original'!AH23*100-100)*'Data base original'!AH23/'Data base original'!$AK23</f>
        <v>2.6789624745165108</v>
      </c>
      <c r="U34" s="12">
        <f>+('Data base original'!AI35/'Data base original'!AI23*100-100)*'Data base original'!AI23/'Data base original'!$AK23</f>
        <v>6.5370008070235412</v>
      </c>
      <c r="V34" s="12">
        <f>+('Data base original'!AJ35/'Data base original'!AJ23*100-100)*'Data base original'!AJ23/'Data base original'!$AK23</f>
        <v>3.0703588920433602</v>
      </c>
      <c r="W34" s="9">
        <f>+('Data base original'!AK35/'Data base original'!AK23*100-100)*'Data base original'!AK23/'Data base original'!$AK23</f>
        <v>12.286322173583414</v>
      </c>
      <c r="X34" s="12">
        <f>+('Data base original'!AK35/'Data base original'!AK23*100-100)*'Data base original'!AK23/'Data base original'!$AR23</f>
        <v>2.6879289185213002</v>
      </c>
      <c r="Y34" s="12">
        <f>+('Data base original'!AL35/'Data base original'!AL23*100-100)*'Data base original'!AL23/'Data base original'!$AR23</f>
        <v>17.467193383484755</v>
      </c>
      <c r="Z34" s="12">
        <f>+('Data base original'!AM35/'Data base original'!AM23*100-100)*'Data base original'!AM23/'Data base original'!$AR23</f>
        <v>0.2804465500903639</v>
      </c>
      <c r="AA34" s="12">
        <f>+('Data base original'!AN35/'Data base original'!AN23*100-100)*'Data base original'!AN23/'Data base original'!$AR23</f>
        <v>1.9934759455434663</v>
      </c>
      <c r="AB34" s="12">
        <f>+('Data base original'!AO35/'Data base original'!AO23*100-100)*'Data base original'!AO23/'Data base original'!$AR23</f>
        <v>0.20308785464833706</v>
      </c>
      <c r="AC34" s="12">
        <f>+('Data base original'!AP35/'Data base original'!AP23*100-100)*'Data base original'!AP23/'Data base original'!$AR23</f>
        <v>2.0786167166036793</v>
      </c>
      <c r="AD34" s="12">
        <f>+('Data base original'!AQ35/'Data base original'!AQ23*100-100)*'Data base original'!AQ23/'Data base original'!$AR23</f>
        <v>4.4260555078430618E-3</v>
      </c>
      <c r="AE34" s="12">
        <f>+(('Data base original'!AN35-'Data base original'!AP35)/('Data base original'!AN23-'Data base original'!AP23)*100-100)*(('Data base original'!AN23-'Data base original'!AP23)/'Data base original'!AR23)</f>
        <v>-8.514077106021227E-2</v>
      </c>
      <c r="AF34" s="12">
        <f>+(('Data base original'!AO35-'Data base original'!AQ35)/('Data base original'!AO23-'Data base original'!AQ23)*100-100)*(('Data base original'!AO23-'Data base original'!AQ23)/'Data base original'!AR23)</f>
        <v>0.19866179914049409</v>
      </c>
      <c r="AG34" s="9">
        <f>+('Data base original'!AR35/'Data base original'!AR23*100-100)*'Data base original'!AR23/'Data base original'!$AR23</f>
        <v>20.549089880176723</v>
      </c>
      <c r="AH34" s="12">
        <f>+('Data base original'!AR35/'Data base original'!AR23*100-100)*'Data base original'!AR23/'Data base original'!$BC23</f>
        <v>12.517855559572727</v>
      </c>
      <c r="AI34" s="12">
        <f>+('Data base original'!AS35/'Data base original'!AS23*100-100)*'Data base original'!AS23/'Data base original'!$BC23</f>
        <v>0.92237150896894549</v>
      </c>
      <c r="AJ34" s="12">
        <f>+('Data base original'!AT35/'Data base original'!AT23*100-100)*'Data base original'!AT23/'Data base original'!$BC23</f>
        <v>-1.0481602160881396</v>
      </c>
      <c r="AK34" s="12">
        <f>+('Data base original'!AU35/'Data base original'!AU23*100-100)*'Data base original'!AU23/'Data base original'!$BC23</f>
        <v>0.61355141844877836</v>
      </c>
      <c r="AL34" s="12">
        <f>+('Data base original'!AV35/'Data base original'!AV23*100-100)*'Data base original'!AV23/'Data base original'!$BC23</f>
        <v>4.9613282315649987E-2</v>
      </c>
      <c r="AM34" s="12">
        <f>+('Data base original'!AW35/'Data base original'!AW23*100-100)*'Data base original'!AW23/'Data base original'!$BC23</f>
        <v>4.3406066642237891E-3</v>
      </c>
      <c r="AN34" s="12">
        <f>+('Data base original'!AX35/'Data base original'!AX23*100-100)*'Data base original'!AX23/'Data base original'!$BC23</f>
        <v>2.0743803691397114</v>
      </c>
      <c r="AO34" s="12">
        <f>+('Data base original'!AY35/'Data base original'!AY23*100-100)*'Data base original'!AY23/'Data base original'!$BC23</f>
        <v>0.995776648973139</v>
      </c>
      <c r="AP34" s="12">
        <f>+('Data base original'!AZ35/'Data base original'!AZ23*100-100)*'Data base original'!AZ23/'Data base original'!$BC23</f>
        <v>5.673898813644053E-2</v>
      </c>
      <c r="AQ34" s="12">
        <f>+('Data base original'!BA35/'Data base original'!BA23*100-100)*'Data base original'!BA23/'Data base original'!$BC23</f>
        <v>0.83179652895166145</v>
      </c>
      <c r="AR34" s="12">
        <f>+('Data base original'!BB35/'Data base original'!BB23*100-100)*'Data base original'!BB23/'Data base original'!$BC23</f>
        <v>5.816116642915551E-2</v>
      </c>
      <c r="AS34" s="12">
        <f>+(('Data base original'!AY35-'Data base original'!BA35)/('Data base original'!AY23-'Data base original'!BA23)*100-100)*('Data base original'!AY23-'Data base original'!BA23)/'Data base original'!$BC23</f>
        <v>0.1639801200214781</v>
      </c>
      <c r="AT34" s="12">
        <f>+(('Data base original'!AZ35-'Data base original'!BB35)/('Data base original'!AZ23-'Data base original'!BB23)*100-100)*('Data base original'!AZ23-'Data base original'!BB23)/'Data base original'!$BC23</f>
        <v>-1.4221782927148047E-3</v>
      </c>
      <c r="AU34" s="9">
        <f>+('Data base original'!BC35/'Data base original'!BC23*100-100)*'Data base original'!BC23/'Data base original'!$BC23</f>
        <v>15.296510470750661</v>
      </c>
      <c r="AV34" s="6"/>
    </row>
    <row r="35" spans="1:48">
      <c r="A35" s="90">
        <v>39569</v>
      </c>
      <c r="B35" s="12">
        <f>+'Data base original'!B36/'Data base original'!B24*100-100</f>
        <v>21.444244360127044</v>
      </c>
      <c r="C35" s="12">
        <f>+'Data base original'!C36/'Data base original'!C24*100-100</f>
        <v>13.473326754138498</v>
      </c>
      <c r="D35" s="12">
        <f>+'Data base original'!D36/'Data base original'!D24*100-100</f>
        <v>25.070389970006033</v>
      </c>
      <c r="E35" s="12">
        <f>+'Data base original'!E36/'Data base original'!E24*100-100</f>
        <v>19.102425910113439</v>
      </c>
      <c r="F35" s="9">
        <f>+'Data base original'!F36/'Data base original'!F24*100-100</f>
        <v>20.949325194862752</v>
      </c>
      <c r="G35" s="9">
        <f>+'Data base original'!G36</f>
        <v>30.9324869049988</v>
      </c>
      <c r="H35" s="12"/>
      <c r="I35" s="12"/>
      <c r="J35" s="12"/>
      <c r="K35" s="9"/>
      <c r="L35" s="9">
        <f>+'Data base original'!Q36</f>
        <v>10.6795696146953</v>
      </c>
      <c r="M35" s="12"/>
      <c r="N35" s="12"/>
      <c r="O35" s="9"/>
      <c r="P35" s="9">
        <f>+'Data base original'!Y36</f>
        <v>4.1160037726979901</v>
      </c>
      <c r="Q35" s="12"/>
      <c r="R35" s="9"/>
      <c r="S35" s="10">
        <f>+'Data base original'!AE36</f>
        <v>4.63</v>
      </c>
      <c r="T35" s="12">
        <f>+('Data base original'!AH36/'Data base original'!AH24*100-100)*'Data base original'!AH24/'Data base original'!$AK24</f>
        <v>2.9981577850984991</v>
      </c>
      <c r="U35" s="12">
        <f>+('Data base original'!AI36/'Data base original'!AI24*100-100)*'Data base original'!AI24/'Data base original'!$AK24</f>
        <v>7.4161538044997748</v>
      </c>
      <c r="V35" s="12">
        <f>+('Data base original'!AJ36/'Data base original'!AJ24*100-100)*'Data base original'!AJ24/'Data base original'!$AK24</f>
        <v>4.6981497178107103</v>
      </c>
      <c r="W35" s="9">
        <f>+('Data base original'!AK36/'Data base original'!AK24*100-100)*'Data base original'!AK24/'Data base original'!$AK24</f>
        <v>15.11246130740898</v>
      </c>
      <c r="X35" s="12">
        <f>+('Data base original'!AK36/'Data base original'!AK24*100-100)*'Data base original'!AK24/'Data base original'!$AR24</f>
        <v>3.2756648470112233</v>
      </c>
      <c r="Y35" s="12">
        <f>+('Data base original'!AL36/'Data base original'!AL24*100-100)*'Data base original'!AL24/'Data base original'!$AR24</f>
        <v>16.62977249051146</v>
      </c>
      <c r="Z35" s="12">
        <f>+('Data base original'!AM36/'Data base original'!AM24*100-100)*'Data base original'!AM24/'Data base original'!$AR24</f>
        <v>0.32270152919492628</v>
      </c>
      <c r="AA35" s="12">
        <f>+('Data base original'!AN36/'Data base original'!AN24*100-100)*'Data base original'!AN24/'Data base original'!$AR24</f>
        <v>4.3347687746651413</v>
      </c>
      <c r="AB35" s="12">
        <f>+('Data base original'!AO36/'Data base original'!AO24*100-100)*'Data base original'!AO24/'Data base original'!$AR24</f>
        <v>0.20449101504877337</v>
      </c>
      <c r="AC35" s="12">
        <f>+('Data base original'!AP36/'Data base original'!AP24*100-100)*'Data base original'!AP24/'Data base original'!$AR24</f>
        <v>4.3923050775990946</v>
      </c>
      <c r="AD35" s="12">
        <f>+('Data base original'!AQ36/'Data base original'!AQ24*100-100)*'Data base original'!AQ24/'Data base original'!$AR24</f>
        <v>4.5032576817581535E-3</v>
      </c>
      <c r="AE35" s="12">
        <f>+(('Data base original'!AN36-'Data base original'!AP36)/('Data base original'!AN24-'Data base original'!AP24)*100-100)*(('Data base original'!AN24-'Data base original'!AP24)/'Data base original'!AR24)</f>
        <v>-5.7536302933953683E-2</v>
      </c>
      <c r="AF35" s="12">
        <f>+(('Data base original'!AO36-'Data base original'!AQ36)/('Data base original'!AO24-'Data base original'!AQ24)*100-100)*(('Data base original'!AO24-'Data base original'!AQ24)/'Data base original'!AR24)</f>
        <v>0.19998775736701518</v>
      </c>
      <c r="AG35" s="9">
        <f>+('Data base original'!AR36/'Data base original'!AR24*100-100)*'Data base original'!AR24/'Data base original'!$AR24</f>
        <v>20.370590321150672</v>
      </c>
      <c r="AH35" s="12">
        <f>+('Data base original'!AR36/'Data base original'!AR24*100-100)*'Data base original'!AR24/'Data base original'!$BC24</f>
        <v>12.381349579826644</v>
      </c>
      <c r="AI35" s="12">
        <f>+('Data base original'!AS36/'Data base original'!AS24*100-100)*'Data base original'!AS24/'Data base original'!$BC24</f>
        <v>1.3313531944771277</v>
      </c>
      <c r="AJ35" s="12">
        <f>+('Data base original'!AT36/'Data base original'!AT24*100-100)*'Data base original'!AT24/'Data base original'!$BC24</f>
        <v>-0.55718976549657395</v>
      </c>
      <c r="AK35" s="12">
        <f>+('Data base original'!AU36/'Data base original'!AU24*100-100)*'Data base original'!AU24/'Data base original'!$BC24</f>
        <v>0.71214183558045019</v>
      </c>
      <c r="AL35" s="12">
        <f>+('Data base original'!AV36/'Data base original'!AV24*100-100)*'Data base original'!AV24/'Data base original'!$BC24</f>
        <v>-0.29386005661683373</v>
      </c>
      <c r="AM35" s="12">
        <f>+('Data base original'!AW36/'Data base original'!AW24*100-100)*'Data base original'!AW24/'Data base original'!$BC24</f>
        <v>3.4694238749401293E-2</v>
      </c>
      <c r="AN35" s="12">
        <f>+('Data base original'!AX36/'Data base original'!AX24*100-100)*'Data base original'!AX24/'Data base original'!$BC24</f>
        <v>2.3832015649882452</v>
      </c>
      <c r="AO35" s="12">
        <f>+('Data base original'!AY36/'Data base original'!AY24*100-100)*'Data base original'!AY24/'Data base original'!$BC24</f>
        <v>0.9003031203464027</v>
      </c>
      <c r="AP35" s="12">
        <f>+('Data base original'!AZ36/'Data base original'!AZ24*100-100)*'Data base original'!AZ24/'Data base original'!$BC24</f>
        <v>4.2890989238663912E-2</v>
      </c>
      <c r="AQ35" s="12">
        <f>+('Data base original'!BA36/'Data base original'!BA24*100-100)*'Data base original'!BA24/'Data base original'!$BC24</f>
        <v>0.88706893527581521</v>
      </c>
      <c r="AR35" s="12">
        <f>+('Data base original'!BB36/'Data base original'!BB24*100-100)*'Data base original'!BB24/'Data base original'!$BC24</f>
        <v>4.3881005283548179E-2</v>
      </c>
      <c r="AS35" s="12">
        <f>+(('Data base original'!AY36-'Data base original'!BA36)/('Data base original'!AY24-'Data base original'!BA24)*100-100)*('Data base original'!AY24-'Data base original'!BA24)/'Data base original'!$BC24</f>
        <v>1.3234185070585831E-2</v>
      </c>
      <c r="AT35" s="12">
        <f>+(('Data base original'!AZ36-'Data base original'!BB36)/('Data base original'!AZ24-'Data base original'!BB24)*100-100)*('Data base original'!AZ24-'Data base original'!BB24)/'Data base original'!$BC24</f>
        <v>-9.9001604488425411E-4</v>
      </c>
      <c r="AU35" s="9">
        <f>+('Data base original'!BC36/'Data base original'!BC24*100-100)*'Data base original'!BC24/'Data base original'!$BC24</f>
        <v>16.003934760534165</v>
      </c>
      <c r="AV35" s="6"/>
    </row>
    <row r="36" spans="1:48">
      <c r="A36" s="90">
        <v>39600</v>
      </c>
      <c r="B36" s="12">
        <f>+'Data base original'!B37/'Data base original'!B25*100-100</f>
        <v>22.024724614340158</v>
      </c>
      <c r="C36" s="12">
        <f>+'Data base original'!C37/'Data base original'!C25*100-100</f>
        <v>13.126290554044658</v>
      </c>
      <c r="D36" s="12">
        <f>+'Data base original'!D37/'Data base original'!D25*100-100</f>
        <v>24.878763966050485</v>
      </c>
      <c r="E36" s="12">
        <f>+'Data base original'!E37/'Data base original'!E25*100-100</f>
        <v>32.759707009036731</v>
      </c>
      <c r="F36" s="9">
        <f>+'Data base original'!F37/'Data base original'!F25*100-100</f>
        <v>22.488679070659259</v>
      </c>
      <c r="G36" s="9">
        <f>+'Data base original'!G37</f>
        <v>30.744248148501701</v>
      </c>
      <c r="H36" s="12"/>
      <c r="I36" s="12"/>
      <c r="J36" s="12"/>
      <c r="K36" s="9"/>
      <c r="L36" s="9">
        <f>+'Data base original'!Q37</f>
        <v>10.8763012727232</v>
      </c>
      <c r="M36" s="12"/>
      <c r="N36" s="12"/>
      <c r="O36" s="9"/>
      <c r="P36" s="9">
        <f>+'Data base original'!Y37</f>
        <v>4.2386793668557603</v>
      </c>
      <c r="Q36" s="12"/>
      <c r="R36" s="9"/>
      <c r="S36" s="10">
        <f>+'Data base original'!AE37</f>
        <v>4.72</v>
      </c>
      <c r="T36" s="12">
        <f>+('Data base original'!AH37/'Data base original'!AH25*100-100)*'Data base original'!AH25/'Data base original'!$AK25</f>
        <v>2.9440908675994892</v>
      </c>
      <c r="U36" s="12">
        <f>+('Data base original'!AI37/'Data base original'!AI25*100-100)*'Data base original'!AI25/'Data base original'!$AK25</f>
        <v>10.415948240309083</v>
      </c>
      <c r="V36" s="12">
        <f>+('Data base original'!AJ37/'Data base original'!AJ25*100-100)*'Data base original'!AJ25/'Data base original'!$AK25</f>
        <v>2.024787771410117</v>
      </c>
      <c r="W36" s="9">
        <f>+('Data base original'!AK37/'Data base original'!AK25*100-100)*'Data base original'!AK25/'Data base original'!$AK25</f>
        <v>15.38482687931868</v>
      </c>
      <c r="X36" s="12">
        <f>+('Data base original'!AK37/'Data base original'!AK25*100-100)*'Data base original'!AK25/'Data base original'!$AR25</f>
        <v>3.2932677263093986</v>
      </c>
      <c r="Y36" s="12">
        <f>+('Data base original'!AL37/'Data base original'!AL25*100-100)*'Data base original'!AL25/'Data base original'!$AR25</f>
        <v>14.826628373472728</v>
      </c>
      <c r="Z36" s="12">
        <f>+('Data base original'!AM37/'Data base original'!AM25*100-100)*'Data base original'!AM25/'Data base original'!$AR25</f>
        <v>0.35606775532685853</v>
      </c>
      <c r="AA36" s="12">
        <f>+('Data base original'!AN37/'Data base original'!AN25*100-100)*'Data base original'!AN25/'Data base original'!$AR25</f>
        <v>2.935716845786795</v>
      </c>
      <c r="AB36" s="12">
        <f>+('Data base original'!AO37/'Data base original'!AO25*100-100)*'Data base original'!AO25/'Data base original'!$AR25</f>
        <v>0.21251065304697897</v>
      </c>
      <c r="AC36" s="12">
        <f>+('Data base original'!AP37/'Data base original'!AP25*100-100)*'Data base original'!AP25/'Data base original'!$AR25</f>
        <v>2.9865668524979365</v>
      </c>
      <c r="AD36" s="12">
        <f>+('Data base original'!AQ37/'Data base original'!AQ25*100-100)*'Data base original'!AQ25/'Data base original'!$AR25</f>
        <v>1.306562672439052E-2</v>
      </c>
      <c r="AE36" s="12">
        <f>+(('Data base original'!AN37-'Data base original'!AP37)/('Data base original'!AN25-'Data base original'!AP25)*100-100)*(('Data base original'!AN25-'Data base original'!AP25)/'Data base original'!AR25)</f>
        <v>-5.0850006711142356E-2</v>
      </c>
      <c r="AF36" s="12">
        <f>+(('Data base original'!AO37-'Data base original'!AQ37)/('Data base original'!AO25-'Data base original'!AQ25)*100-100)*(('Data base original'!AO25-'Data base original'!AQ25)/'Data base original'!AR25)</f>
        <v>0.19944502632258837</v>
      </c>
      <c r="AG36" s="9">
        <f>+('Data base original'!AR37/'Data base original'!AR25*100-100)*'Data base original'!AR25/'Data base original'!$AR25</f>
        <v>18.624558874720435</v>
      </c>
      <c r="AH36" s="12">
        <f>+('Data base original'!AR37/'Data base original'!AR25*100-100)*'Data base original'!AR25/'Data base original'!$BC25</f>
        <v>11.36176453348209</v>
      </c>
      <c r="AI36" s="12">
        <f>+('Data base original'!AS37/'Data base original'!AS25*100-100)*'Data base original'!AS25/'Data base original'!$BC25</f>
        <v>2.0650126483442892</v>
      </c>
      <c r="AJ36" s="12">
        <f>+('Data base original'!AT37/'Data base original'!AT25*100-100)*'Data base original'!AT25/'Data base original'!$BC25</f>
        <v>0.23131921584322643</v>
      </c>
      <c r="AK36" s="12">
        <f>+('Data base original'!AU37/'Data base original'!AU25*100-100)*'Data base original'!AU25/'Data base original'!$BC25</f>
        <v>0.71409234304170099</v>
      </c>
      <c r="AL36" s="12">
        <f>+('Data base original'!AV37/'Data base original'!AV25*100-100)*'Data base original'!AV25/'Data base original'!$BC25</f>
        <v>-0.18737330409800398</v>
      </c>
      <c r="AM36" s="12">
        <f>+('Data base original'!AW37/'Data base original'!AW25*100-100)*'Data base original'!AW25/'Data base original'!$BC25</f>
        <v>4.4922487561781008E-2</v>
      </c>
      <c r="AN36" s="12">
        <f>+('Data base original'!AX37/'Data base original'!AX25*100-100)*'Data base original'!AX25/'Data base original'!$BC25</f>
        <v>2.4875109416882912</v>
      </c>
      <c r="AO36" s="12">
        <f>+('Data base original'!AY37/'Data base original'!AY25*100-100)*'Data base original'!AY25/'Data base original'!$BC25</f>
        <v>0.65078725187407482</v>
      </c>
      <c r="AP36" s="12">
        <f>+('Data base original'!AZ37/'Data base original'!AZ25*100-100)*'Data base original'!AZ25/'Data base original'!$BC25</f>
        <v>1.0311491710152989E-2</v>
      </c>
      <c r="AQ36" s="12">
        <f>+('Data base original'!BA37/'Data base original'!BA25*100-100)*'Data base original'!BA25/'Data base original'!$BC25</f>
        <v>0.93086345149998839</v>
      </c>
      <c r="AR36" s="12">
        <f>+('Data base original'!BB37/'Data base original'!BB25*100-100)*'Data base original'!BB25/'Data base original'!$BC25</f>
        <v>3.090575231232515E-2</v>
      </c>
      <c r="AS36" s="12">
        <f>+(('Data base original'!AY37-'Data base original'!BA37)/('Data base original'!AY25-'Data base original'!BA25)*100-100)*('Data base original'!AY25-'Data base original'!BA25)/'Data base original'!$BC25</f>
        <v>-0.28007619962591346</v>
      </c>
      <c r="AT36" s="12">
        <f>+(('Data base original'!AZ37-'Data base original'!BB37)/('Data base original'!AZ25-'Data base original'!BB25)*100-100)*('Data base original'!AZ25-'Data base original'!BB25)/'Data base original'!$BC25</f>
        <v>-2.0594260602172058E-2</v>
      </c>
      <c r="AU36" s="9">
        <f>+('Data base original'!BC37/'Data base original'!BC25*100-100)*'Data base original'!BC25/'Data base original'!$BC25</f>
        <v>16.416578405635278</v>
      </c>
      <c r="AV36" s="6"/>
    </row>
    <row r="37" spans="1:48">
      <c r="A37" s="90">
        <v>39630</v>
      </c>
      <c r="B37" s="12">
        <f>+'Data base original'!B38/'Data base original'!B26*100-100</f>
        <v>21.58154513120887</v>
      </c>
      <c r="C37" s="12">
        <f>+'Data base original'!C38/'Data base original'!C26*100-100</f>
        <v>12.294786004141756</v>
      </c>
      <c r="D37" s="12">
        <f>+'Data base original'!D38/'Data base original'!D26*100-100</f>
        <v>25.20579870004957</v>
      </c>
      <c r="E37" s="12">
        <f>+'Data base original'!E38/'Data base original'!E26*100-100</f>
        <v>27.195672635264344</v>
      </c>
      <c r="F37" s="9">
        <f>+'Data base original'!F38/'Data base original'!F26*100-100</f>
        <v>21.675957902137895</v>
      </c>
      <c r="G37" s="9">
        <f>+'Data base original'!G38</f>
        <v>31.240313742673901</v>
      </c>
      <c r="H37" s="12"/>
      <c r="I37" s="12"/>
      <c r="J37" s="12"/>
      <c r="K37" s="9"/>
      <c r="L37" s="9">
        <f>+'Data base original'!Q38</f>
        <v>11.428753715123401</v>
      </c>
      <c r="M37" s="12"/>
      <c r="N37" s="12"/>
      <c r="O37" s="9"/>
      <c r="P37" s="9">
        <f>+'Data base original'!Y38</f>
        <v>4.4044248683942699</v>
      </c>
      <c r="Q37" s="12"/>
      <c r="R37" s="9"/>
      <c r="S37" s="10">
        <f>+'Data base original'!AE38</f>
        <v>4.87</v>
      </c>
      <c r="T37" s="12">
        <f>+('Data base original'!AH38/'Data base original'!AH26*100-100)*'Data base original'!AH26/'Data base original'!$AK26</f>
        <v>2.8781810683291811</v>
      </c>
      <c r="U37" s="12">
        <f>+('Data base original'!AI38/'Data base original'!AI26*100-100)*'Data base original'!AI26/'Data base original'!$AK26</f>
        <v>8.5109208976074324</v>
      </c>
      <c r="V37" s="12">
        <f>+('Data base original'!AJ38/'Data base original'!AJ26*100-100)*'Data base original'!AJ26/'Data base original'!$AK26</f>
        <v>-2.538941319456232</v>
      </c>
      <c r="W37" s="9">
        <f>+('Data base original'!AK38/'Data base original'!AK26*100-100)*'Data base original'!AK26/'Data base original'!$AK26</f>
        <v>8.8501606464803899</v>
      </c>
      <c r="X37" s="12">
        <f>+('Data base original'!AK38/'Data base original'!AK26*100-100)*'Data base original'!AK26/'Data base original'!$AR26</f>
        <v>1.8773289744567503</v>
      </c>
      <c r="Y37" s="12">
        <f>+('Data base original'!AL38/'Data base original'!AL26*100-100)*'Data base original'!AL26/'Data base original'!$AR26</f>
        <v>14.089120624379364</v>
      </c>
      <c r="Z37" s="12">
        <f>+('Data base original'!AM38/'Data base original'!AM26*100-100)*'Data base original'!AM26/'Data base original'!$AR26</f>
        <v>0.41149892713367558</v>
      </c>
      <c r="AA37" s="12">
        <f>+('Data base original'!AN38/'Data base original'!AN26*100-100)*'Data base original'!AN26/'Data base original'!$AR26</f>
        <v>2.3283696695843226</v>
      </c>
      <c r="AB37" s="12">
        <f>+('Data base original'!AO38/'Data base original'!AO26*100-100)*'Data base original'!AO26/'Data base original'!$AR26</f>
        <v>0.22335065548196195</v>
      </c>
      <c r="AC37" s="12">
        <f>+('Data base original'!AP38/'Data base original'!AP26*100-100)*'Data base original'!AP26/'Data base original'!$AR26</f>
        <v>2.5927472298862448</v>
      </c>
      <c r="AD37" s="12">
        <f>+('Data base original'!AQ38/'Data base original'!AQ26*100-100)*'Data base original'!AQ26/'Data base original'!$AR26</f>
        <v>1.4572905105732167E-2</v>
      </c>
      <c r="AE37" s="12">
        <f>+(('Data base original'!AN38-'Data base original'!AP38)/('Data base original'!AN26-'Data base original'!AP26)*100-100)*(('Data base original'!AN26-'Data base original'!AP26)/'Data base original'!AR26)</f>
        <v>-0.264377560301922</v>
      </c>
      <c r="AF37" s="12">
        <f>+(('Data base original'!AO38-'Data base original'!AQ38)/('Data base original'!AO26-'Data base original'!AQ26)*100-100)*(('Data base original'!AO26-'Data base original'!AQ26)/'Data base original'!AR26)</f>
        <v>0.2087777503762297</v>
      </c>
      <c r="AG37" s="9">
        <f>+('Data base original'!AR38/'Data base original'!AR26*100-100)*'Data base original'!AR26/'Data base original'!$AR26</f>
        <v>16.322348716044061</v>
      </c>
      <c r="AH37" s="12">
        <f>+('Data base original'!AR38/'Data base original'!AR26*100-100)*'Data base original'!AR26/'Data base original'!$BC26</f>
        <v>9.9993904890633765</v>
      </c>
      <c r="AI37" s="12">
        <f>+('Data base original'!AS38/'Data base original'!AS26*100-100)*'Data base original'!AS26/'Data base original'!$BC26</f>
        <v>2.7092992141786958</v>
      </c>
      <c r="AJ37" s="12">
        <f>+('Data base original'!AT38/'Data base original'!AT26*100-100)*'Data base original'!AT26/'Data base original'!$BC26</f>
        <v>1.1135107321726136</v>
      </c>
      <c r="AK37" s="12">
        <f>+('Data base original'!AU38/'Data base original'!AU26*100-100)*'Data base original'!AU26/'Data base original'!$BC26</f>
        <v>0.7462972743701568</v>
      </c>
      <c r="AL37" s="12">
        <f>+('Data base original'!AV38/'Data base original'!AV26*100-100)*'Data base original'!AV26/'Data base original'!$BC26</f>
        <v>-0.13340293012342672</v>
      </c>
      <c r="AM37" s="12">
        <f>+('Data base original'!AW38/'Data base original'!AW26*100-100)*'Data base original'!AW26/'Data base original'!$BC26</f>
        <v>4.3515171473551884E-2</v>
      </c>
      <c r="AN37" s="12">
        <f>+('Data base original'!AX38/'Data base original'!AX26*100-100)*'Data base original'!AX26/'Data base original'!$BC26</f>
        <v>2.5130757865898534</v>
      </c>
      <c r="AO37" s="12">
        <f>+('Data base original'!AY38/'Data base original'!AY26*100-100)*'Data base original'!AY26/'Data base original'!$BC26</f>
        <v>0.15576469579735655</v>
      </c>
      <c r="AP37" s="12">
        <f>+('Data base original'!AZ38/'Data base original'!AZ26*100-100)*'Data base original'!AZ26/'Data base original'!$BC26</f>
        <v>-4.6002971214771024E-2</v>
      </c>
      <c r="AQ37" s="12">
        <f>+('Data base original'!BA38/'Data base original'!BA26*100-100)*'Data base original'!BA26/'Data base original'!$BC26</f>
        <v>0.99686846430574227</v>
      </c>
      <c r="AR37" s="12">
        <f>+('Data base original'!BB38/'Data base original'!BB26*100-100)*'Data base original'!BB26/'Data base original'!$BC26</f>
        <v>4.1084235726417825E-2</v>
      </c>
      <c r="AS37" s="12">
        <f>+(('Data base original'!AY38-'Data base original'!BA38)/('Data base original'!AY26-'Data base original'!BA26)*100-100)*('Data base original'!AY26-'Data base original'!BA26)/'Data base original'!$BC26</f>
        <v>-0.84110376850838631</v>
      </c>
      <c r="AT37" s="12">
        <f>+(('Data base original'!AZ38-'Data base original'!BB38)/('Data base original'!AZ26-'Data base original'!BB26)*100-100)*('Data base original'!AZ26-'Data base original'!BB26)/'Data base original'!$BC26</f>
        <v>-8.7087206941188669E-2</v>
      </c>
      <c r="AU37" s="9">
        <f>+('Data base original'!BC38/'Data base original'!BC26*100-100)*'Data base original'!BC26/'Data base original'!$BC26</f>
        <v>16.063494762275226</v>
      </c>
      <c r="AV37" s="6"/>
    </row>
    <row r="38" spans="1:48">
      <c r="A38" s="90">
        <v>39661</v>
      </c>
      <c r="B38" s="12">
        <f>+'Data base original'!B39/'Data base original'!B27*100-100</f>
        <v>20.734256172211005</v>
      </c>
      <c r="C38" s="12">
        <f>+'Data base original'!C39/'Data base original'!C27*100-100</f>
        <v>11.167500211905775</v>
      </c>
      <c r="D38" s="12">
        <f>+'Data base original'!D39/'Data base original'!D27*100-100</f>
        <v>24.760985488975962</v>
      </c>
      <c r="E38" s="12">
        <f>+'Data base original'!E39/'Data base original'!E27*100-100</f>
        <v>25.127798665210932</v>
      </c>
      <c r="F38" s="9">
        <f>+'Data base original'!F39/'Data base original'!F27*100-100</f>
        <v>20.771601713138523</v>
      </c>
      <c r="G38" s="9">
        <f>+'Data base original'!G39</f>
        <v>32.014571090938801</v>
      </c>
      <c r="H38" s="12"/>
      <c r="I38" s="12"/>
      <c r="J38" s="12"/>
      <c r="K38" s="9"/>
      <c r="L38" s="9">
        <f>+'Data base original'!Q39</f>
        <v>11.872771857100901</v>
      </c>
      <c r="M38" s="12"/>
      <c r="N38" s="12"/>
      <c r="O38" s="9"/>
      <c r="P38" s="9">
        <f>+'Data base original'!Y39</f>
        <v>4.6828430653168001</v>
      </c>
      <c r="Q38" s="12"/>
      <c r="R38" s="9"/>
      <c r="S38" s="10">
        <f>+'Data base original'!AE39</f>
        <v>4.82</v>
      </c>
      <c r="T38" s="12">
        <f>+('Data base original'!AH39/'Data base original'!AH27*100-100)*'Data base original'!AH27/'Data base original'!$AK27</f>
        <v>2.8734466559593059</v>
      </c>
      <c r="U38" s="12">
        <f>+('Data base original'!AI39/'Data base original'!AI27*100-100)*'Data base original'!AI27/'Data base original'!$AK27</f>
        <v>5.9892856947086255</v>
      </c>
      <c r="V38" s="12">
        <f>+('Data base original'!AJ39/'Data base original'!AJ27*100-100)*'Data base original'!AJ27/'Data base original'!$AK27</f>
        <v>1.4574470067807073</v>
      </c>
      <c r="W38" s="9">
        <f>+('Data base original'!AK39/'Data base original'!AK27*100-100)*'Data base original'!AK27/'Data base original'!$AK27</f>
        <v>10.320179357448637</v>
      </c>
      <c r="X38" s="12">
        <f>+('Data base original'!AK39/'Data base original'!AK27*100-100)*'Data base original'!AK27/'Data base original'!$AR27</f>
        <v>2.1796125040966836</v>
      </c>
      <c r="Y38" s="12">
        <f>+('Data base original'!AL39/'Data base original'!AL27*100-100)*'Data base original'!AL27/'Data base original'!$AR27</f>
        <v>14.342694244404807</v>
      </c>
      <c r="Z38" s="12">
        <f>+('Data base original'!AM39/'Data base original'!AM27*100-100)*'Data base original'!AM27/'Data base original'!$AR27</f>
        <v>0.45479310357961589</v>
      </c>
      <c r="AA38" s="12">
        <f>+('Data base original'!AN39/'Data base original'!AN27*100-100)*'Data base original'!AN27/'Data base original'!$AR27</f>
        <v>2.1045237129904497</v>
      </c>
      <c r="AB38" s="12">
        <f>+('Data base original'!AO39/'Data base original'!AO27*100-100)*'Data base original'!AO27/'Data base original'!$AR27</f>
        <v>0.23286092265045288</v>
      </c>
      <c r="AC38" s="12">
        <f>+('Data base original'!AP39/'Data base original'!AP27*100-100)*'Data base original'!AP27/'Data base original'!$AR27</f>
        <v>2.1120951082083788</v>
      </c>
      <c r="AD38" s="12">
        <f>+('Data base original'!AQ39/'Data base original'!AQ27*100-100)*'Data base original'!AQ27/'Data base original'!$AR27</f>
        <v>1.0396197103515291E-2</v>
      </c>
      <c r="AE38" s="12">
        <f>+(('Data base original'!AN39-'Data base original'!AP39)/('Data base original'!AN27-'Data base original'!AP27)*100-100)*(('Data base original'!AN27-'Data base original'!AP27)/'Data base original'!AR27)</f>
        <v>-7.5713952179286264E-3</v>
      </c>
      <c r="AF38" s="12">
        <f>+(('Data base original'!AO39-'Data base original'!AQ39)/('Data base original'!AO27-'Data base original'!AQ27)*100-100)*(('Data base original'!AO27-'Data base original'!AQ27)/'Data base original'!AR27)</f>
        <v>0.22246472554693769</v>
      </c>
      <c r="AG38" s="9">
        <f>+('Data base original'!AR39/'Data base original'!AR27*100-100)*'Data base original'!AR27/'Data base original'!$AR27</f>
        <v>17.19199318241013</v>
      </c>
      <c r="AH38" s="12">
        <f>+('Data base original'!AR39/'Data base original'!AR27*100-100)*'Data base original'!AR27/'Data base original'!$BC27</f>
        <v>10.493721106997418</v>
      </c>
      <c r="AI38" s="12">
        <f>+('Data base original'!AS39/'Data base original'!AS27*100-100)*'Data base original'!AS27/'Data base original'!$BC27</f>
        <v>2.9472619541572493</v>
      </c>
      <c r="AJ38" s="12">
        <f>+('Data base original'!AT39/'Data base original'!AT27*100-100)*'Data base original'!AT27/'Data base original'!$BC27</f>
        <v>2.1391000260547166</v>
      </c>
      <c r="AK38" s="12">
        <f>+('Data base original'!AU39/'Data base original'!AU27*100-100)*'Data base original'!AU27/'Data base original'!$BC27</f>
        <v>0.94311704153573939</v>
      </c>
      <c r="AL38" s="12">
        <f>+('Data base original'!AV39/'Data base original'!AV27*100-100)*'Data base original'!AV27/'Data base original'!$BC27</f>
        <v>-0.1965463150608032</v>
      </c>
      <c r="AM38" s="12">
        <f>+('Data base original'!AW39/'Data base original'!AW27*100-100)*'Data base original'!AW27/'Data base original'!$BC27</f>
        <v>5.4510616034336559E-2</v>
      </c>
      <c r="AN38" s="12">
        <f>+('Data base original'!AX39/'Data base original'!AX27*100-100)*'Data base original'!AX27/'Data base original'!$BC27</f>
        <v>2.7740631987772155</v>
      </c>
      <c r="AO38" s="12">
        <f>+('Data base original'!AY39/'Data base original'!AY27*100-100)*'Data base original'!AY27/'Data base original'!$BC27</f>
        <v>-0.11761403853713906</v>
      </c>
      <c r="AP38" s="12">
        <f>+('Data base original'!AZ39/'Data base original'!AZ27*100-100)*'Data base original'!AZ27/'Data base original'!$BC27</f>
        <v>-7.4423879708793439E-2</v>
      </c>
      <c r="AQ38" s="12">
        <f>+('Data base original'!BA39/'Data base original'!BA27*100-100)*'Data base original'!BA27/'Data base original'!$BC27</f>
        <v>1.1325969039086592</v>
      </c>
      <c r="AR38" s="12">
        <f>+('Data base original'!BB39/'Data base original'!BB27*100-100)*'Data base original'!BB27/'Data base original'!$BC27</f>
        <v>4.6539657402403442E-2</v>
      </c>
      <c r="AS38" s="12">
        <f>+(('Data base original'!AY39-'Data base original'!BA39)/('Data base original'!AY27-'Data base original'!BA27)*100-100)*('Data base original'!AY27-'Data base original'!BA27)/'Data base original'!$BC27</f>
        <v>-1.2502109424457981</v>
      </c>
      <c r="AT38" s="12">
        <f>+(('Data base original'!AZ39-'Data base original'!BB39)/('Data base original'!AZ27-'Data base original'!BB27)*100-100)*('Data base original'!AZ27-'Data base original'!BB27)/'Data base original'!$BC27</f>
        <v>-0.12096353711119694</v>
      </c>
      <c r="AU38" s="9">
        <f>+('Data base original'!BC39/'Data base original'!BC27*100-100)*'Data base original'!BC27/'Data base original'!$BC27</f>
        <v>17.784053148938852</v>
      </c>
      <c r="AV38" s="6"/>
    </row>
    <row r="39" spans="1:48">
      <c r="A39" s="90">
        <v>39692</v>
      </c>
      <c r="B39" s="12">
        <f>+'Data base original'!B40/'Data base original'!B28*100-100</f>
        <v>20.23680606588465</v>
      </c>
      <c r="C39" s="12">
        <f>+'Data base original'!C40/'Data base original'!C28*100-100</f>
        <v>10.44001468610152</v>
      </c>
      <c r="D39" s="12">
        <f>+'Data base original'!D40/'Data base original'!D28*100-100</f>
        <v>23.746253447441518</v>
      </c>
      <c r="E39" s="12">
        <f>+'Data base original'!E40/'Data base original'!E28*100-100</f>
        <v>36.869184904918569</v>
      </c>
      <c r="F39" s="9">
        <f>+'Data base original'!F40/'Data base original'!F28*100-100</f>
        <v>21.229827816531468</v>
      </c>
      <c r="G39" s="9">
        <f>+'Data base original'!G40</f>
        <v>34.024364909569798</v>
      </c>
      <c r="H39" s="12"/>
      <c r="I39" s="12"/>
      <c r="J39" s="12"/>
      <c r="K39" s="9"/>
      <c r="L39" s="9">
        <f>+'Data base original'!Q40</f>
        <v>12.804720313383299</v>
      </c>
      <c r="M39" s="12"/>
      <c r="N39" s="12"/>
      <c r="O39" s="9"/>
      <c r="P39" s="9">
        <f>+'Data base original'!Y40</f>
        <v>5.1263856274647104</v>
      </c>
      <c r="Q39" s="12"/>
      <c r="R39" s="9"/>
      <c r="S39" s="10">
        <f>+'Data base original'!AE40</f>
        <v>4.8</v>
      </c>
      <c r="T39" s="12">
        <f>+('Data base original'!AH40/'Data base original'!AH28*100-100)*'Data base original'!AH28/'Data base original'!$AK28</f>
        <v>2.7175443686677849</v>
      </c>
      <c r="U39" s="12">
        <f>+('Data base original'!AI40/'Data base original'!AI28*100-100)*'Data base original'!AI28/'Data base original'!$AK28</f>
        <v>7.9800956082484946</v>
      </c>
      <c r="V39" s="12">
        <f>+('Data base original'!AJ40/'Data base original'!AJ28*100-100)*'Data base original'!AJ28/'Data base original'!$AK28</f>
        <v>-2.3646520491049805</v>
      </c>
      <c r="W39" s="9">
        <f>+('Data base original'!AK40/'Data base original'!AK28*100-100)*'Data base original'!AK28/'Data base original'!$AK28</f>
        <v>8.3329879278113026</v>
      </c>
      <c r="X39" s="12">
        <f>+('Data base original'!AK40/'Data base original'!AK28*100-100)*'Data base original'!AK28/'Data base original'!$AR28</f>
        <v>1.8017807472946938</v>
      </c>
      <c r="Y39" s="12">
        <f>+('Data base original'!AL40/'Data base original'!AL28*100-100)*'Data base original'!AL28/'Data base original'!$AR28</f>
        <v>14.590895497808221</v>
      </c>
      <c r="Z39" s="12">
        <f>+('Data base original'!AM40/'Data base original'!AM28*100-100)*'Data base original'!AM28/'Data base original'!$AR28</f>
        <v>0.47255754317048282</v>
      </c>
      <c r="AA39" s="12">
        <f>+('Data base original'!AN40/'Data base original'!AN28*100-100)*'Data base original'!AN28/'Data base original'!$AR28</f>
        <v>1.076858540678469</v>
      </c>
      <c r="AB39" s="12">
        <f>+('Data base original'!AO40/'Data base original'!AO28*100-100)*'Data base original'!AO28/'Data base original'!$AR28</f>
        <v>0.22713279307027145</v>
      </c>
      <c r="AC39" s="12">
        <f>+('Data base original'!AP40/'Data base original'!AP28*100-100)*'Data base original'!AP28/'Data base original'!$AR28</f>
        <v>0.29968016536112935</v>
      </c>
      <c r="AD39" s="12">
        <f>+('Data base original'!AQ40/'Data base original'!AQ28*100-100)*'Data base original'!AQ28/'Data base original'!$AR28</f>
        <v>6.4573365897153288E-3</v>
      </c>
      <c r="AE39" s="12">
        <f>+(('Data base original'!AN40-'Data base original'!AP40)/('Data base original'!AN28-'Data base original'!AP28)*100-100)*(('Data base original'!AN28-'Data base original'!AP28)/'Data base original'!AR28)</f>
        <v>0.77717837531733858</v>
      </c>
      <c r="AF39" s="12">
        <f>+(('Data base original'!AO40-'Data base original'!AQ40)/('Data base original'!AO28-'Data base original'!AQ28)*100-100)*(('Data base original'!AO28-'Data base original'!AQ28)/'Data base original'!AR28)</f>
        <v>0.2206754564805562</v>
      </c>
      <c r="AG39" s="9">
        <f>+('Data base original'!AR40/'Data base original'!AR28*100-100)*'Data base original'!AR28/'Data base original'!$AR28</f>
        <v>17.863087620071312</v>
      </c>
      <c r="AH39" s="12">
        <f>+('Data base original'!AR40/'Data base original'!AR28*100-100)*'Data base original'!AR28/'Data base original'!$BC28</f>
        <v>10.898679810653029</v>
      </c>
      <c r="AI39" s="12">
        <f>+('Data base original'!AS40/'Data base original'!AS28*100-100)*'Data base original'!AS28/'Data base original'!$BC28</f>
        <v>3.1590920828324291</v>
      </c>
      <c r="AJ39" s="12">
        <f>+('Data base original'!AT40/'Data base original'!AT28*100-100)*'Data base original'!AT28/'Data base original'!$BC28</f>
        <v>3.1975924616706899</v>
      </c>
      <c r="AK39" s="12">
        <f>+('Data base original'!AU40/'Data base original'!AU28*100-100)*'Data base original'!AU28/'Data base original'!$BC28</f>
        <v>1.1063320806152228</v>
      </c>
      <c r="AL39" s="12">
        <f>+('Data base original'!AV40/'Data base original'!AV28*100-100)*'Data base original'!AV28/'Data base original'!$BC28</f>
        <v>-0.3428160098231206</v>
      </c>
      <c r="AM39" s="12">
        <f>+('Data base original'!AW40/'Data base original'!AW28*100-100)*'Data base original'!AW28/'Data base original'!$BC28</f>
        <v>8.4221331275100716E-2</v>
      </c>
      <c r="AN39" s="12">
        <f>+('Data base original'!AX40/'Data base original'!AX28*100-100)*'Data base original'!AX28/'Data base original'!$BC28</f>
        <v>3.0311126734968017</v>
      </c>
      <c r="AO39" s="12">
        <f>+('Data base original'!AY40/'Data base original'!AY28*100-100)*'Data base original'!AY28/'Data base original'!$BC28</f>
        <v>-0.64340217949298495</v>
      </c>
      <c r="AP39" s="12">
        <f>+('Data base original'!AZ40/'Data base original'!AZ28*100-100)*'Data base original'!AZ28/'Data base original'!$BC28</f>
        <v>-0.13936408071824546</v>
      </c>
      <c r="AQ39" s="12">
        <f>+('Data base original'!BA40/'Data base original'!BA28*100-100)*'Data base original'!BA28/'Data base original'!$BC28</f>
        <v>0.78350934836797859</v>
      </c>
      <c r="AR39" s="12">
        <f>+('Data base original'!BB40/'Data base original'!BB28*100-100)*'Data base original'!BB28/'Data base original'!$BC28</f>
        <v>6.4410320605595581E-2</v>
      </c>
      <c r="AS39" s="12">
        <f>+(('Data base original'!AY40-'Data base original'!BA40)/('Data base original'!AY28-'Data base original'!BA28)*100-100)*('Data base original'!AY28-'Data base original'!BA28)/'Data base original'!$BC28</f>
        <v>-1.4269115278609645</v>
      </c>
      <c r="AT39" s="12">
        <f>+(('Data base original'!AZ40-'Data base original'!BB40)/('Data base original'!AZ28-'Data base original'!BB28)*100-100)*('Data base original'!AZ28-'Data base original'!BB28)/'Data base original'!$BC28</f>
        <v>-0.20377440132384106</v>
      </c>
      <c r="AU39" s="9">
        <f>+('Data base original'!BC40/'Data base original'!BC28*100-100)*'Data base original'!BC28/'Data base original'!$BC28</f>
        <v>19.503528501535342</v>
      </c>
      <c r="AV39" s="6"/>
    </row>
    <row r="40" spans="1:48">
      <c r="A40" s="90">
        <v>39722</v>
      </c>
      <c r="B40" s="12">
        <f>+'Data base original'!B41/'Data base original'!B29*100-100</f>
        <v>22.170368028786982</v>
      </c>
      <c r="C40" s="12">
        <f>+'Data base original'!C41/'Data base original'!C29*100-100</f>
        <v>9.1482328450985619</v>
      </c>
      <c r="D40" s="12">
        <f>+'Data base original'!D41/'Data base original'!D29*100-100</f>
        <v>23.135581434273121</v>
      </c>
      <c r="E40" s="12">
        <f>+'Data base original'!E41/'Data base original'!E29*100-100</f>
        <v>61.59700315725425</v>
      </c>
      <c r="F40" s="9">
        <f>+'Data base original'!F41/'Data base original'!F29*100-100</f>
        <v>24.147095820818549</v>
      </c>
      <c r="G40" s="9">
        <f>+'Data base original'!G41</f>
        <v>35.760897802525299</v>
      </c>
      <c r="H40" s="12"/>
      <c r="I40" s="12"/>
      <c r="J40" s="12"/>
      <c r="K40" s="9"/>
      <c r="L40" s="9">
        <f>+'Data base original'!Q41</f>
        <v>15.1485057621497</v>
      </c>
      <c r="M40" s="12"/>
      <c r="N40" s="12"/>
      <c r="O40" s="9"/>
      <c r="P40" s="9">
        <f>+'Data base original'!Y41</f>
        <v>8.0271257425205302</v>
      </c>
      <c r="Q40" s="12"/>
      <c r="R40" s="9"/>
      <c r="S40" s="10">
        <f>+'Data base original'!AE41</f>
        <v>5.34</v>
      </c>
      <c r="T40" s="12">
        <f>+('Data base original'!AH41/'Data base original'!AH29*100-100)*'Data base original'!AH29/'Data base original'!$AK29</f>
        <v>3.1226777124590477</v>
      </c>
      <c r="U40" s="12">
        <f>+('Data base original'!AI41/'Data base original'!AI29*100-100)*'Data base original'!AI29/'Data base original'!$AK29</f>
        <v>9.3884480509377486</v>
      </c>
      <c r="V40" s="12">
        <f>+('Data base original'!AJ41/'Data base original'!AJ29*100-100)*'Data base original'!AJ29/'Data base original'!$AK29</f>
        <v>0.82466654262997341</v>
      </c>
      <c r="W40" s="9">
        <f>+('Data base original'!AK41/'Data base original'!AK29*100-100)*'Data base original'!AK29/'Data base original'!$AK29</f>
        <v>13.335792306026775</v>
      </c>
      <c r="X40" s="12">
        <f>+('Data base original'!AK41/'Data base original'!AK29*100-100)*'Data base original'!AK29/'Data base original'!$AR29</f>
        <v>2.7869877796906035</v>
      </c>
      <c r="Y40" s="12">
        <f>+('Data base original'!AL41/'Data base original'!AL29*100-100)*'Data base original'!AL29/'Data base original'!$AR29</f>
        <v>15.80565786010105</v>
      </c>
      <c r="Z40" s="12">
        <f>+('Data base original'!AM41/'Data base original'!AM29*100-100)*'Data base original'!AM29/'Data base original'!$AR29</f>
        <v>0.46798074109517385</v>
      </c>
      <c r="AA40" s="12">
        <f>+('Data base original'!AN41/'Data base original'!AN29*100-100)*'Data base original'!AN29/'Data base original'!$AR29</f>
        <v>1.1985909734516722</v>
      </c>
      <c r="AB40" s="12">
        <f>+('Data base original'!AO41/'Data base original'!AO29*100-100)*'Data base original'!AO29/'Data base original'!$AR29</f>
        <v>0.20821629882943066</v>
      </c>
      <c r="AC40" s="12">
        <f>+('Data base original'!AP41/'Data base original'!AP29*100-100)*'Data base original'!AP29/'Data base original'!$AR29</f>
        <v>0.11639830006638224</v>
      </c>
      <c r="AD40" s="12">
        <f>+('Data base original'!AQ41/'Data base original'!AQ29*100-100)*'Data base original'!AQ29/'Data base original'!$AR29</f>
        <v>2.364802345556501E-3</v>
      </c>
      <c r="AE40" s="12">
        <f>+(('Data base original'!AN41-'Data base original'!AP41)/('Data base original'!AN29-'Data base original'!AP29)*100-100)*(('Data base original'!AN29-'Data base original'!AP29)/'Data base original'!AR29)</f>
        <v>1.0821926733852885</v>
      </c>
      <c r="AF40" s="12">
        <f>+(('Data base original'!AO41-'Data base original'!AQ41)/('Data base original'!AO29-'Data base original'!AQ29)*100-100)*(('Data base original'!AO29-'Data base original'!AQ29)/'Data base original'!AR29)</f>
        <v>0.20585149648387421</v>
      </c>
      <c r="AG40" s="9">
        <f>+('Data base original'!AR41/'Data base original'!AR29*100-100)*'Data base original'!AR29/'Data base original'!$AR29</f>
        <v>20.348670550755998</v>
      </c>
      <c r="AH40" s="12">
        <f>+('Data base original'!AR41/'Data base original'!AR29*100-100)*'Data base original'!AR29/'Data base original'!$BC29</f>
        <v>12.407234902419136</v>
      </c>
      <c r="AI40" s="12">
        <f>+('Data base original'!AS41/'Data base original'!AS29*100-100)*'Data base original'!AS29/'Data base original'!$BC29</f>
        <v>3.4118576959142195</v>
      </c>
      <c r="AJ40" s="12">
        <f>+('Data base original'!AT41/'Data base original'!AT29*100-100)*'Data base original'!AT29/'Data base original'!$BC29</f>
        <v>3.1131912087820384</v>
      </c>
      <c r="AK40" s="12">
        <f>+('Data base original'!AU41/'Data base original'!AU29*100-100)*'Data base original'!AU29/'Data base original'!$BC29</f>
        <v>1.3216359461685201</v>
      </c>
      <c r="AL40" s="12">
        <f>+('Data base original'!AV41/'Data base original'!AV29*100-100)*'Data base original'!AV29/'Data base original'!$BC29</f>
        <v>-0.29305141298453807</v>
      </c>
      <c r="AM40" s="12">
        <f>+('Data base original'!AW41/'Data base original'!AW29*100-100)*'Data base original'!AW29/'Data base original'!$BC29</f>
        <v>9.93105583199244E-2</v>
      </c>
      <c r="AN40" s="12">
        <f>+('Data base original'!AX41/'Data base original'!AX29*100-100)*'Data base original'!AX29/'Data base original'!$BC29</f>
        <v>3.0044528716463157</v>
      </c>
      <c r="AO40" s="12">
        <f>+('Data base original'!AY41/'Data base original'!AY29*100-100)*'Data base original'!AY29/'Data base original'!$BC29</f>
        <v>-1.8838920374858752</v>
      </c>
      <c r="AP40" s="12">
        <f>+('Data base original'!AZ41/'Data base original'!AZ29*100-100)*'Data base original'!AZ29/'Data base original'!$BC29</f>
        <v>-0.28557851183495775</v>
      </c>
      <c r="AQ40" s="12">
        <f>+('Data base original'!BA41/'Data base original'!BA29*100-100)*'Data base original'!BA29/'Data base original'!$BC29</f>
        <v>0.2330325093175053</v>
      </c>
      <c r="AR40" s="12">
        <f>+('Data base original'!BB41/'Data base original'!BB29*100-100)*'Data base original'!BB29/'Data base original'!$BC29</f>
        <v>5.2823290129681996E-2</v>
      </c>
      <c r="AS40" s="12">
        <f>+(('Data base original'!AY41-'Data base original'!BA41)/('Data base original'!AY29-'Data base original'!BA29)*100-100)*('Data base original'!AY29-'Data base original'!BA29)/'Data base original'!$BC29</f>
        <v>-2.1169245468033804</v>
      </c>
      <c r="AT40" s="12">
        <f>+(('Data base original'!AZ41-'Data base original'!BB41)/('Data base original'!AZ29-'Data base original'!BB29)*100-100)*('Data base original'!AZ29-'Data base original'!BB29)/'Data base original'!$BC29</f>
        <v>-0.3384018019646397</v>
      </c>
      <c r="AU40" s="9">
        <f>+('Data base original'!BC41/'Data base original'!BC29*100-100)*'Data base original'!BC29/'Data base original'!$BC29</f>
        <v>20.609305421497595</v>
      </c>
      <c r="AV40" s="6"/>
    </row>
    <row r="41" spans="1:48">
      <c r="A41" s="90">
        <v>39753</v>
      </c>
      <c r="B41" s="12">
        <f>+'Data base original'!B42/'Data base original'!B30*100-100</f>
        <v>19.537224889747606</v>
      </c>
      <c r="C41" s="12">
        <f>+'Data base original'!C42/'Data base original'!C30*100-100</f>
        <v>8.0771603229327269</v>
      </c>
      <c r="D41" s="12">
        <f>+'Data base original'!D42/'Data base original'!D30*100-100</f>
        <v>22.722753146790396</v>
      </c>
      <c r="E41" s="12">
        <f>+'Data base original'!E42/'Data base original'!E30*100-100</f>
        <v>51.40255611334689</v>
      </c>
      <c r="F41" s="9">
        <f>+'Data base original'!F42/'Data base original'!F30*100-100</f>
        <v>21.62517544784464</v>
      </c>
      <c r="G41" s="9">
        <f>+'Data base original'!G42</f>
        <v>36.071842036112699</v>
      </c>
      <c r="H41" s="12"/>
      <c r="I41" s="12"/>
      <c r="J41" s="12"/>
      <c r="K41" s="9"/>
      <c r="L41" s="9">
        <f>+'Data base original'!Q42</f>
        <v>15.128786233759699</v>
      </c>
      <c r="M41" s="12"/>
      <c r="N41" s="12"/>
      <c r="O41" s="9"/>
      <c r="P41" s="9">
        <f>+'Data base original'!Y42</f>
        <v>5.9275972440875204</v>
      </c>
      <c r="Q41" s="12"/>
      <c r="R41" s="9"/>
      <c r="S41" s="10">
        <f>+'Data base original'!AE42</f>
        <v>5.69</v>
      </c>
      <c r="T41" s="12">
        <f>+('Data base original'!AH42/'Data base original'!AH30*100-100)*'Data base original'!AH30/'Data base original'!$AK30</f>
        <v>3.0290903429590608</v>
      </c>
      <c r="U41" s="12">
        <f>+('Data base original'!AI42/'Data base original'!AI30*100-100)*'Data base original'!AI30/'Data base original'!$AK30</f>
        <v>7.2876350630529396</v>
      </c>
      <c r="V41" s="12">
        <f>+('Data base original'!AJ42/'Data base original'!AJ30*100-100)*'Data base original'!AJ30/'Data base original'!$AK30</f>
        <v>-2.874399850374016</v>
      </c>
      <c r="W41" s="9">
        <f>+('Data base original'!AK42/'Data base original'!AK30*100-100)*'Data base original'!AK30/'Data base original'!$AK30</f>
        <v>7.4423255556379928</v>
      </c>
      <c r="X41" s="12">
        <f>+('Data base original'!AK42/'Data base original'!AK30*100-100)*'Data base original'!AK30/'Data base original'!$AR30</f>
        <v>1.5668145135634002</v>
      </c>
      <c r="Y41" s="12">
        <f>+('Data base original'!AL42/'Data base original'!AL30*100-100)*'Data base original'!AL30/'Data base original'!$AR30</f>
        <v>15.894356222022985</v>
      </c>
      <c r="Z41" s="12">
        <f>+('Data base original'!AM42/'Data base original'!AM30*100-100)*'Data base original'!AM30/'Data base original'!$AR30</f>
        <v>0.45827350247892279</v>
      </c>
      <c r="AA41" s="12">
        <f>+('Data base original'!AN42/'Data base original'!AN30*100-100)*'Data base original'!AN30/'Data base original'!$AR30</f>
        <v>-0.22314243791802524</v>
      </c>
      <c r="AB41" s="12">
        <f>+('Data base original'!AO42/'Data base original'!AO30*100-100)*'Data base original'!AO30/'Data base original'!$AR30</f>
        <v>0.22107467479062934</v>
      </c>
      <c r="AC41" s="12">
        <f>+('Data base original'!AP42/'Data base original'!AP30*100-100)*'Data base original'!AP30/'Data base original'!$AR30</f>
        <v>-1.0786684331376408</v>
      </c>
      <c r="AD41" s="12">
        <f>+('Data base original'!AQ42/'Data base original'!AQ30*100-100)*'Data base original'!AQ30/'Data base original'!$AR30</f>
        <v>5.8513297009261042E-3</v>
      </c>
      <c r="AE41" s="12">
        <f>+(('Data base original'!AN42-'Data base original'!AP42)/('Data base original'!AN30-'Data base original'!AP30)*100-100)*(('Data base original'!AN30-'Data base original'!AP30)/'Data base original'!AR30)</f>
        <v>0.8555259952196157</v>
      </c>
      <c r="AF41" s="12">
        <f>+(('Data base original'!AO42-'Data base original'!AQ42)/('Data base original'!AO30-'Data base original'!AQ30)*100-100)*(('Data base original'!AO30-'Data base original'!AQ30)/'Data base original'!AR30)</f>
        <v>0.21522334508970323</v>
      </c>
      <c r="AG41" s="9">
        <f>+('Data base original'!AR42/'Data base original'!AR30*100-100)*'Data base original'!AR30/'Data base original'!$AR30</f>
        <v>18.990193578374615</v>
      </c>
      <c r="AH41" s="12">
        <f>+('Data base original'!AR42/'Data base original'!AR30*100-100)*'Data base original'!AR30/'Data base original'!$BC30</f>
        <v>11.692991511777731</v>
      </c>
      <c r="AI41" s="12">
        <f>+('Data base original'!AS42/'Data base original'!AS30*100-100)*'Data base original'!AS30/'Data base original'!$BC30</f>
        <v>3.673618807836053</v>
      </c>
      <c r="AJ41" s="12">
        <f>+('Data base original'!AT42/'Data base original'!AT30*100-100)*'Data base original'!AT30/'Data base original'!$BC30</f>
        <v>2.7497352774347683</v>
      </c>
      <c r="AK41" s="12">
        <f>+('Data base original'!AU42/'Data base original'!AU30*100-100)*'Data base original'!AU30/'Data base original'!$BC30</f>
        <v>1.4380129989098891</v>
      </c>
      <c r="AL41" s="12">
        <f>+('Data base original'!AV42/'Data base original'!AV30*100-100)*'Data base original'!AV30/'Data base original'!$BC30</f>
        <v>-0.30141006013809979</v>
      </c>
      <c r="AM41" s="12">
        <f>+('Data base original'!AW42/'Data base original'!AW30*100-100)*'Data base original'!AW30/'Data base original'!$BC30</f>
        <v>0.11007772249774569</v>
      </c>
      <c r="AN41" s="12">
        <f>+('Data base original'!AX42/'Data base original'!AX30*100-100)*'Data base original'!AX30/'Data base original'!$BC30</f>
        <v>2.888907001153771</v>
      </c>
      <c r="AO41" s="12">
        <f>+('Data base original'!AY42/'Data base original'!AY30*100-100)*'Data base original'!AY30/'Data base original'!$BC30</f>
        <v>-2.6662322432033649</v>
      </c>
      <c r="AP41" s="12">
        <f>+('Data base original'!AZ42/'Data base original'!AZ30*100-100)*'Data base original'!AZ30/'Data base original'!$BC30</f>
        <v>-0.34930409566806503</v>
      </c>
      <c r="AQ41" s="12">
        <f>+('Data base original'!BA42/'Data base original'!BA30*100-100)*'Data base original'!BA30/'Data base original'!$BC30</f>
        <v>-3.4268074064144343E-3</v>
      </c>
      <c r="AR41" s="12">
        <f>+('Data base original'!BB42/'Data base original'!BB30*100-100)*'Data base original'!BB30/'Data base original'!$BC30</f>
        <v>1.7472654364721538E-2</v>
      </c>
      <c r="AS41" s="12">
        <f>+(('Data base original'!AY42-'Data base original'!BA42)/('Data base original'!AY30-'Data base original'!BA30)*100-100)*('Data base original'!AY30-'Data base original'!BA30)/'Data base original'!$BC30</f>
        <v>-2.6628054357969506</v>
      </c>
      <c r="AT41" s="12">
        <f>+(('Data base original'!AZ42-'Data base original'!BB42)/('Data base original'!AZ30-'Data base original'!BB30)*100-100)*('Data base original'!AZ30-'Data base original'!BB30)/'Data base original'!$BC30</f>
        <v>-0.36677675003278659</v>
      </c>
      <c r="AU41" s="9">
        <f>+('Data base original'!BC42/'Data base original'!BC30*100-100)*'Data base original'!BC30/'Data base original'!$BC30</f>
        <v>19.222351073642116</v>
      </c>
      <c r="AV41" s="6"/>
    </row>
    <row r="42" spans="1:48">
      <c r="A42" s="90">
        <v>39783</v>
      </c>
      <c r="B42" s="12">
        <f>+'Data base original'!B43/'Data base original'!B31*100-100</f>
        <v>15.253573325265492</v>
      </c>
      <c r="C42" s="12">
        <f>+'Data base original'!C43/'Data base original'!C31*100-100</f>
        <v>6.7645485344274334</v>
      </c>
      <c r="D42" s="12">
        <f>+'Data base original'!D43/'Data base original'!D31*100-100</f>
        <v>21.169572403209756</v>
      </c>
      <c r="E42" s="12">
        <f>+'Data base original'!E43/'Data base original'!E31*100-100</f>
        <v>44.878598765652583</v>
      </c>
      <c r="F42" s="9">
        <f>+'Data base original'!F43/'Data base original'!F31*100-100</f>
        <v>17.986616265955831</v>
      </c>
      <c r="G42" s="9">
        <f>+'Data base original'!G43</f>
        <v>36.851581681413002</v>
      </c>
      <c r="H42" s="12"/>
      <c r="I42" s="12"/>
      <c r="J42" s="12"/>
      <c r="K42" s="9"/>
      <c r="L42" s="9">
        <f>+'Data base original'!Q43</f>
        <v>14.910910610780199</v>
      </c>
      <c r="M42" s="12"/>
      <c r="N42" s="12"/>
      <c r="O42" s="9"/>
      <c r="P42" s="9">
        <f>+'Data base original'!Y43</f>
        <v>5.8315002485440504</v>
      </c>
      <c r="Q42" s="12"/>
      <c r="R42" s="9"/>
      <c r="S42" s="10">
        <f>+'Data base original'!AE43</f>
        <v>5.77</v>
      </c>
      <c r="T42" s="12">
        <f>+('Data base original'!AH43/'Data base original'!AH31*100-100)*'Data base original'!AH31/'Data base original'!$AK31</f>
        <v>2.7098104021180962</v>
      </c>
      <c r="U42" s="12">
        <f>+('Data base original'!AI43/'Data base original'!AI31*100-100)*'Data base original'!AI31/'Data base original'!$AK31</f>
        <v>4.6172721044516001</v>
      </c>
      <c r="V42" s="12">
        <f>+('Data base original'!AJ43/'Data base original'!AJ31*100-100)*'Data base original'!AJ31/'Data base original'!$AK31</f>
        <v>-0.63360401821941403</v>
      </c>
      <c r="W42" s="9">
        <f>+('Data base original'!AK43/'Data base original'!AK31*100-100)*'Data base original'!AK31/'Data base original'!$AK31</f>
        <v>6.6934784883502658</v>
      </c>
      <c r="X42" s="12">
        <f>+('Data base original'!AK43/'Data base original'!AK31*100-100)*'Data base original'!AK31/'Data base original'!$AR31</f>
        <v>1.4389834941139779</v>
      </c>
      <c r="Y42" s="12">
        <f>+('Data base original'!AL43/'Data base original'!AL31*100-100)*'Data base original'!AL31/'Data base original'!$AR31</f>
        <v>14.153460828097192</v>
      </c>
      <c r="Z42" s="12">
        <f>+('Data base original'!AM43/'Data base original'!AM31*100-100)*'Data base original'!AM31/'Data base original'!$AR31</f>
        <v>0.43943708673712562</v>
      </c>
      <c r="AA42" s="12">
        <f>+('Data base original'!AN43/'Data base original'!AN31*100-100)*'Data base original'!AN31/'Data base original'!$AR31</f>
        <v>0.7114695690029641</v>
      </c>
      <c r="AB42" s="12">
        <f>+('Data base original'!AO43/'Data base original'!AO31*100-100)*'Data base original'!AO31/'Data base original'!$AR31</f>
        <v>0.25724026506040326</v>
      </c>
      <c r="AC42" s="12">
        <f>+('Data base original'!AP43/'Data base original'!AP31*100-100)*'Data base original'!AP31/'Data base original'!$AR31</f>
        <v>-6.9016198496531317E-2</v>
      </c>
      <c r="AD42" s="12">
        <f>+('Data base original'!AQ43/'Data base original'!AQ31*100-100)*'Data base original'!AQ31/'Data base original'!$AR31</f>
        <v>1.1969599001243074E-2</v>
      </c>
      <c r="AE42" s="12">
        <f>+(('Data base original'!AN43-'Data base original'!AP43)/('Data base original'!AN31-'Data base original'!AP31)*100-100)*(('Data base original'!AN31-'Data base original'!AP31)/'Data base original'!AR31)</f>
        <v>0.78048576749949594</v>
      </c>
      <c r="AF42" s="12">
        <f>+(('Data base original'!AO43-'Data base original'!AQ43)/('Data base original'!AO31-'Data base original'!AQ31)*100-100)*(('Data base original'!AO31-'Data base original'!AQ31)/'Data base original'!AR31)</f>
        <v>0.24527066605916009</v>
      </c>
      <c r="AG42" s="9">
        <f>+('Data base original'!AR43/'Data base original'!AR31*100-100)*'Data base original'!AR31/'Data base original'!$AR31</f>
        <v>17.057637842506949</v>
      </c>
      <c r="AH42" s="12">
        <f>+('Data base original'!AR43/'Data base original'!AR31*100-100)*'Data base original'!AR31/'Data base original'!$BC31</f>
        <v>10.691135953180757</v>
      </c>
      <c r="AI42" s="12">
        <f>+('Data base original'!AS43/'Data base original'!AS31*100-100)*'Data base original'!AS31/'Data base original'!$BC31</f>
        <v>3.3568172603464976</v>
      </c>
      <c r="AJ42" s="12">
        <f>+('Data base original'!AT43/'Data base original'!AT31*100-100)*'Data base original'!AT31/'Data base original'!$BC31</f>
        <v>2.9900775157543733</v>
      </c>
      <c r="AK42" s="12">
        <f>+('Data base original'!AU43/'Data base original'!AU31*100-100)*'Data base original'!AU31/'Data base original'!$BC31</f>
        <v>1.3410056708518046</v>
      </c>
      <c r="AL42" s="12">
        <f>+('Data base original'!AV43/'Data base original'!AV31*100-100)*'Data base original'!AV31/'Data base original'!$BC31</f>
        <v>-0.4275947854505987</v>
      </c>
      <c r="AM42" s="12">
        <f>+('Data base original'!AW43/'Data base original'!AW31*100-100)*'Data base original'!AW31/'Data base original'!$BC31</f>
        <v>0.15146586890829233</v>
      </c>
      <c r="AN42" s="12">
        <f>+('Data base original'!AX43/'Data base original'!AX31*100-100)*'Data base original'!AX31/'Data base original'!$BC31</f>
        <v>2.9361127287023892</v>
      </c>
      <c r="AO42" s="12">
        <f>+('Data base original'!AY43/'Data base original'!AY31*100-100)*'Data base original'!AY31/'Data base original'!$BC31</f>
        <v>-2.6642802445529323</v>
      </c>
      <c r="AP42" s="12">
        <f>+('Data base original'!AZ43/'Data base original'!AZ31*100-100)*'Data base original'!AZ31/'Data base original'!$BC31</f>
        <v>-0.3280851547047538</v>
      </c>
      <c r="AQ42" s="12">
        <f>+('Data base original'!BA43/'Data base original'!BA31*100-100)*'Data base original'!BA31/'Data base original'!$BC31</f>
        <v>-8.5742424781140761E-2</v>
      </c>
      <c r="AR42" s="12">
        <f>+('Data base original'!BB43/'Data base original'!BB31*100-100)*'Data base original'!BB31/'Data base original'!$BC31</f>
        <v>2.9263626205169434E-4</v>
      </c>
      <c r="AS42" s="12">
        <f>+(('Data base original'!AY43-'Data base original'!BA43)/('Data base original'!AY31-'Data base original'!BA31)*100-100)*('Data base original'!AY31-'Data base original'!BA31)/'Data base original'!$BC31</f>
        <v>-2.5785378197717916</v>
      </c>
      <c r="AT42" s="12">
        <f>+(('Data base original'!AZ43-'Data base original'!BB43)/('Data base original'!AZ31-'Data base original'!BB31)*100-100)*('Data base original'!AZ31-'Data base original'!BB31)/'Data base original'!$BC31</f>
        <v>-0.32837779096680542</v>
      </c>
      <c r="AU42" s="9">
        <f>+('Data base original'!BC43/'Data base original'!BC31*100-100)*'Data base original'!BC31/'Data base original'!$BC31</f>
        <v>18.132104601554914</v>
      </c>
      <c r="AV42" s="6"/>
    </row>
    <row r="43" spans="1:48">
      <c r="A43" s="20">
        <v>39814</v>
      </c>
      <c r="B43" s="12">
        <f>+'Data base original'!B44/'Data base original'!B32*100-100</f>
        <v>13.926050673060146</v>
      </c>
      <c r="C43" s="12">
        <f>+'Data base original'!C44/'Data base original'!C32*100-100</f>
        <v>5.3804837092024513</v>
      </c>
      <c r="D43" s="12">
        <f>+'Data base original'!D44/'Data base original'!D32*100-100</f>
        <v>18.634299654171627</v>
      </c>
      <c r="E43" s="12">
        <f>+'Data base original'!E44/'Data base original'!E32*100-100</f>
        <v>46.958229600124781</v>
      </c>
      <c r="F43" s="9">
        <f>+'Data base original'!F44/'Data base original'!F32*100-100</f>
        <v>16.538155933640894</v>
      </c>
      <c r="G43" s="9">
        <f>+'Data base original'!G44</f>
        <v>36.334171451960003</v>
      </c>
      <c r="H43" s="12"/>
      <c r="I43" s="12"/>
      <c r="J43" s="12"/>
      <c r="K43" s="9"/>
      <c r="L43" s="9">
        <f>+'Data base original'!Q44</f>
        <v>13.5112458646691</v>
      </c>
      <c r="M43" s="12"/>
      <c r="N43" s="12"/>
      <c r="O43" s="9"/>
      <c r="P43" s="9">
        <f>+'Data base original'!Y44</f>
        <v>5.3235662820483602</v>
      </c>
      <c r="Q43" s="12"/>
      <c r="R43" s="9"/>
      <c r="S43" s="10">
        <f>+'Data base original'!AE44</f>
        <v>5.92</v>
      </c>
      <c r="T43" s="12">
        <f>+('Data base original'!AH44/'Data base original'!AH32*100-100)*'Data base original'!AH32/'Data base original'!$AK32</f>
        <v>2.4970355053360906</v>
      </c>
      <c r="U43" s="12">
        <f>+('Data base original'!AI44/'Data base original'!AI32*100-100)*'Data base original'!AI32/'Data base original'!$AK32</f>
        <v>3.5085999745200644</v>
      </c>
      <c r="V43" s="12">
        <f>+('Data base original'!AJ44/'Data base original'!AJ32*100-100)*'Data base original'!AJ32/'Data base original'!$AK32</f>
        <v>-0.62838515890670221</v>
      </c>
      <c r="W43" s="9">
        <f>+('Data base original'!AK44/'Data base original'!AK32*100-100)*'Data base original'!AK32/'Data base original'!$AK32</f>
        <v>5.3772503209494431</v>
      </c>
      <c r="X43" s="12">
        <f>+('Data base original'!AK44/'Data base original'!AK32*100-100)*'Data base original'!AK32/'Data base original'!$AR32</f>
        <v>1.1447566359426713</v>
      </c>
      <c r="Y43" s="12">
        <f>+('Data base original'!AL44/'Data base original'!AL32*100-100)*'Data base original'!AL32/'Data base original'!$AR32</f>
        <v>12.570041236900458</v>
      </c>
      <c r="Z43" s="12">
        <f>+('Data base original'!AM44/'Data base original'!AM32*100-100)*'Data base original'!AM32/'Data base original'!$AR32</f>
        <v>0.40077956946343396</v>
      </c>
      <c r="AA43" s="12">
        <f>+('Data base original'!AN44/'Data base original'!AN32*100-100)*'Data base original'!AN32/'Data base original'!$AR32</f>
        <v>4.3614247265138406</v>
      </c>
      <c r="AB43" s="12">
        <f>+('Data base original'!AO44/'Data base original'!AO32*100-100)*'Data base original'!AO32/'Data base original'!$AR32</f>
        <v>0.24931368324247977</v>
      </c>
      <c r="AC43" s="12">
        <f>+('Data base original'!AP44/'Data base original'!AP32*100-100)*'Data base original'!AP32/'Data base original'!$AR32</f>
        <v>3.4161190371651573</v>
      </c>
      <c r="AD43" s="12">
        <f>+('Data base original'!AQ44/'Data base original'!AQ32*100-100)*'Data base original'!AQ32/'Data base original'!$AR32</f>
        <v>1.3352364625538666E-2</v>
      </c>
      <c r="AE43" s="12">
        <f>+(('Data base original'!AN44-'Data base original'!AP44)/('Data base original'!AN32-'Data base original'!AP32)*100-100)*(('Data base original'!AN32-'Data base original'!AP32)/'Data base original'!AR32)</f>
        <v>0.94530568934868398</v>
      </c>
      <c r="AF43" s="12">
        <f>+(('Data base original'!AO44-'Data base original'!AQ44)/('Data base original'!AO32-'Data base original'!AQ32)*100-100)*(('Data base original'!AO32-'Data base original'!AQ32)/'Data base original'!AR32)</f>
        <v>0.2359613186169412</v>
      </c>
      <c r="AG43" s="9">
        <f>+('Data base original'!AR44/'Data base original'!AR32*100-100)*'Data base original'!AR32/'Data base original'!$AR32</f>
        <v>15.296844450272188</v>
      </c>
      <c r="AH43" s="12">
        <f>+('Data base original'!AR44/'Data base original'!AR32*100-100)*'Data base original'!AR32/'Data base original'!$BC32</f>
        <v>9.6658762738254023</v>
      </c>
      <c r="AI43" s="12">
        <f>+('Data base original'!AS44/'Data base original'!AS32*100-100)*'Data base original'!AS32/'Data base original'!$BC32</f>
        <v>3.084450222158329</v>
      </c>
      <c r="AJ43" s="12">
        <f>+('Data base original'!AT44/'Data base original'!AT32*100-100)*'Data base original'!AT32/'Data base original'!$BC32</f>
        <v>2.5167858781563721</v>
      </c>
      <c r="AK43" s="12">
        <f>+('Data base original'!AU44/'Data base original'!AU32*100-100)*'Data base original'!AU32/'Data base original'!$BC32</f>
        <v>1.2563495583694002</v>
      </c>
      <c r="AL43" s="12">
        <f>+('Data base original'!AV44/'Data base original'!AV32*100-100)*'Data base original'!AV32/'Data base original'!$BC32</f>
        <v>-0.60774097209684563</v>
      </c>
      <c r="AM43" s="12">
        <f>+('Data base original'!AW44/'Data base original'!AW32*100-100)*'Data base original'!AW32/'Data base original'!$BC32</f>
        <v>0.17362144474003149</v>
      </c>
      <c r="AN43" s="12">
        <f>+('Data base original'!AX44/'Data base original'!AX32*100-100)*'Data base original'!AX32/'Data base original'!$BC32</f>
        <v>3.2554350466289574</v>
      </c>
      <c r="AO43" s="12">
        <f>+('Data base original'!AY44/'Data base original'!AY32*100-100)*'Data base original'!AY32/'Data base original'!$BC32</f>
        <v>-2.0166190130510731</v>
      </c>
      <c r="AP43" s="12">
        <f>+('Data base original'!AZ44/'Data base original'!AZ32*100-100)*'Data base original'!AZ32/'Data base original'!$BC32</f>
        <v>-0.28066822767769717</v>
      </c>
      <c r="AQ43" s="12">
        <f>+('Data base original'!BA44/'Data base original'!BA32*100-100)*'Data base original'!BA32/'Data base original'!$BC32</f>
        <v>0.20512905695936953</v>
      </c>
      <c r="AR43" s="12">
        <f>+('Data base original'!BB44/'Data base original'!BB32*100-100)*'Data base original'!BB32/'Data base original'!$BC32</f>
        <v>-1.9510989993564685E-2</v>
      </c>
      <c r="AS43" s="12">
        <f>+(('Data base original'!AY44-'Data base original'!BA44)/('Data base original'!AY32-'Data base original'!BA32)*100-100)*('Data base original'!AY32-'Data base original'!BA32)/'Data base original'!$BC32</f>
        <v>-2.2217480700104435</v>
      </c>
      <c r="AT43" s="12">
        <f>+(('Data base original'!AZ44-'Data base original'!BB44)/('Data base original'!AZ32-'Data base original'!BB32)*100-100)*('Data base original'!AZ32-'Data base original'!BB32)/'Data base original'!$BC32</f>
        <v>-0.26115723768413246</v>
      </c>
      <c r="AU43" s="9">
        <f>+('Data base original'!BC44/'Data base original'!BC32*100-100)*'Data base original'!BC32/'Data base original'!$BC32</f>
        <v>16.861872144087073</v>
      </c>
      <c r="AV43" s="6"/>
    </row>
    <row r="44" spans="1:48">
      <c r="A44" s="90">
        <v>39845</v>
      </c>
      <c r="B44" s="12">
        <f>+'Data base original'!B45/'Data base original'!B33*100-100</f>
        <v>11.426824592664261</v>
      </c>
      <c r="C44" s="12">
        <f>+'Data base original'!C45/'Data base original'!C33*100-100</f>
        <v>3.8502626047412605</v>
      </c>
      <c r="D44" s="12">
        <f>+'Data base original'!D45/'Data base original'!D33*100-100</f>
        <v>16.59682268912745</v>
      </c>
      <c r="E44" s="12">
        <f>+'Data base original'!E45/'Data base original'!E33*100-100</f>
        <v>36.021299317779551</v>
      </c>
      <c r="F44" s="9">
        <f>+'Data base original'!F45/'Data base original'!F33*100-100</f>
        <v>13.601158631138972</v>
      </c>
      <c r="G44" s="9">
        <f>+'Data base original'!G45</f>
        <v>36.189776794957403</v>
      </c>
      <c r="H44" s="12"/>
      <c r="I44" s="12"/>
      <c r="J44" s="12"/>
      <c r="K44" s="9"/>
      <c r="L44" s="9">
        <f>+'Data base original'!Q45</f>
        <v>12.2157947060754</v>
      </c>
      <c r="M44" s="12"/>
      <c r="N44" s="12"/>
      <c r="O44" s="9"/>
      <c r="P44" s="9">
        <f>+'Data base original'!Y45</f>
        <v>5.1172565620763102</v>
      </c>
      <c r="Q44" s="12"/>
      <c r="R44" s="9"/>
      <c r="S44" s="10">
        <f>+'Data base original'!AE45</f>
        <v>5.53</v>
      </c>
      <c r="T44" s="12">
        <f>+('Data base original'!AH45/'Data base original'!AH33*100-100)*'Data base original'!AH33/'Data base original'!$AK33</f>
        <v>2.1384688090737241</v>
      </c>
      <c r="U44" s="12">
        <f>+('Data base original'!AI45/'Data base original'!AI33*100-100)*'Data base original'!AI33/'Data base original'!$AK33</f>
        <v>4.4728836838374342</v>
      </c>
      <c r="V44" s="12">
        <f>+('Data base original'!AJ45/'Data base original'!AJ33*100-100)*'Data base original'!AJ33/'Data base original'!$AK33</f>
        <v>-2.8857696321676034</v>
      </c>
      <c r="W44" s="9">
        <f>+('Data base original'!AK45/'Data base original'!AK33*100-100)*'Data base original'!AK33/'Data base original'!$AK33</f>
        <v>3.7255828607435575</v>
      </c>
      <c r="X44" s="12">
        <f>+('Data base original'!AK45/'Data base original'!AK33*100-100)*'Data base original'!AK33/'Data base original'!$AR33</f>
        <v>0.78095817583030125</v>
      </c>
      <c r="Y44" s="12">
        <f>+('Data base original'!AL45/'Data base original'!AL33*100-100)*'Data base original'!AL33/'Data base original'!$AR33</f>
        <v>10.763143289789214</v>
      </c>
      <c r="Z44" s="12">
        <f>+('Data base original'!AM45/'Data base original'!AM33*100-100)*'Data base original'!AM33/'Data base original'!$AR33</f>
        <v>0.34362985273716851</v>
      </c>
      <c r="AA44" s="12">
        <f>+('Data base original'!AN45/'Data base original'!AN33*100-100)*'Data base original'!AN33/'Data base original'!$AR33</f>
        <v>4.9907850443785025</v>
      </c>
      <c r="AB44" s="12">
        <f>+('Data base original'!AO45/'Data base original'!AO33*100-100)*'Data base original'!AO33/'Data base original'!$AR33</f>
        <v>0.23837386180866649</v>
      </c>
      <c r="AC44" s="12">
        <f>+('Data base original'!AP45/'Data base original'!AP33*100-100)*'Data base original'!AP33/'Data base original'!$AR33</f>
        <v>4.1512137285017463</v>
      </c>
      <c r="AD44" s="12">
        <f>+('Data base original'!AQ45/'Data base original'!AQ33*100-100)*'Data base original'!AQ33/'Data base original'!$AR33</f>
        <v>1.8780970930379788E-2</v>
      </c>
      <c r="AE44" s="12">
        <f>+(('Data base original'!AN45-'Data base original'!AP45)/('Data base original'!AN33-'Data base original'!AP33)*100-100)*(('Data base original'!AN33-'Data base original'!AP33)/'Data base original'!AR33)</f>
        <v>0.83957131587675649</v>
      </c>
      <c r="AF44" s="12">
        <f>+(('Data base original'!AO45-'Data base original'!AQ45)/('Data base original'!AO33-'Data base original'!AQ33)*100-100)*(('Data base original'!AO33-'Data base original'!AQ33)/'Data base original'!AR33)</f>
        <v>0.21959289087828665</v>
      </c>
      <c r="AG44" s="9">
        <f>+('Data base original'!AR45/'Data base original'!AR33*100-100)*'Data base original'!AR33/'Data base original'!$AR33</f>
        <v>12.946895525111698</v>
      </c>
      <c r="AH44" s="12">
        <f>+('Data base original'!AR45/'Data base original'!AR33*100-100)*'Data base original'!AR33/'Data base original'!$BC33</f>
        <v>8.2419102055867857</v>
      </c>
      <c r="AI44" s="12">
        <f>+('Data base original'!AS45/'Data base original'!AS33*100-100)*'Data base original'!AS33/'Data base original'!$BC33</f>
        <v>3.0162888928400107</v>
      </c>
      <c r="AJ44" s="12">
        <f>+('Data base original'!AT45/'Data base original'!AT33*100-100)*'Data base original'!AT33/'Data base original'!$BC33</f>
        <v>2.2973615985800331</v>
      </c>
      <c r="AK44" s="12">
        <f>+('Data base original'!AU45/'Data base original'!AU33*100-100)*'Data base original'!AU33/'Data base original'!$BC33</f>
        <v>1.5023635982936463</v>
      </c>
      <c r="AL44" s="12">
        <f>+('Data base original'!AV45/'Data base original'!AV33*100-100)*'Data base original'!AV33/'Data base original'!$BC33</f>
        <v>-0.4844087964065304</v>
      </c>
      <c r="AM44" s="12">
        <f>+('Data base original'!AW45/'Data base original'!AW33*100-100)*'Data base original'!AW33/'Data base original'!$BC33</f>
        <v>0.20916159584464228</v>
      </c>
      <c r="AN44" s="12">
        <f>+('Data base original'!AX45/'Data base original'!AX33*100-100)*'Data base original'!AX33/'Data base original'!$BC33</f>
        <v>3.4653556859285706</v>
      </c>
      <c r="AO44" s="12">
        <f>+('Data base original'!AY45/'Data base original'!AY33*100-100)*'Data base original'!AY33/'Data base original'!$BC33</f>
        <v>-1.2361818186571856</v>
      </c>
      <c r="AP44" s="12">
        <f>+('Data base original'!AZ45/'Data base original'!AZ33*100-100)*'Data base original'!AZ33/'Data base original'!$BC33</f>
        <v>-0.25251795679233807</v>
      </c>
      <c r="AQ44" s="12">
        <f>+('Data base original'!BA45/'Data base original'!BA33*100-100)*'Data base original'!BA33/'Data base original'!$BC33</f>
        <v>0.57716513225220734</v>
      </c>
      <c r="AR44" s="12">
        <f>+('Data base original'!BB45/'Data base original'!BB33*100-100)*'Data base original'!BB33/'Data base original'!$BC33</f>
        <v>-1.3138291196271523E-2</v>
      </c>
      <c r="AS44" s="12">
        <f>+(('Data base original'!AY45-'Data base original'!BA45)/('Data base original'!AY33-'Data base original'!BA33)*100-100)*('Data base original'!AY33-'Data base original'!BA33)/'Data base original'!$BC33</f>
        <v>-1.813346950909392</v>
      </c>
      <c r="AT44" s="12">
        <f>+(('Data base original'!AZ45-'Data base original'!BB45)/('Data base original'!AZ33-'Data base original'!BB33)*100-100)*('Data base original'!AZ33-'Data base original'!BB33)/'Data base original'!$BC33</f>
        <v>-0.23937966559606663</v>
      </c>
      <c r="AU44" s="9">
        <f>+('Data base original'!BC45/'Data base original'!BC33*100-100)*'Data base original'!BC33/'Data base original'!$BC33</f>
        <v>16.195306164161693</v>
      </c>
      <c r="AV44" s="6"/>
    </row>
    <row r="45" spans="1:48">
      <c r="A45" s="90">
        <v>39873</v>
      </c>
      <c r="B45" s="12">
        <f>+'Data base original'!B46/'Data base original'!B34*100-100</f>
        <v>9.1165123696176096</v>
      </c>
      <c r="C45" s="12">
        <f>+'Data base original'!C46/'Data base original'!C34*100-100</f>
        <v>2.8200315586999238</v>
      </c>
      <c r="D45" s="12">
        <f>+'Data base original'!D46/'Data base original'!D34*100-100</f>
        <v>15.106332198349961</v>
      </c>
      <c r="E45" s="12">
        <f>+'Data base original'!E46/'Data base original'!E34*100-100</f>
        <v>30.726654615906256</v>
      </c>
      <c r="F45" s="9">
        <f>+'Data base original'!F46/'Data base original'!F34*100-100</f>
        <v>11.366673377021669</v>
      </c>
      <c r="G45" s="9">
        <f>+'Data base original'!G46</f>
        <v>32.2310900560189</v>
      </c>
      <c r="H45" s="12"/>
      <c r="I45" s="12"/>
      <c r="J45" s="12"/>
      <c r="K45" s="9"/>
      <c r="L45" s="9">
        <f>+'Data base original'!Q46</f>
        <v>10.0588162851225</v>
      </c>
      <c r="M45" s="12"/>
      <c r="N45" s="12"/>
      <c r="O45" s="9"/>
      <c r="P45" s="9">
        <f>+'Data base original'!Y46</f>
        <v>4.6835907984627498</v>
      </c>
      <c r="Q45" s="12"/>
      <c r="R45" s="9"/>
      <c r="S45" s="10">
        <f>+'Data base original'!AE46</f>
        <v>4.9000000000000004</v>
      </c>
      <c r="T45" s="12">
        <f>+('Data base original'!AH46/'Data base original'!AH34*100-100)*'Data base original'!AH34/'Data base original'!$AK34</f>
        <v>2.2827840858469375</v>
      </c>
      <c r="U45" s="12">
        <f>+('Data base original'!AI46/'Data base original'!AI34*100-100)*'Data base original'!AI34/'Data base original'!$AK34</f>
        <v>6.0019516517021723</v>
      </c>
      <c r="V45" s="12">
        <f>+('Data base original'!AJ46/'Data base original'!AJ34*100-100)*'Data base original'!AJ34/'Data base original'!$AK34</f>
        <v>-2.9311813853113788</v>
      </c>
      <c r="W45" s="9">
        <f>+('Data base original'!AK46/'Data base original'!AK34*100-100)*'Data base original'!AK34/'Data base original'!$AK34</f>
        <v>5.3535543522377509</v>
      </c>
      <c r="X45" s="12">
        <f>+('Data base original'!AK46/'Data base original'!AK34*100-100)*'Data base original'!AK34/'Data base original'!$AR34</f>
        <v>1.1041478473567885</v>
      </c>
      <c r="Y45" s="12">
        <f>+('Data base original'!AL46/'Data base original'!AL34*100-100)*'Data base original'!AL34/'Data base original'!$AR34</f>
        <v>7.9473675098125725</v>
      </c>
      <c r="Z45" s="12">
        <f>+('Data base original'!AM46/'Data base original'!AM34*100-100)*'Data base original'!AM34/'Data base original'!$AR34</f>
        <v>0.31319578362524153</v>
      </c>
      <c r="AA45" s="12">
        <f>+('Data base original'!AN46/'Data base original'!AN34*100-100)*'Data base original'!AN34/'Data base original'!$AR34</f>
        <v>4.386986833608594</v>
      </c>
      <c r="AB45" s="12">
        <f>+('Data base original'!AO46/'Data base original'!AO34*100-100)*'Data base original'!AO34/'Data base original'!$AR34</f>
        <v>0.22948634993140313</v>
      </c>
      <c r="AC45" s="12">
        <f>+('Data base original'!AP46/'Data base original'!AP34*100-100)*'Data base original'!AP34/'Data base original'!$AR34</f>
        <v>3.7518159842877763</v>
      </c>
      <c r="AD45" s="12">
        <f>+('Data base original'!AQ46/'Data base original'!AQ34*100-100)*'Data base original'!AQ34/'Data base original'!$AR34</f>
        <v>2.2662797902478413E-2</v>
      </c>
      <c r="AE45" s="12">
        <f>+(('Data base original'!AN46-'Data base original'!AP46)/('Data base original'!AN34-'Data base original'!AP34)*100-100)*(('Data base original'!AN34-'Data base original'!AP34)/'Data base original'!AR34)</f>
        <v>0.6351708493208148</v>
      </c>
      <c r="AF45" s="12">
        <f>+(('Data base original'!AO46-'Data base original'!AQ46)/('Data base original'!AO34-'Data base original'!AQ34)*100-100)*(('Data base original'!AO34-'Data base original'!AQ34)/'Data base original'!AR34)</f>
        <v>0.20682355202892477</v>
      </c>
      <c r="AG45" s="9">
        <f>+('Data base original'!AR46/'Data base original'!AR34*100-100)*'Data base original'!AR34/'Data base original'!$AR34</f>
        <v>10.206705542144334</v>
      </c>
      <c r="AH45" s="12">
        <f>+('Data base original'!AR46/'Data base original'!AR34*100-100)*'Data base original'!AR34/'Data base original'!$BC34</f>
        <v>6.529813588139632</v>
      </c>
      <c r="AI45" s="12">
        <f>+('Data base original'!AS46/'Data base original'!AS34*100-100)*'Data base original'!AS34/'Data base original'!$BC34</f>
        <v>3.0253930294066849</v>
      </c>
      <c r="AJ45" s="12">
        <f>+('Data base original'!AT46/'Data base original'!AT34*100-100)*'Data base original'!AT34/'Data base original'!$BC34</f>
        <v>2.984901196269818</v>
      </c>
      <c r="AK45" s="12">
        <f>+('Data base original'!AU46/'Data base original'!AU34*100-100)*'Data base original'!AU34/'Data base original'!$BC34</f>
        <v>1.5206642625141438</v>
      </c>
      <c r="AL45" s="12">
        <f>+('Data base original'!AV46/'Data base original'!AV34*100-100)*'Data base original'!AV34/'Data base original'!$BC34</f>
        <v>-0.62866836415397409</v>
      </c>
      <c r="AM45" s="12">
        <f>+('Data base original'!AW46/'Data base original'!AW34*100-100)*'Data base original'!AW34/'Data base original'!$BC34</f>
        <v>0.25287802888055166</v>
      </c>
      <c r="AN45" s="12">
        <f>+('Data base original'!AX46/'Data base original'!AX34*100-100)*'Data base original'!AX34/'Data base original'!$BC34</f>
        <v>3.4970575760428759</v>
      </c>
      <c r="AO45" s="12">
        <f>+('Data base original'!AY46/'Data base original'!AY34*100-100)*'Data base original'!AY34/'Data base original'!$BC34</f>
        <v>-1.0938019699616435</v>
      </c>
      <c r="AP45" s="12">
        <f>+('Data base original'!AZ46/'Data base original'!AZ34*100-100)*'Data base original'!AZ34/'Data base original'!$BC34</f>
        <v>-0.25248617243084004</v>
      </c>
      <c r="AQ45" s="12">
        <f>+('Data base original'!BA46/'Data base original'!BA34*100-100)*'Data base original'!BA34/'Data base original'!$BC34</f>
        <v>0.74152302167091544</v>
      </c>
      <c r="AR45" s="12">
        <f>+('Data base original'!BB46/'Data base original'!BB34*100-100)*'Data base original'!BB34/'Data base original'!$BC34</f>
        <v>-2.1813342367278957E-2</v>
      </c>
      <c r="AS45" s="12">
        <f>+(('Data base original'!AY46-'Data base original'!BA46)/('Data base original'!AY34-'Data base original'!BA34)*100-100)*('Data base original'!AY34-'Data base original'!BA34)/'Data base original'!$BC34</f>
        <v>-1.8353249916325582</v>
      </c>
      <c r="AT45" s="12">
        <f>+(('Data base original'!AZ46-'Data base original'!BB46)/('Data base original'!AZ34-'Data base original'!BB34)*100-100)*('Data base original'!AZ34-'Data base original'!BB34)/'Data base original'!$BC34</f>
        <v>-0.23067283006356107</v>
      </c>
      <c r="AU45" s="9">
        <f>+('Data base original'!BC46/'Data base original'!BC34*100-100)*'Data base original'!BC34/'Data base original'!$BC34</f>
        <v>15.116041495403579</v>
      </c>
      <c r="AV45" s="6"/>
    </row>
    <row r="46" spans="1:48">
      <c r="A46" s="90">
        <v>39904</v>
      </c>
      <c r="B46" s="12">
        <f>+'Data base original'!B47/'Data base original'!B35*100-100</f>
        <v>7.7294743446649505</v>
      </c>
      <c r="C46" s="12">
        <f>+'Data base original'!C47/'Data base original'!C35*100-100</f>
        <v>2.0225450144623522</v>
      </c>
      <c r="D46" s="12">
        <f>+'Data base original'!D47/'Data base original'!D35*100-100</f>
        <v>13.139920898412583</v>
      </c>
      <c r="E46" s="12">
        <f>+'Data base original'!E47/'Data base original'!E35*100-100</f>
        <v>9.9657637161243713</v>
      </c>
      <c r="F46" s="9">
        <f>+'Data base original'!F47/'Data base original'!F35*100-100</f>
        <v>8.3938579433057896</v>
      </c>
      <c r="G46" s="9">
        <f>+'Data base original'!G47</f>
        <v>29.9749702923983</v>
      </c>
      <c r="H46" s="12"/>
      <c r="I46" s="12"/>
      <c r="J46" s="12"/>
      <c r="K46" s="9"/>
      <c r="L46" s="9">
        <f>+'Data base original'!Q47</f>
        <v>8.7663514466743102</v>
      </c>
      <c r="M46" s="12"/>
      <c r="N46" s="12"/>
      <c r="O46" s="9"/>
      <c r="P46" s="9">
        <f>+'Data base original'!Y47</f>
        <v>3.94729968911175</v>
      </c>
      <c r="Q46" s="12"/>
      <c r="R46" s="9"/>
      <c r="S46" s="10">
        <f>+'Data base original'!AE47</f>
        <v>4.42</v>
      </c>
      <c r="T46" s="12">
        <f>+('Data base original'!AH47/'Data base original'!AH35*100-100)*'Data base original'!AH35/'Data base original'!$AK35</f>
        <v>2.4630493104847844</v>
      </c>
      <c r="U46" s="12">
        <f>+('Data base original'!AI47/'Data base original'!AI35*100-100)*'Data base original'!AI35/'Data base original'!$AK35</f>
        <v>7.1251942819241112</v>
      </c>
      <c r="V46" s="12">
        <f>+('Data base original'!AJ47/'Data base original'!AJ35*100-100)*'Data base original'!AJ35/'Data base original'!$AK35</f>
        <v>-1.7823176224842336</v>
      </c>
      <c r="W46" s="9">
        <f>+('Data base original'!AK47/'Data base original'!AK35*100-100)*'Data base original'!AK35/'Data base original'!$AK35</f>
        <v>7.8059259699246581</v>
      </c>
      <c r="X46" s="12">
        <f>+('Data base original'!AK47/'Data base original'!AK35*100-100)*'Data base original'!AK35/'Data base original'!$AR35</f>
        <v>1.5906814992958875</v>
      </c>
      <c r="Y46" s="12">
        <f>+('Data base original'!AL47/'Data base original'!AL35*100-100)*'Data base original'!AL35/'Data base original'!$AR35</f>
        <v>5.9084285713954365</v>
      </c>
      <c r="Z46" s="12">
        <f>+('Data base original'!AM47/'Data base original'!AM35*100-100)*'Data base original'!AM35/'Data base original'!$AR35</f>
        <v>0.31672415394984738</v>
      </c>
      <c r="AA46" s="12">
        <f>+('Data base original'!AN47/'Data base original'!AN35*100-100)*'Data base original'!AN35/'Data base original'!$AR35</f>
        <v>5.6633103018051347</v>
      </c>
      <c r="AB46" s="12">
        <f>+('Data base original'!AO47/'Data base original'!AO35*100-100)*'Data base original'!AO35/'Data base original'!$AR35</f>
        <v>0.21323403230890992</v>
      </c>
      <c r="AC46" s="12">
        <f>+('Data base original'!AP47/'Data base original'!AP35*100-100)*'Data base original'!AP35/'Data base original'!$AR35</f>
        <v>5.4962736142443234</v>
      </c>
      <c r="AD46" s="12">
        <f>+('Data base original'!AQ47/'Data base original'!AQ35*100-100)*'Data base original'!AQ35/'Data base original'!$AR35</f>
        <v>1.210410779426168E-2</v>
      </c>
      <c r="AE46" s="12">
        <f>+(('Data base original'!AN47-'Data base original'!AP47)/('Data base original'!AN35-'Data base original'!AP35)*100-100)*(('Data base original'!AN35-'Data base original'!AP35)/'Data base original'!AR35)</f>
        <v>0.16703668756080972</v>
      </c>
      <c r="AF46" s="12">
        <f>+(('Data base original'!AO47-'Data base original'!AQ47)/('Data base original'!AO35-'Data base original'!AQ35)*100-100)*(('Data base original'!AO35-'Data base original'!AQ35)/'Data base original'!AR35)</f>
        <v>0.20112992451464823</v>
      </c>
      <c r="AG46" s="9">
        <f>+('Data base original'!AR47/'Data base original'!AR35*100-100)*'Data base original'!AR35/'Data base original'!$AR35</f>
        <v>8.1840008367165922</v>
      </c>
      <c r="AH46" s="12">
        <f>+('Data base original'!AR47/'Data base original'!AR35*100-100)*'Data base original'!AR35/'Data base original'!$BC35</f>
        <v>5.2125565794995898</v>
      </c>
      <c r="AI46" s="12">
        <f>+('Data base original'!AS47/'Data base original'!AS35*100-100)*'Data base original'!AS35/'Data base original'!$BC35</f>
        <v>2.3421012676507469</v>
      </c>
      <c r="AJ46" s="12">
        <f>+('Data base original'!AT47/'Data base original'!AT35*100-100)*'Data base original'!AT35/'Data base original'!$BC35</f>
        <v>3.1717560781193042</v>
      </c>
      <c r="AK46" s="12">
        <f>+('Data base original'!AU47/'Data base original'!AU35*100-100)*'Data base original'!AU35/'Data base original'!$BC35</f>
        <v>1.4312412782730781</v>
      </c>
      <c r="AL46" s="12">
        <f>+('Data base original'!AV47/'Data base original'!AV35*100-100)*'Data base original'!AV35/'Data base original'!$BC35</f>
        <v>-0.77401898377924672</v>
      </c>
      <c r="AM46" s="12">
        <f>+('Data base original'!AW47/'Data base original'!AW35*100-100)*'Data base original'!AW35/'Data base original'!$BC35</f>
        <v>0.26507323431882213</v>
      </c>
      <c r="AN46" s="12">
        <f>+('Data base original'!AX47/'Data base original'!AX35*100-100)*'Data base original'!AX35/'Data base original'!$BC35</f>
        <v>3.8298777970630775</v>
      </c>
      <c r="AO46" s="12">
        <f>+('Data base original'!AY47/'Data base original'!AY35*100-100)*'Data base original'!AY35/'Data base original'!$BC35</f>
        <v>-1.1497214254410184</v>
      </c>
      <c r="AP46" s="12">
        <f>+('Data base original'!AZ47/'Data base original'!AZ35*100-100)*'Data base original'!AZ35/'Data base original'!$BC35</f>
        <v>-0.22986719156392293</v>
      </c>
      <c r="AQ46" s="12">
        <f>+('Data base original'!BA47/'Data base original'!BA35*100-100)*'Data base original'!BA35/'Data base original'!$BC35</f>
        <v>0.71375754563308702</v>
      </c>
      <c r="AR46" s="12">
        <f>+('Data base original'!BB47/'Data base original'!BB35*100-100)*'Data base original'!BB35/'Data base original'!$BC35</f>
        <v>-2.3642014112779074E-2</v>
      </c>
      <c r="AS46" s="12">
        <f>+(('Data base original'!AY47-'Data base original'!BA47)/('Data base original'!AY35-'Data base original'!BA35)*100-100)*('Data base original'!AY35-'Data base original'!BA35)/'Data base original'!$BC35</f>
        <v>-1.8634789710741053</v>
      </c>
      <c r="AT46" s="12">
        <f>+(('Data base original'!AZ47-'Data base original'!BB47)/('Data base original'!AZ35-'Data base original'!BB35)*100-100)*('Data base original'!AZ35-'Data base original'!BB35)/'Data base original'!$BC35</f>
        <v>-0.20622517745114385</v>
      </c>
      <c r="AU46" s="9">
        <f>+('Data base original'!BC47/'Data base original'!BC35*100-100)*'Data base original'!BC35/'Data base original'!$BC35</f>
        <v>13.408883102620123</v>
      </c>
      <c r="AV46" s="6"/>
    </row>
    <row r="47" spans="1:48">
      <c r="A47" s="90">
        <v>39934</v>
      </c>
      <c r="B47" s="12">
        <f>+'Data base original'!B48/'Data base original'!B36*100-100</f>
        <v>5.8085295833944883</v>
      </c>
      <c r="C47" s="12">
        <f>+'Data base original'!C48/'Data base original'!C36*100-100</f>
        <v>1.336348610294209</v>
      </c>
      <c r="D47" s="12">
        <f>+'Data base original'!D48/'Data base original'!D36*100-100</f>
        <v>12.170297178094259</v>
      </c>
      <c r="E47" s="12">
        <f>+'Data base original'!E48/'Data base original'!E36*100-100</f>
        <v>-2.399493264783672</v>
      </c>
      <c r="F47" s="9">
        <f>+'Data base original'!F48/'Data base original'!F36*100-100</f>
        <v>5.8671669964797815</v>
      </c>
      <c r="G47" s="9">
        <f>+'Data base original'!G48</f>
        <v>29.566587019095401</v>
      </c>
      <c r="H47" s="12"/>
      <c r="I47" s="12"/>
      <c r="J47" s="12"/>
      <c r="K47" s="9"/>
      <c r="L47" s="9">
        <f>+'Data base original'!Q48</f>
        <v>8.0713683339428606</v>
      </c>
      <c r="M47" s="12"/>
      <c r="N47" s="12"/>
      <c r="O47" s="9"/>
      <c r="P47" s="9">
        <f>+'Data base original'!Y48</f>
        <v>3.7768421556343399</v>
      </c>
      <c r="Q47" s="12"/>
      <c r="R47" s="9"/>
      <c r="S47" s="10">
        <f>+'Data base original'!AE48</f>
        <v>4.4556453691489804</v>
      </c>
      <c r="T47" s="12">
        <f>+('Data base original'!AH48/'Data base original'!AH36*100-100)*'Data base original'!AH36/'Data base original'!$AK36</f>
        <v>2.2685380745747121</v>
      </c>
      <c r="U47" s="12">
        <f>+('Data base original'!AI48/'Data base original'!AI36*100-100)*'Data base original'!AI36/'Data base original'!$AK36</f>
        <v>7.7441784109673186</v>
      </c>
      <c r="V47" s="12">
        <f>+('Data base original'!AJ48/'Data base original'!AJ36*100-100)*'Data base original'!AJ36/'Data base original'!$AK36</f>
        <v>-1.2006508966629428</v>
      </c>
      <c r="W47" s="9">
        <f>+('Data base original'!AK48/'Data base original'!AK36*100-100)*'Data base original'!AK36/'Data base original'!$AK36</f>
        <v>8.8120655888790793</v>
      </c>
      <c r="X47" s="12">
        <f>+('Data base original'!AK48/'Data base original'!AK36*100-100)*'Data base original'!AK36/'Data base original'!$AR36</f>
        <v>1.8266019995033418</v>
      </c>
      <c r="Y47" s="12">
        <f>+('Data base original'!AL48/'Data base original'!AL36*100-100)*'Data base original'!AL36/'Data base original'!$AR36</f>
        <v>4.8209646468436507</v>
      </c>
      <c r="Z47" s="12">
        <f>+('Data base original'!AM48/'Data base original'!AM36*100-100)*'Data base original'!AM36/'Data base original'!$AR36</f>
        <v>0.32337163625590204</v>
      </c>
      <c r="AA47" s="12">
        <f>+('Data base original'!AN48/'Data base original'!AN36*100-100)*'Data base original'!AN36/'Data base original'!$AR36</f>
        <v>4.5558586095031552</v>
      </c>
      <c r="AB47" s="12">
        <f>+('Data base original'!AO48/'Data base original'!AO36*100-100)*'Data base original'!AO36/'Data base original'!$AR36</f>
        <v>0.19680895277359223</v>
      </c>
      <c r="AC47" s="12">
        <f>+('Data base original'!AP48/'Data base original'!AP36*100-100)*'Data base original'!AP36/'Data base original'!$AR36</f>
        <v>4.607200075444096</v>
      </c>
      <c r="AD47" s="12">
        <f>+('Data base original'!AQ48/'Data base original'!AQ36*100-100)*'Data base original'!AQ36/'Data base original'!$AR36</f>
        <v>8.3579130601525546E-3</v>
      </c>
      <c r="AE47" s="12">
        <f>+(('Data base original'!AN48-'Data base original'!AP48)/('Data base original'!AN36-'Data base original'!AP36)*100-100)*(('Data base original'!AN36-'Data base original'!AP36)/'Data base original'!AR36)</f>
        <v>-5.1341465940939295E-2</v>
      </c>
      <c r="AF47" s="12">
        <f>+(('Data base original'!AO48-'Data base original'!AQ48)/('Data base original'!AO36-'Data base original'!AQ36)*100-100)*(('Data base original'!AO36-'Data base original'!AQ36)/'Data base original'!AR36)</f>
        <v>0.18845103971343982</v>
      </c>
      <c r="AG47" s="9">
        <f>+('Data base original'!AR48/'Data base original'!AR36*100-100)*'Data base original'!AR36/'Data base original'!$AR36</f>
        <v>7.1080478563753928</v>
      </c>
      <c r="AH47" s="12">
        <f>+('Data base original'!AR48/'Data base original'!AR36*100-100)*'Data base original'!AR36/'Data base original'!$BC36</f>
        <v>4.482934405416068</v>
      </c>
      <c r="AI47" s="12">
        <f>+('Data base original'!AS48/'Data base original'!AS36*100-100)*'Data base original'!AS36/'Data base original'!$BC36</f>
        <v>1.2098670076282743</v>
      </c>
      <c r="AJ47" s="12">
        <f>+('Data base original'!AT48/'Data base original'!AT36*100-100)*'Data base original'!AT36/'Data base original'!$BC36</f>
        <v>2.7505648692096751</v>
      </c>
      <c r="AK47" s="12">
        <f>+('Data base original'!AU48/'Data base original'!AU36*100-100)*'Data base original'!AU36/'Data base original'!$BC36</f>
        <v>1.3047486941186244</v>
      </c>
      <c r="AL47" s="12">
        <f>+('Data base original'!AV48/'Data base original'!AV36*100-100)*'Data base original'!AV36/'Data base original'!$BC36</f>
        <v>-0.65036626903835237</v>
      </c>
      <c r="AM47" s="12">
        <f>+('Data base original'!AW48/'Data base original'!AW36*100-100)*'Data base original'!AW36/'Data base original'!$BC36</f>
        <v>0.25628095742499346</v>
      </c>
      <c r="AN47" s="12">
        <f>+('Data base original'!AX48/'Data base original'!AX36*100-100)*'Data base original'!AX36/'Data base original'!$BC36</f>
        <v>3.9549096622803082</v>
      </c>
      <c r="AO47" s="12">
        <f>+('Data base original'!AY48/'Data base original'!AY36*100-100)*'Data base original'!AY36/'Data base original'!$BC36</f>
        <v>-1.108835582198735</v>
      </c>
      <c r="AP47" s="12">
        <f>+('Data base original'!AZ48/'Data base original'!AZ36*100-100)*'Data base original'!AZ36/'Data base original'!$BC36</f>
        <v>-0.21473884336638777</v>
      </c>
      <c r="AQ47" s="12">
        <f>+('Data base original'!BA48/'Data base original'!BA36*100-100)*'Data base original'!BA36/'Data base original'!$BC36</f>
        <v>0.57067067258151016</v>
      </c>
      <c r="AR47" s="12">
        <f>+('Data base original'!BB48/'Data base original'!BB36*100-100)*'Data base original'!BB36/'Data base original'!$BC36</f>
        <v>-3.5768889748346272E-2</v>
      </c>
      <c r="AS47" s="12">
        <f>+(('Data base original'!AY48-'Data base original'!BA48)/('Data base original'!AY36-'Data base original'!BA36)*100-100)*('Data base original'!AY36-'Data base original'!BA36)/'Data base original'!$BC36</f>
        <v>-1.6795062547802453</v>
      </c>
      <c r="AT47" s="12">
        <f>+(('Data base original'!AZ48-'Data base original'!BB48)/('Data base original'!AZ36-'Data base original'!BB36)*100-100)*('Data base original'!AZ36-'Data base original'!BB36)/'Data base original'!$BC36</f>
        <v>-0.17896995361804141</v>
      </c>
      <c r="AU47" s="9">
        <f>+('Data base original'!BC48/'Data base original'!BC36*100-100)*'Data base original'!BC36/'Data base original'!$BC36</f>
        <v>11.450463118641323</v>
      </c>
      <c r="AV47" s="6"/>
    </row>
    <row r="48" spans="1:48">
      <c r="A48" s="90">
        <v>39965</v>
      </c>
      <c r="B48" s="12">
        <f>+'Data base original'!B49/'Data base original'!B37*100-100</f>
        <v>2.8482618713180869</v>
      </c>
      <c r="C48" s="12">
        <f>+'Data base original'!C49/'Data base original'!C37*100-100</f>
        <v>0.16224256091280154</v>
      </c>
      <c r="D48" s="12">
        <f>+'Data base original'!D49/'Data base original'!D37*100-100</f>
        <v>10.738033433344469</v>
      </c>
      <c r="E48" s="12">
        <f>+'Data base original'!E49/'Data base original'!E37*100-100</f>
        <v>-23.012163922237633</v>
      </c>
      <c r="F48" s="9">
        <f>+'Data base original'!F49/'Data base original'!F37*100-100</f>
        <v>1.6025548793120237</v>
      </c>
      <c r="G48" s="9">
        <f>+'Data base original'!G49</f>
        <v>28.9061914956599</v>
      </c>
      <c r="H48" s="12"/>
      <c r="I48" s="12"/>
      <c r="J48" s="12"/>
      <c r="K48" s="9"/>
      <c r="L48" s="9">
        <f>+'Data base original'!Q49</f>
        <v>7.9845183487956701</v>
      </c>
      <c r="M48" s="12"/>
      <c r="N48" s="12"/>
      <c r="O48" s="9"/>
      <c r="P48" s="9">
        <f>+'Data base original'!Y49</f>
        <v>3.49696459618111</v>
      </c>
      <c r="Q48" s="12"/>
      <c r="R48" s="9"/>
      <c r="S48" s="10">
        <f>+'Data base original'!AE49</f>
        <v>4.6100000000000003</v>
      </c>
      <c r="T48" s="12">
        <f>+('Data base original'!AH49/'Data base original'!AH37*100-100)*'Data base original'!AH37/'Data base original'!$AK37</f>
        <v>2.1979278858526299</v>
      </c>
      <c r="U48" s="12">
        <f>+('Data base original'!AI49/'Data base original'!AI37*100-100)*'Data base original'!AI37/'Data base original'!$AK37</f>
        <v>8.0944051011752034</v>
      </c>
      <c r="V48" s="12">
        <f>+('Data base original'!AJ49/'Data base original'!AJ37*100-100)*'Data base original'!AJ37/'Data base original'!$AK37</f>
        <v>0.41327239627516238</v>
      </c>
      <c r="W48" s="9">
        <f>+('Data base original'!AK49/'Data base original'!AK37*100-100)*'Data base original'!AK37/'Data base original'!$AK37</f>
        <v>10.705605383303009</v>
      </c>
      <c r="X48" s="12">
        <f>+('Data base original'!AK49/'Data base original'!AK37*100-100)*'Data base original'!AK37/'Data base original'!$AR37</f>
        <v>2.2290496791409833</v>
      </c>
      <c r="Y48" s="12">
        <f>+('Data base original'!AL49/'Data base original'!AL37*100-100)*'Data base original'!AL37/'Data base original'!$AR37</f>
        <v>3.9654142858607049</v>
      </c>
      <c r="Z48" s="12">
        <f>+('Data base original'!AM49/'Data base original'!AM37*100-100)*'Data base original'!AM37/'Data base original'!$AR37</f>
        <v>0.31594080210046582</v>
      </c>
      <c r="AA48" s="12">
        <f>+('Data base original'!AN49/'Data base original'!AN37*100-100)*'Data base original'!AN37/'Data base original'!$AR37</f>
        <v>4.0435262831639465</v>
      </c>
      <c r="AB48" s="12">
        <f>+('Data base original'!AO49/'Data base original'!AO37*100-100)*'Data base original'!AO37/'Data base original'!$AR37</f>
        <v>0.15439820605160992</v>
      </c>
      <c r="AC48" s="12">
        <f>+('Data base original'!AP49/'Data base original'!AP37*100-100)*'Data base original'!AP37/'Data base original'!$AR37</f>
        <v>3.5833084941746374</v>
      </c>
      <c r="AD48" s="12">
        <f>+('Data base original'!AQ49/'Data base original'!AQ37*100-100)*'Data base original'!AQ37/'Data base original'!$AR37</f>
        <v>8.5335769411558227E-3</v>
      </c>
      <c r="AE48" s="12">
        <f>+(('Data base original'!AN49-'Data base original'!AP49)/('Data base original'!AN37-'Data base original'!AP37)*100-100)*(('Data base original'!AN37-'Data base original'!AP37)/'Data base original'!AR37)</f>
        <v>0.46021778898931121</v>
      </c>
      <c r="AF48" s="12">
        <f>+(('Data base original'!AO49-'Data base original'!AQ49)/('Data base original'!AO37-'Data base original'!AQ37)*100-100)*(('Data base original'!AO37-'Data base original'!AQ37)/'Data base original'!AR37)</f>
        <v>0.14586462911045411</v>
      </c>
      <c r="AG48" s="9">
        <f>+('Data base original'!AR49/'Data base original'!AR37*100-100)*'Data base original'!AR37/'Data base original'!$AR37</f>
        <v>7.1164871852019047</v>
      </c>
      <c r="AH48" s="12">
        <f>+('Data base original'!AR49/'Data base original'!AR37*100-100)*'Data base original'!AR37/'Data base original'!$BC37</f>
        <v>4.4236956570319563</v>
      </c>
      <c r="AI48" s="12">
        <f>+('Data base original'!AS49/'Data base original'!AS37*100-100)*'Data base original'!AS37/'Data base original'!$BC37</f>
        <v>4.1943159210444791E-3</v>
      </c>
      <c r="AJ48" s="12">
        <f>+('Data base original'!AT49/'Data base original'!AT37*100-100)*'Data base original'!AT37/'Data base original'!$BC37</f>
        <v>2.5133821345691598</v>
      </c>
      <c r="AK48" s="12">
        <f>+('Data base original'!AU49/'Data base original'!AU37*100-100)*'Data base original'!AU37/'Data base original'!$BC37</f>
        <v>1.2616255566034555</v>
      </c>
      <c r="AL48" s="12">
        <f>+('Data base original'!AV49/'Data base original'!AV37*100-100)*'Data base original'!AV37/'Data base original'!$BC37</f>
        <v>-0.79914054519186273</v>
      </c>
      <c r="AM48" s="12">
        <f>+('Data base original'!AW49/'Data base original'!AW37*100-100)*'Data base original'!AW37/'Data base original'!$BC37</f>
        <v>0.22797340653204137</v>
      </c>
      <c r="AN48" s="12">
        <f>+('Data base original'!AX49/'Data base original'!AX37*100-100)*'Data base original'!AX37/'Data base original'!$BC37</f>
        <v>3.7336813431270368</v>
      </c>
      <c r="AO48" s="12">
        <f>+('Data base original'!AY49/'Data base original'!AY37*100-100)*'Data base original'!AY37/'Data base original'!$BC37</f>
        <v>-1.0137908305629402</v>
      </c>
      <c r="AP48" s="12">
        <f>+('Data base original'!AZ49/'Data base original'!AZ37*100-100)*'Data base original'!AZ37/'Data base original'!$BC37</f>
        <v>-0.18615360955457264</v>
      </c>
      <c r="AQ48" s="12">
        <f>+('Data base original'!BA49/'Data base original'!BA37*100-100)*'Data base original'!BA37/'Data base original'!$BC37</f>
        <v>0.45199922160898276</v>
      </c>
      <c r="AR48" s="12">
        <f>+('Data base original'!BB49/'Data base original'!BB37*100-100)*'Data base original'!BB37/'Data base original'!$BC37</f>
        <v>-5.1812137848191199E-2</v>
      </c>
      <c r="AS48" s="12">
        <f>+(('Data base original'!AY49-'Data base original'!BA49)/('Data base original'!AY37-'Data base original'!BA37)*100-100)*('Data base original'!AY37-'Data base original'!BA37)/'Data base original'!$BC37</f>
        <v>-1.4657900521719227</v>
      </c>
      <c r="AT48" s="12">
        <f>+(('Data base original'!AZ49-'Data base original'!BB49)/('Data base original'!AZ37-'Data base original'!BB37)*100-100)*('Data base original'!AZ37-'Data base original'!BB37)/'Data base original'!$BC37</f>
        <v>-0.13434147170638147</v>
      </c>
      <c r="AU48" s="9">
        <f>+('Data base original'!BC49/'Data base original'!BC37*100-100)*'Data base original'!BC37/'Data base original'!$BC37</f>
        <v>9.7652803447145402</v>
      </c>
      <c r="AV48" s="6"/>
    </row>
    <row r="49" spans="1:48">
      <c r="A49" s="90">
        <v>39995</v>
      </c>
      <c r="B49" s="12">
        <f>+'Data base original'!B50/'Data base original'!B38*100-100</f>
        <v>1.7684456582876606</v>
      </c>
      <c r="C49" s="12">
        <f>+'Data base original'!C50/'Data base original'!C38*100-100</f>
        <v>-0.20002631485553479</v>
      </c>
      <c r="D49" s="12">
        <f>+'Data base original'!D50/'Data base original'!D38*100-100</f>
        <v>9.2314420787089375</v>
      </c>
      <c r="E49" s="12">
        <f>+'Data base original'!E50/'Data base original'!E38*100-100</f>
        <v>-19.890239153391477</v>
      </c>
      <c r="F49" s="9">
        <f>+'Data base original'!F50/'Data base original'!F38*100-100</f>
        <v>1.0823944056955099</v>
      </c>
      <c r="G49" s="9">
        <f>+'Data base original'!G50</f>
        <v>27.909352390439899</v>
      </c>
      <c r="H49" s="12"/>
      <c r="I49" s="12"/>
      <c r="J49" s="12"/>
      <c r="K49" s="9"/>
      <c r="L49" s="9">
        <f>+'Data base original'!Q50</f>
        <v>7.2408472343698298</v>
      </c>
      <c r="M49" s="12"/>
      <c r="N49" s="12"/>
      <c r="O49" s="9"/>
      <c r="P49" s="9">
        <f>+'Data base original'!Y50</f>
        <v>2.7133157939572001</v>
      </c>
      <c r="Q49" s="12"/>
      <c r="R49" s="9"/>
      <c r="S49" s="10">
        <f>+'Data base original'!AE50</f>
        <v>4.62</v>
      </c>
      <c r="T49" s="12">
        <f>+('Data base original'!AH50/'Data base original'!AH38*100-100)*'Data base original'!AH38/'Data base original'!$AK38</f>
        <v>2.337641454443125</v>
      </c>
      <c r="U49" s="12">
        <f>+('Data base original'!AI50/'Data base original'!AI38*100-100)*'Data base original'!AI38/'Data base original'!$AK38</f>
        <v>9.8182227492914631</v>
      </c>
      <c r="V49" s="12">
        <f>+('Data base original'!AJ50/'Data base original'!AJ38*100-100)*'Data base original'!AJ38/'Data base original'!$AK38</f>
        <v>4.4458121444795164</v>
      </c>
      <c r="W49" s="9">
        <f>+('Data base original'!AK50/'Data base original'!AK38*100-100)*'Data base original'!AK38/'Data base original'!$AK38</f>
        <v>16.601676348214099</v>
      </c>
      <c r="X49" s="12">
        <f>+('Data base original'!AK50/'Data base original'!AK38*100-100)*'Data base original'!AK38/'Data base original'!$AR38</f>
        <v>3.2953920050227041</v>
      </c>
      <c r="Y49" s="12">
        <f>+('Data base original'!AL50/'Data base original'!AL38*100-100)*'Data base original'!AL38/'Data base original'!$AR38</f>
        <v>3.7636762059810045</v>
      </c>
      <c r="Z49" s="12">
        <f>+('Data base original'!AM50/'Data base original'!AM38*100-100)*'Data base original'!AM38/'Data base original'!$AR38</f>
        <v>0.28267876209923026</v>
      </c>
      <c r="AA49" s="12">
        <f>+('Data base original'!AN50/'Data base original'!AN38*100-100)*'Data base original'!AN38/'Data base original'!$AR38</f>
        <v>7.4224620334693263</v>
      </c>
      <c r="AB49" s="12">
        <f>+('Data base original'!AO50/'Data base original'!AO38*100-100)*'Data base original'!AO38/'Data base original'!$AR38</f>
        <v>0.11949511538280778</v>
      </c>
      <c r="AC49" s="12">
        <f>+('Data base original'!AP50/'Data base original'!AP38*100-100)*'Data base original'!AP38/'Data base original'!$AR38</f>
        <v>6.5301387428060558</v>
      </c>
      <c r="AD49" s="12">
        <f>+('Data base original'!AQ50/'Data base original'!AQ38*100-100)*'Data base original'!AQ38/'Data base original'!$AR38</f>
        <v>9.974550532788598E-4</v>
      </c>
      <c r="AE49" s="12">
        <f>+(('Data base original'!AN50-'Data base original'!AP50)/('Data base original'!AN38-'Data base original'!AP38)*100-100)*(('Data base original'!AN38-'Data base original'!AP38)/'Data base original'!AR38)</f>
        <v>0.89232329066327254</v>
      </c>
      <c r="AF49" s="12">
        <f>+(('Data base original'!AO50-'Data base original'!AQ50)/('Data base original'!AO38-'Data base original'!AQ38)*100-100)*(('Data base original'!AO38-'Data base original'!AQ38)/'Data base original'!AR38)</f>
        <v>0.11849766032952894</v>
      </c>
      <c r="AG49" s="9">
        <f>+('Data base original'!AR50/'Data base original'!AR38*100-100)*'Data base original'!AR38/'Data base original'!$AR38</f>
        <v>8.3525679240957516</v>
      </c>
      <c r="AH49" s="12">
        <f>+('Data base original'!AR50/'Data base original'!AR38*100-100)*'Data base original'!AR38/'Data base original'!$BC38</f>
        <v>5.1283589092750237</v>
      </c>
      <c r="AI49" s="12">
        <f>+('Data base original'!AS50/'Data base original'!AS38*100-100)*'Data base original'!AS38/'Data base original'!$BC38</f>
        <v>-0.84563414182685881</v>
      </c>
      <c r="AJ49" s="12">
        <f>+('Data base original'!AT50/'Data base original'!AT38*100-100)*'Data base original'!AT38/'Data base original'!$BC38</f>
        <v>1.2531406293497385</v>
      </c>
      <c r="AK49" s="12">
        <f>+('Data base original'!AU50/'Data base original'!AU38*100-100)*'Data base original'!AU38/'Data base original'!$BC38</f>
        <v>1.3382674730011954</v>
      </c>
      <c r="AL49" s="12">
        <f>+('Data base original'!AV50/'Data base original'!AV38*100-100)*'Data base original'!AV38/'Data base original'!$BC38</f>
        <v>-0.8125632817032703</v>
      </c>
      <c r="AM49" s="12">
        <f>+('Data base original'!AW50/'Data base original'!AW38*100-100)*'Data base original'!AW38/'Data base original'!$BC38</f>
        <v>0.2316185055322405</v>
      </c>
      <c r="AN49" s="12">
        <f>+('Data base original'!AX50/'Data base original'!AX38*100-100)*'Data base original'!AX38/'Data base original'!$BC38</f>
        <v>3.5259661125101078</v>
      </c>
      <c r="AO49" s="12">
        <f>+('Data base original'!AY50/'Data base original'!AY38*100-100)*'Data base original'!AY38/'Data base original'!$BC38</f>
        <v>-0.65762017779090376</v>
      </c>
      <c r="AP49" s="12">
        <f>+('Data base original'!AZ50/'Data base original'!AZ38*100-100)*'Data base original'!AZ38/'Data base original'!$BC38</f>
        <v>-0.13595798050808414</v>
      </c>
      <c r="AQ49" s="12">
        <f>+('Data base original'!BA50/'Data base original'!BA38*100-100)*'Data base original'!BA38/'Data base original'!$BC38</f>
        <v>0.49532799385107334</v>
      </c>
      <c r="AR49" s="12">
        <f>+('Data base original'!BB50/'Data base original'!BB38*100-100)*'Data base original'!BB38/'Data base original'!$BC38</f>
        <v>-6.9693775593783647E-2</v>
      </c>
      <c r="AS49" s="12">
        <f>+(('Data base original'!AY50-'Data base original'!BA50)/('Data base original'!AY38-'Data base original'!BA38)*100-100)*('Data base original'!AY38-'Data base original'!BA38)/'Data base original'!$BC38</f>
        <v>-1.1529481716419774</v>
      </c>
      <c r="AT49" s="12">
        <f>+(('Data base original'!AZ50-'Data base original'!BB50)/('Data base original'!AZ38-'Data base original'!BB38)*100-100)*('Data base original'!AZ38-'Data base original'!BB38)/'Data base original'!$BC38</f>
        <v>-6.6264204914300504E-2</v>
      </c>
      <c r="AU49" s="9">
        <f>+('Data base original'!BC50/'Data base original'!BC38*100-100)*'Data base original'!BC38/'Data base original'!$BC38</f>
        <v>8.5999418295819225</v>
      </c>
      <c r="AV49" s="6"/>
    </row>
    <row r="50" spans="1:48">
      <c r="A50" s="90">
        <v>40026</v>
      </c>
      <c r="B50" s="12">
        <f>+'Data base original'!B51/'Data base original'!B39*100-100</f>
        <v>1.4775135503445966</v>
      </c>
      <c r="C50" s="12">
        <f>+'Data base original'!C51/'Data base original'!C39*100-100</f>
        <v>-0.82355648258108261</v>
      </c>
      <c r="D50" s="12">
        <f>+'Data base original'!D51/'Data base original'!D39*100-100</f>
        <v>7.8153888356481218</v>
      </c>
      <c r="E50" s="12">
        <f>+'Data base original'!E51/'Data base original'!E39*100-100</f>
        <v>-19.640616038706426</v>
      </c>
      <c r="F50" s="9">
        <f>+'Data base original'!F51/'Data base original'!F39*100-100</f>
        <v>0.59274798600704059</v>
      </c>
      <c r="G50" s="9">
        <f>+'Data base original'!G51</f>
        <v>24.5737435113694</v>
      </c>
      <c r="H50" s="12"/>
      <c r="I50" s="12"/>
      <c r="J50" s="12"/>
      <c r="K50" s="9"/>
      <c r="L50" s="9">
        <f>+'Data base original'!Q51</f>
        <v>5.9873966986875997</v>
      </c>
      <c r="M50" s="12"/>
      <c r="N50" s="12"/>
      <c r="O50" s="9"/>
      <c r="P50" s="9">
        <f>+'Data base original'!Y51</f>
        <v>3.3949739058076802</v>
      </c>
      <c r="Q50" s="12"/>
      <c r="R50" s="9"/>
      <c r="S50" s="10">
        <f>+'Data base original'!AE51</f>
        <v>4.5599999999999996</v>
      </c>
      <c r="T50" s="12">
        <f>+('Data base original'!AH51/'Data base original'!AH39*100-100)*'Data base original'!AH39/'Data base original'!$AK39</f>
        <v>2.720912668442184</v>
      </c>
      <c r="U50" s="12">
        <f>+('Data base original'!AI51/'Data base original'!AI39*100-100)*'Data base original'!AI39/'Data base original'!$AK39</f>
        <v>12.783653158166713</v>
      </c>
      <c r="V50" s="12">
        <f>+('Data base original'!AJ51/'Data base original'!AJ39*100-100)*'Data base original'!AJ39/'Data base original'!$AK39</f>
        <v>1.2442515999523174</v>
      </c>
      <c r="W50" s="9">
        <f>+('Data base original'!AK51/'Data base original'!AK39*100-100)*'Data base original'!AK39/'Data base original'!$AK39</f>
        <v>16.748817426561203</v>
      </c>
      <c r="X50" s="12">
        <f>+('Data base original'!AK51/'Data base original'!AK39*100-100)*'Data base original'!AK39/'Data base original'!$AR39</f>
        <v>3.3299154973188494</v>
      </c>
      <c r="Y50" s="12">
        <f>+('Data base original'!AL51/'Data base original'!AL39*100-100)*'Data base original'!AL39/'Data base original'!$AR39</f>
        <v>3.161008329392216</v>
      </c>
      <c r="Z50" s="12">
        <f>+('Data base original'!AM51/'Data base original'!AM39*100-100)*'Data base original'!AM39/'Data base original'!$AR39</f>
        <v>0.25526586107368787</v>
      </c>
      <c r="AA50" s="12">
        <f>+('Data base original'!AN51/'Data base original'!AN39*100-100)*'Data base original'!AN39/'Data base original'!$AR39</f>
        <v>7.745698775180264</v>
      </c>
      <c r="AB50" s="12">
        <f>+('Data base original'!AO51/'Data base original'!AO39*100-100)*'Data base original'!AO39/'Data base original'!$AR39</f>
        <v>8.7327794577840845E-2</v>
      </c>
      <c r="AC50" s="12">
        <f>+('Data base original'!AP51/'Data base original'!AP39*100-100)*'Data base original'!AP39/'Data base original'!$AR39</f>
        <v>7.0832324964031077</v>
      </c>
      <c r="AD50" s="12">
        <f>+('Data base original'!AQ51/'Data base original'!AQ39*100-100)*'Data base original'!AQ39/'Data base original'!$AR39</f>
        <v>-5.5320774845691034E-3</v>
      </c>
      <c r="AE50" s="12">
        <f>+(('Data base original'!AN51-'Data base original'!AP51)/('Data base original'!AN39-'Data base original'!AP39)*100-100)*(('Data base original'!AN39-'Data base original'!AP39)/'Data base original'!AR39)</f>
        <v>0.66246627877715281</v>
      </c>
      <c r="AF50" s="12">
        <f>+(('Data base original'!AO51-'Data base original'!AQ51)/('Data base original'!AO39-'Data base original'!AQ39)*100-100)*(('Data base original'!AO39-'Data base original'!AQ39)/'Data base original'!AR39)</f>
        <v>9.2859872062409879E-2</v>
      </c>
      <c r="AG50" s="9">
        <f>+('Data base original'!AR51/'Data base original'!AR39*100-100)*'Data base original'!AR39/'Data base original'!$AR39</f>
        <v>7.5015158386242859</v>
      </c>
      <c r="AH50" s="12">
        <f>+('Data base original'!AR51/'Data base original'!AR39*100-100)*'Data base original'!AR39/'Data base original'!$BC39</f>
        <v>4.5557906999059332</v>
      </c>
      <c r="AI50" s="12">
        <f>+('Data base original'!AS51/'Data base original'!AS39*100-100)*'Data base original'!AS39/'Data base original'!$BC39</f>
        <v>-0.82085140637307741</v>
      </c>
      <c r="AJ50" s="12">
        <f>+('Data base original'!AT51/'Data base original'!AT39*100-100)*'Data base original'!AT39/'Data base original'!$BC39</f>
        <v>-0.15490705534682742</v>
      </c>
      <c r="AK50" s="12">
        <f>+('Data base original'!AU51/'Data base original'!AU39*100-100)*'Data base original'!AU39/'Data base original'!$BC39</f>
        <v>1.2950517802930319</v>
      </c>
      <c r="AL50" s="12">
        <f>+('Data base original'!AV51/'Data base original'!AV39*100-100)*'Data base original'!AV39/'Data base original'!$BC39</f>
        <v>-0.83800997253465515</v>
      </c>
      <c r="AM50" s="12">
        <f>+('Data base original'!AW51/'Data base original'!AW39*100-100)*'Data base original'!AW39/'Data base original'!$BC39</f>
        <v>0.21346216224787404</v>
      </c>
      <c r="AN50" s="12">
        <f>+('Data base original'!AX51/'Data base original'!AX39*100-100)*'Data base original'!AX39/'Data base original'!$BC39</f>
        <v>3.1602959130323258</v>
      </c>
      <c r="AO50" s="12">
        <f>+('Data base original'!AY51/'Data base original'!AY39*100-100)*'Data base original'!AY39/'Data base original'!$BC39</f>
        <v>-9.3832159009465413E-2</v>
      </c>
      <c r="AP50" s="12">
        <f>+('Data base original'!AZ51/'Data base original'!AZ39*100-100)*'Data base original'!AZ39/'Data base original'!$BC39</f>
        <v>-8.0273292042623762E-2</v>
      </c>
      <c r="AQ50" s="12">
        <f>+('Data base original'!BA51/'Data base original'!BA39*100-100)*'Data base original'!BA39/'Data base original'!$BC39</f>
        <v>0.570072362473103</v>
      </c>
      <c r="AR50" s="12">
        <f>+('Data base original'!BB51/'Data base original'!BB39*100-100)*'Data base original'!BB39/'Data base original'!$BC39</f>
        <v>-7.8353452472097615E-2</v>
      </c>
      <c r="AS50" s="12">
        <f>+(('Data base original'!AY51-'Data base original'!BA51)/('Data base original'!AY39-'Data base original'!BA39)*100-100)*('Data base original'!AY39-'Data base original'!BA39)/'Data base original'!$BC39</f>
        <v>-0.66390452148256818</v>
      </c>
      <c r="AT50" s="12">
        <f>+(('Data base original'!AZ51-'Data base original'!BB51)/('Data base original'!AZ39-'Data base original'!BB39)*100-100)*('Data base original'!AZ39-'Data base original'!BB39)/'Data base original'!$BC39</f>
        <v>-1.9198395705261018E-3</v>
      </c>
      <c r="AU50" s="9">
        <f>+('Data base original'!BC51/'Data base original'!BC39*100-100)*'Data base original'!BC39/'Data base original'!$BC39</f>
        <v>6.7450077601715321</v>
      </c>
      <c r="AV50" s="6"/>
    </row>
    <row r="51" spans="1:48">
      <c r="A51" s="90">
        <v>40057</v>
      </c>
      <c r="B51" s="12">
        <f>+'Data base original'!B52/'Data base original'!B40*100-100</f>
        <v>0.19040925602686798</v>
      </c>
      <c r="C51" s="12">
        <f>+'Data base original'!C52/'Data base original'!C40*100-100</f>
        <v>-0.88472493277458852</v>
      </c>
      <c r="D51" s="12">
        <f>+'Data base original'!D52/'Data base original'!D40*100-100</f>
        <v>6.790161494633324</v>
      </c>
      <c r="E51" s="12">
        <f>+'Data base original'!E52/'Data base original'!E40*100-100</f>
        <v>-27.820902425585373</v>
      </c>
      <c r="F51" s="9">
        <f>+'Data base original'!F52/'Data base original'!F40*100-100</f>
        <v>-1.312811187995834</v>
      </c>
      <c r="G51" s="9">
        <f>+'Data base original'!G52</f>
        <v>26.523264242632901</v>
      </c>
      <c r="H51" s="12"/>
      <c r="I51" s="12"/>
      <c r="J51" s="12"/>
      <c r="K51" s="9"/>
      <c r="L51" s="9">
        <f>+'Data base original'!Q52</f>
        <v>5.7749809206789102</v>
      </c>
      <c r="M51" s="12"/>
      <c r="N51" s="12"/>
      <c r="O51" s="9"/>
      <c r="P51" s="9">
        <f>+'Data base original'!Y52</f>
        <v>2.5450470118040398</v>
      </c>
      <c r="Q51" s="12"/>
      <c r="R51" s="9"/>
      <c r="S51" s="10">
        <f>+'Data base original'!AE52</f>
        <v>4.49</v>
      </c>
      <c r="T51" s="12">
        <f>+('Data base original'!AH52/'Data base original'!AH40*100-100)*'Data base original'!AH40/'Data base original'!$AK40</f>
        <v>2.9195648121805493</v>
      </c>
      <c r="U51" s="12">
        <f>+('Data base original'!AI52/'Data base original'!AI40*100-100)*'Data base original'!AI40/'Data base original'!$AK40</f>
        <v>12.935520881363248</v>
      </c>
      <c r="V51" s="12">
        <f>+('Data base original'!AJ52/'Data base original'!AJ40*100-100)*'Data base original'!AJ40/'Data base original'!$AK40</f>
        <v>4.7869046334356948</v>
      </c>
      <c r="W51" s="9">
        <f>+('Data base original'!AK52/'Data base original'!AK40*100-100)*'Data base original'!AK40/'Data base original'!$AK40</f>
        <v>20.641990326979482</v>
      </c>
      <c r="X51" s="12">
        <f>+('Data base original'!AK52/'Data base original'!AK40*100-100)*'Data base original'!AK40/'Data base original'!$AR40</f>
        <v>4.1023779305676271</v>
      </c>
      <c r="Y51" s="12">
        <f>+('Data base original'!AL52/'Data base original'!AL40*100-100)*'Data base original'!AL40/'Data base original'!$AR40</f>
        <v>1.0380355612859562</v>
      </c>
      <c r="Z51" s="12">
        <f>+('Data base original'!AM52/'Data base original'!AM40*100-100)*'Data base original'!AM40/'Data base original'!$AR40</f>
        <v>0.22772574606259266</v>
      </c>
      <c r="AA51" s="12">
        <f>+('Data base original'!AN52/'Data base original'!AN40*100-100)*'Data base original'!AN40/'Data base original'!$AR40</f>
        <v>6.1382616980210356</v>
      </c>
      <c r="AB51" s="12">
        <f>+('Data base original'!AO52/'Data base original'!AO40*100-100)*'Data base original'!AO40/'Data base original'!$AR40</f>
        <v>6.9604530260569508E-2</v>
      </c>
      <c r="AC51" s="12">
        <f>+('Data base original'!AP52/'Data base original'!AP40*100-100)*'Data base original'!AP40/'Data base original'!$AR40</f>
        <v>5.8495101313098239</v>
      </c>
      <c r="AD51" s="12">
        <f>+('Data base original'!AQ52/'Data base original'!AQ40*100-100)*'Data base original'!AQ40/'Data base original'!$AR40</f>
        <v>-2.534618748984327E-3</v>
      </c>
      <c r="AE51" s="12">
        <f>+(('Data base original'!AN52-'Data base original'!AP52)/('Data base original'!AN40-'Data base original'!AP40)*100-100)*(('Data base original'!AN40-'Data base original'!AP40)/'Data base original'!AR40)</f>
        <v>0.2887515667112131</v>
      </c>
      <c r="AF51" s="12">
        <f>+(('Data base original'!AO52-'Data base original'!AQ52)/('Data base original'!AO40-'Data base original'!AQ40)*100-100)*(('Data base original'!AO40-'Data base original'!AQ40)/'Data base original'!AR40)</f>
        <v>7.2139149009553774E-2</v>
      </c>
      <c r="AG51" s="9">
        <f>+('Data base original'!AR52/'Data base original'!AR40*100-100)*'Data base original'!AR40/'Data base original'!$AR40</f>
        <v>5.7290299536369389</v>
      </c>
      <c r="AH51" s="12">
        <f>+('Data base original'!AR52/'Data base original'!AR40*100-100)*'Data base original'!AR40/'Data base original'!$BC40</f>
        <v>3.447430690318305</v>
      </c>
      <c r="AI51" s="12">
        <f>+('Data base original'!AS52/'Data base original'!AS40*100-100)*'Data base original'!AS40/'Data base original'!$BC40</f>
        <v>-0.99935865296120963</v>
      </c>
      <c r="AJ51" s="12">
        <f>+('Data base original'!AT52/'Data base original'!AT40*100-100)*'Data base original'!AT40/'Data base original'!$BC40</f>
        <v>-0.45978945303533558</v>
      </c>
      <c r="AK51" s="12">
        <f>+('Data base original'!AU52/'Data base original'!AU40*100-100)*'Data base original'!AU40/'Data base original'!$BC40</f>
        <v>1.2507821788236042</v>
      </c>
      <c r="AL51" s="12">
        <f>+('Data base original'!AV52/'Data base original'!AV40*100-100)*'Data base original'!AV40/'Data base original'!$BC40</f>
        <v>-0.82243533191571705</v>
      </c>
      <c r="AM51" s="12">
        <f>+('Data base original'!AW52/'Data base original'!AW40*100-100)*'Data base original'!AW40/'Data base original'!$BC40</f>
        <v>0.1752807968448048</v>
      </c>
      <c r="AN51" s="12">
        <f>+('Data base original'!AX52/'Data base original'!AX40*100-100)*'Data base original'!AX40/'Data base original'!$BC40</f>
        <v>2.1512374102719818</v>
      </c>
      <c r="AO51" s="12">
        <f>+('Data base original'!AY52/'Data base original'!AY40*100-100)*'Data base original'!AY40/'Data base original'!$BC40</f>
        <v>0.85552046224385336</v>
      </c>
      <c r="AP51" s="12">
        <f>+('Data base original'!AZ52/'Data base original'!AZ40*100-100)*'Data base original'!AZ40/'Data base original'!$BC40</f>
        <v>-1.4078778863037527E-3</v>
      </c>
      <c r="AQ51" s="12">
        <f>+('Data base original'!BA52/'Data base original'!BA40*100-100)*'Data base original'!BA40/'Data base original'!$BC40</f>
        <v>0.97190503417828944</v>
      </c>
      <c r="AR51" s="12">
        <f>+('Data base original'!BB52/'Data base original'!BB40*100-100)*'Data base original'!BB40/'Data base original'!$BC40</f>
        <v>-8.3064795291915572E-2</v>
      </c>
      <c r="AS51" s="12">
        <f>+(('Data base original'!AY52-'Data base original'!BA52)/('Data base original'!AY40-'Data base original'!BA40)*100-100)*('Data base original'!AY40-'Data base original'!BA40)/'Data base original'!$BC40</f>
        <v>-0.11638457193443555</v>
      </c>
      <c r="AT51" s="12">
        <f>+(('Data base original'!AZ52-'Data base original'!BB52)/('Data base original'!AZ40-'Data base original'!BB40)*100-100)*('Data base original'!AZ40-'Data base original'!BB40)/'Data base original'!$BC40</f>
        <v>8.1656917405611817E-2</v>
      </c>
      <c r="AU51" s="9">
        <f>+('Data base original'!BC52/'Data base original'!BC40*100-100)*'Data base original'!BC40/'Data base original'!$BC40</f>
        <v>4.708419983817592</v>
      </c>
      <c r="AV51" s="6"/>
    </row>
    <row r="52" spans="1:48">
      <c r="A52" s="90">
        <v>40087</v>
      </c>
      <c r="B52" s="12">
        <f>+'Data base original'!B53/'Data base original'!B41*100-100</f>
        <v>-3.1248495223663326</v>
      </c>
      <c r="C52" s="12">
        <f>+'Data base original'!C53/'Data base original'!C41*100-100</f>
        <v>-0.30103087100995651</v>
      </c>
      <c r="D52" s="12">
        <f>+'Data base original'!D53/'Data base original'!D41*100-100</f>
        <v>6.6654999428540833</v>
      </c>
      <c r="E52" s="12">
        <f>+'Data base original'!E53/'Data base original'!E41*100-100</f>
        <v>-38.268903639298671</v>
      </c>
      <c r="F52" s="9">
        <f>+'Data base original'!F53/'Data base original'!F41*100-100</f>
        <v>-4.686929542154644</v>
      </c>
      <c r="G52" s="9">
        <f>+'Data base original'!G53</f>
        <v>26.667814255904599</v>
      </c>
      <c r="H52" s="12"/>
      <c r="I52" s="12"/>
      <c r="J52" s="12"/>
      <c r="K52" s="9"/>
      <c r="L52" s="9">
        <f>+'Data base original'!Q53</f>
        <v>5.6134654537822497</v>
      </c>
      <c r="M52" s="12"/>
      <c r="N52" s="12"/>
      <c r="O52" s="9"/>
      <c r="P52" s="9">
        <f>+'Data base original'!Y53</f>
        <v>2.6609289121842599</v>
      </c>
      <c r="Q52" s="12"/>
      <c r="R52" s="9"/>
      <c r="S52" s="10">
        <f>+'Data base original'!AE53</f>
        <v>4.3499999999999996</v>
      </c>
      <c r="T52" s="12">
        <f>+('Data base original'!AH53/'Data base original'!AH41*100-100)*'Data base original'!AH41/'Data base original'!$AK41</f>
        <v>2.5469207507320091</v>
      </c>
      <c r="U52" s="12">
        <f>+('Data base original'!AI53/'Data base original'!AI41*100-100)*'Data base original'!AI41/'Data base original'!$AK41</f>
        <v>12.263810300964803</v>
      </c>
      <c r="V52" s="12">
        <f>+('Data base original'!AJ53/'Data base original'!AJ41*100-100)*'Data base original'!AJ41/'Data base original'!$AK41</f>
        <v>3.6954850477607679</v>
      </c>
      <c r="W52" s="9">
        <f>+('Data base original'!AK53/'Data base original'!AK41*100-100)*'Data base original'!AK41/'Data base original'!$AK41</f>
        <v>18.506216099457575</v>
      </c>
      <c r="X52" s="12">
        <f>+('Data base original'!AK53/'Data base original'!AK41*100-100)*'Data base original'!AK41/'Data base original'!$AR41</f>
        <v>3.6421653503391958</v>
      </c>
      <c r="Y52" s="12">
        <f>+('Data base original'!AL53/'Data base original'!AL41*100-100)*'Data base original'!AL41/'Data base original'!$AR41</f>
        <v>-2.6970719046233023</v>
      </c>
      <c r="Z52" s="12">
        <f>+('Data base original'!AM53/'Data base original'!AM41*100-100)*'Data base original'!AM41/'Data base original'!$AR41</f>
        <v>0.20140832408889264</v>
      </c>
      <c r="AA52" s="12">
        <f>+('Data base original'!AN53/'Data base original'!AN41*100-100)*'Data base original'!AN41/'Data base original'!$AR41</f>
        <v>6.7993258527082405</v>
      </c>
      <c r="AB52" s="12">
        <f>+('Data base original'!AO53/'Data base original'!AO41*100-100)*'Data base original'!AO41/'Data base original'!$AR41</f>
        <v>6.0271346514406125E-2</v>
      </c>
      <c r="AC52" s="12">
        <f>+('Data base original'!AP53/'Data base original'!AP41*100-100)*'Data base original'!AP41/'Data base original'!$AR41</f>
        <v>6.2614182554464417</v>
      </c>
      <c r="AD52" s="12">
        <f>+('Data base original'!AQ53/'Data base original'!AQ41*100-100)*'Data base original'!AQ41/'Data base original'!$AR41</f>
        <v>1.2658872151928527E-2</v>
      </c>
      <c r="AE52" s="12">
        <f>+(('Data base original'!AN53-'Data base original'!AP53)/('Data base original'!AN41-'Data base original'!AP41)*100-100)*(('Data base original'!AN41-'Data base original'!AP41)/'Data base original'!AR41)</f>
        <v>0.53790759726180037</v>
      </c>
      <c r="AF52" s="12">
        <f>+(('Data base original'!AO53-'Data base original'!AQ53)/('Data base original'!AO41-'Data base original'!AQ41)*100-100)*(('Data base original'!AO41-'Data base original'!AQ41)/'Data base original'!AR41)</f>
        <v>4.7612474362477605E-2</v>
      </c>
      <c r="AG52" s="9">
        <f>+('Data base original'!AR53/'Data base original'!AR41*100-100)*'Data base original'!AR41/'Data base original'!$AR41</f>
        <v>1.7320218414290451</v>
      </c>
      <c r="AH52" s="12">
        <f>+('Data base original'!AR53/'Data base original'!AR41*100-100)*'Data base original'!AR41/'Data base original'!$BC41</f>
        <v>1.053786933509866</v>
      </c>
      <c r="AI52" s="12">
        <f>+('Data base original'!AS53/'Data base original'!AS41*100-100)*'Data base original'!AS41/'Data base original'!$BC41</f>
        <v>-1.4761092505229729</v>
      </c>
      <c r="AJ52" s="12">
        <f>+('Data base original'!AT53/'Data base original'!AT41*100-100)*'Data base original'!AT41/'Data base original'!$BC41</f>
        <v>-0.44084409125111801</v>
      </c>
      <c r="AK52" s="12">
        <f>+('Data base original'!AU53/'Data base original'!AU41*100-100)*'Data base original'!AU41/'Data base original'!$BC41</f>
        <v>1.2235578897723323</v>
      </c>
      <c r="AL52" s="12">
        <f>+('Data base original'!AV53/'Data base original'!AV41*100-100)*'Data base original'!AV41/'Data base original'!$BC41</f>
        <v>-0.85513407948293663</v>
      </c>
      <c r="AM52" s="12">
        <f>+('Data base original'!AW53/'Data base original'!AW41*100-100)*'Data base original'!AW41/'Data base original'!$BC41</f>
        <v>0.14541532605806085</v>
      </c>
      <c r="AN52" s="12">
        <f>+('Data base original'!AX53/'Data base original'!AX41*100-100)*'Data base original'!AX41/'Data base original'!$BC41</f>
        <v>1.3897796775035212</v>
      </c>
      <c r="AO52" s="12">
        <f>+('Data base original'!AY53/'Data base original'!AY41*100-100)*'Data base original'!AY41/'Data base original'!$BC41</f>
        <v>2.0875433369283685</v>
      </c>
      <c r="AP52" s="12">
        <f>+('Data base original'!AZ53/'Data base original'!AZ41*100-100)*'Data base original'!AZ41/'Data base original'!$BC41</f>
        <v>0.11104443080797384</v>
      </c>
      <c r="AQ52" s="12">
        <f>+('Data base original'!BA53/'Data base original'!BA41*100-100)*'Data base original'!BA41/'Data base original'!$BC41</f>
        <v>1.5738191534078354</v>
      </c>
      <c r="AR52" s="12">
        <f>+('Data base original'!BB53/'Data base original'!BB41*100-100)*'Data base original'!BB41/'Data base original'!$BC41</f>
        <v>-8.6904337154066452E-2</v>
      </c>
      <c r="AS52" s="12">
        <f>+(('Data base original'!AY53-'Data base original'!BA53)/('Data base original'!AY41-'Data base original'!BA41)*100-100)*('Data base original'!AY41-'Data base original'!BA41)/'Data base original'!$BC41</f>
        <v>0.51372418352053228</v>
      </c>
      <c r="AT52" s="12">
        <f>+(('Data base original'!AZ53-'Data base original'!BB53)/('Data base original'!AZ41-'Data base original'!BB41)*100-100)*('Data base original'!AZ41-'Data base original'!BB41)/'Data base original'!$BC41</f>
        <v>0.1979487679620402</v>
      </c>
      <c r="AU52" s="9">
        <f>+('Data base original'!BC53/'Data base original'!BC41*100-100)*'Data base original'!BC41/'Data base original'!$BC41</f>
        <v>1.752125357069346</v>
      </c>
      <c r="AV52" s="6"/>
    </row>
    <row r="53" spans="1:48">
      <c r="A53" s="90">
        <v>40118</v>
      </c>
      <c r="B53" s="12">
        <f>+'Data base original'!B54/'Data base original'!B42*100-100</f>
        <v>-4.1589298953574172</v>
      </c>
      <c r="C53" s="12">
        <f>+'Data base original'!C54/'Data base original'!C42*100-100</f>
        <v>-0.2367642624623727</v>
      </c>
      <c r="D53" s="12">
        <f>+'Data base original'!D54/'Data base original'!D42*100-100</f>
        <v>6.8865164757758066</v>
      </c>
      <c r="E53" s="12">
        <f>+'Data base original'!E54/'Data base original'!E42*100-100</f>
        <v>-42.583719472286653</v>
      </c>
      <c r="F53" s="9">
        <f>+'Data base original'!F54/'Data base original'!F42*100-100</f>
        <v>-5.6255162561757999</v>
      </c>
      <c r="G53" s="9">
        <f>+'Data base original'!G54</f>
        <v>27.258339937912599</v>
      </c>
      <c r="H53" s="12"/>
      <c r="I53" s="12"/>
      <c r="J53" s="12"/>
      <c r="K53" s="9"/>
      <c r="L53" s="9">
        <f>+'Data base original'!Q54</f>
        <v>5.2475719388473099</v>
      </c>
      <c r="M53" s="12"/>
      <c r="N53" s="12"/>
      <c r="O53" s="9"/>
      <c r="P53" s="9">
        <f>+'Data base original'!Y54</f>
        <v>2.5465993614059901</v>
      </c>
      <c r="Q53" s="12"/>
      <c r="R53" s="9"/>
      <c r="S53" s="10">
        <f>+'Data base original'!AE54</f>
        <v>4.28</v>
      </c>
      <c r="T53" s="12">
        <f>+('Data base original'!AH54/'Data base original'!AH42*100-100)*'Data base original'!AH42/'Data base original'!$AK42</f>
        <v>2.4730618119578329</v>
      </c>
      <c r="U53" s="12">
        <f>+('Data base original'!AI54/'Data base original'!AI42*100-100)*'Data base original'!AI42/'Data base original'!$AK42</f>
        <v>14.122452481770535</v>
      </c>
      <c r="V53" s="12">
        <f>+('Data base original'!AJ54/'Data base original'!AJ42*100-100)*'Data base original'!AJ42/'Data base original'!$AK42</f>
        <v>3.2395500856235899</v>
      </c>
      <c r="W53" s="9">
        <f>+('Data base original'!AK54/'Data base original'!AK42*100-100)*'Data base original'!AK42/'Data base original'!$AK42</f>
        <v>19.835064379351934</v>
      </c>
      <c r="X53" s="12">
        <f>+('Data base original'!AK54/'Data base original'!AK42*100-100)*'Data base original'!AK42/'Data base original'!$AR42</f>
        <v>3.7705678946477903</v>
      </c>
      <c r="Y53" s="12">
        <f>+('Data base original'!AL54/'Data base original'!AL42*100-100)*'Data base original'!AL42/'Data base original'!$AR42</f>
        <v>-5.9216624588397044</v>
      </c>
      <c r="Z53" s="12">
        <f>+('Data base original'!AM54/'Data base original'!AM42*100-100)*'Data base original'!AM42/'Data base original'!$AR42</f>
        <v>0.13292009787467002</v>
      </c>
      <c r="AA53" s="12">
        <f>+('Data base original'!AN54/'Data base original'!AN42*100-100)*'Data base original'!AN42/'Data base original'!$AR42</f>
        <v>5.91133942926347</v>
      </c>
      <c r="AB53" s="12">
        <f>+('Data base original'!AO54/'Data base original'!AO42*100-100)*'Data base original'!AO42/'Data base original'!$AR42</f>
        <v>3.2167033421686447E-2</v>
      </c>
      <c r="AC53" s="12">
        <f>+('Data base original'!AP54/'Data base original'!AP42*100-100)*'Data base original'!AP42/'Data base original'!$AR42</f>
        <v>5.3084848546191061</v>
      </c>
      <c r="AD53" s="12">
        <f>+('Data base original'!AQ54/'Data base original'!AQ42*100-100)*'Data base original'!AQ42/'Data base original'!$AR42</f>
        <v>1.0167740449383627E-2</v>
      </c>
      <c r="AE53" s="12">
        <f>+(('Data base original'!AN54-'Data base original'!AP54)/('Data base original'!AN42-'Data base original'!AP42)*100-100)*(('Data base original'!AN42-'Data base original'!AP42)/'Data base original'!AR42)</f>
        <v>0.60285457464436287</v>
      </c>
      <c r="AF53" s="12">
        <f>+(('Data base original'!AO54-'Data base original'!AQ54)/('Data base original'!AO42-'Data base original'!AQ42)*100-100)*(('Data base original'!AO42-'Data base original'!AQ42)/'Data base original'!AR42)</f>
        <v>2.199929297230278E-2</v>
      </c>
      <c r="AG53" s="9">
        <f>+('Data base original'!AR54/'Data base original'!AR42*100-100)*'Data base original'!AR42/'Data base original'!$AR42</f>
        <v>-1.3933205987005692</v>
      </c>
      <c r="AH53" s="12">
        <f>+('Data base original'!AR54/'Data base original'!AR42*100-100)*'Data base original'!AR42/'Data base original'!$BC42</f>
        <v>-0.85625040419835008</v>
      </c>
      <c r="AI53" s="12">
        <f>+('Data base original'!AS54/'Data base original'!AS42*100-100)*'Data base original'!AS42/'Data base original'!$BC42</f>
        <v>-1.6942461665379913</v>
      </c>
      <c r="AJ53" s="12">
        <f>+('Data base original'!AT54/'Data base original'!AT42*100-100)*'Data base original'!AT42/'Data base original'!$BC42</f>
        <v>-6.7937987500149524E-2</v>
      </c>
      <c r="AK53" s="12">
        <f>+('Data base original'!AU54/'Data base original'!AU42*100-100)*'Data base original'!AU42/'Data base original'!$BC42</f>
        <v>1.2532172911607711</v>
      </c>
      <c r="AL53" s="12">
        <f>+('Data base original'!AV54/'Data base original'!AV42*100-100)*'Data base original'!AV42/'Data base original'!$BC42</f>
        <v>-1.0818954096386559</v>
      </c>
      <c r="AM53" s="12">
        <f>+('Data base original'!AW54/'Data base original'!AW42*100-100)*'Data base original'!AW42/'Data base original'!$BC42</f>
        <v>5.30552511079758E-2</v>
      </c>
      <c r="AN53" s="12">
        <f>+('Data base original'!AX54/'Data base original'!AX42*100-100)*'Data base original'!AX42/'Data base original'!$BC42</f>
        <v>1.4037487852037429</v>
      </c>
      <c r="AO53" s="12">
        <f>+('Data base original'!AY54/'Data base original'!AY42*100-100)*'Data base original'!AY42/'Data base original'!$BC42</f>
        <v>2.6315177332206443</v>
      </c>
      <c r="AP53" s="12">
        <f>+('Data base original'!AZ54/'Data base original'!AZ42*100-100)*'Data base original'!AZ42/'Data base original'!$BC42</f>
        <v>0.16995857742512138</v>
      </c>
      <c r="AQ53" s="12">
        <f>+('Data base original'!BA54/'Data base original'!BA42*100-100)*'Data base original'!BA42/'Data base original'!$BC42</f>
        <v>1.4815707274070908</v>
      </c>
      <c r="AR53" s="12">
        <f>+('Data base original'!BB54/'Data base original'!BB42*100-100)*'Data base original'!BB42/'Data base original'!$BC42</f>
        <v>-8.1343811120579451E-2</v>
      </c>
      <c r="AS53" s="12">
        <f>+(('Data base original'!AY54-'Data base original'!BA54)/('Data base original'!AY42-'Data base original'!BA42)*100-100)*('Data base original'!AY42-'Data base original'!BA42)/'Data base original'!$BC42</f>
        <v>1.1499470058135535</v>
      </c>
      <c r="AT53" s="12">
        <f>+(('Data base original'!AZ54-'Data base original'!BB54)/('Data base original'!AZ42-'Data base original'!BB42)*100-100)*('Data base original'!AZ42-'Data base original'!BB42)/'Data base original'!$BC42</f>
        <v>0.25130238854570086</v>
      </c>
      <c r="AU53" s="9">
        <f>+('Data base original'!BC54/'Data base original'!BC42*100-100)*'Data base original'!BC42/'Data base original'!$BC42</f>
        <v>0.41094075395662344</v>
      </c>
      <c r="AV53" s="6"/>
    </row>
    <row r="54" spans="1:48">
      <c r="A54" s="90">
        <v>40148</v>
      </c>
      <c r="B54" s="12">
        <f>+'Data base original'!B55/'Data base original'!B43*100-100</f>
        <v>0.53953450855439655</v>
      </c>
      <c r="C54" s="12">
        <f>+'Data base original'!C55/'Data base original'!C43*100-100</f>
        <v>0.80779557560781257</v>
      </c>
      <c r="D54" s="12">
        <f>+'Data base original'!D55/'Data base original'!D43*100-100</f>
        <v>7.1319000877443841</v>
      </c>
      <c r="E54" s="12">
        <f>+'Data base original'!E55/'Data base original'!E43*100-100</f>
        <v>-40.92991793839871</v>
      </c>
      <c r="F54" s="9">
        <f>+'Data base original'!F55/'Data base original'!F43*100-100</f>
        <v>-2.3390240260607271</v>
      </c>
      <c r="G54" s="9">
        <f>+'Data base original'!G55</f>
        <v>26.556523975162101</v>
      </c>
      <c r="H54" s="12"/>
      <c r="I54" s="12"/>
      <c r="J54" s="12"/>
      <c r="K54" s="9"/>
      <c r="L54" s="9">
        <f>+'Data base original'!Q55</f>
        <v>4.7397666361242097</v>
      </c>
      <c r="M54" s="12"/>
      <c r="N54" s="12"/>
      <c r="O54" s="9"/>
      <c r="P54" s="9">
        <f>+'Data base original'!Y55</f>
        <v>2.2207973644244801</v>
      </c>
      <c r="Q54" s="12"/>
      <c r="R54" s="9"/>
      <c r="S54" s="10">
        <f>+'Data base original'!AE55</f>
        <v>4.5414325420879997</v>
      </c>
      <c r="T54" s="12">
        <f>+('Data base original'!AH55/'Data base original'!AH43*100-100)*'Data base original'!AH43/'Data base original'!$AK43</f>
        <v>2.4953968856114495</v>
      </c>
      <c r="U54" s="12">
        <f>+('Data base original'!AI55/'Data base original'!AI43*100-100)*'Data base original'!AI43/'Data base original'!$AK43</f>
        <v>15.872163822717631</v>
      </c>
      <c r="V54" s="12">
        <f>+('Data base original'!AJ55/'Data base original'!AJ43*100-100)*'Data base original'!AJ43/'Data base original'!$AK43</f>
        <v>4.4971956273142917</v>
      </c>
      <c r="W54" s="9">
        <f>+('Data base original'!AK55/'Data base original'!AK43*100-100)*'Data base original'!AK43/'Data base original'!$AK43</f>
        <v>22.864756335643378</v>
      </c>
      <c r="X54" s="12">
        <f>+('Data base original'!AK55/'Data base original'!AK43*100-100)*'Data base original'!AK43/'Data base original'!$AR43</f>
        <v>4.4803158992563485</v>
      </c>
      <c r="Y54" s="12">
        <f>+('Data base original'!AL55/'Data base original'!AL43*100-100)*'Data base original'!AL43/'Data base original'!$AR43</f>
        <v>-6.618545393067861</v>
      </c>
      <c r="Z54" s="12">
        <f>+('Data base original'!AM55/'Data base original'!AM43*100-100)*'Data base original'!AM43/'Data base original'!$AR43</f>
        <v>0.11693929083118898</v>
      </c>
      <c r="AA54" s="12">
        <f>+('Data base original'!AN55/'Data base original'!AN43*100-100)*'Data base original'!AN43/'Data base original'!$AR43</f>
        <v>5.3233666005974811</v>
      </c>
      <c r="AB54" s="12">
        <f>+('Data base original'!AO55/'Data base original'!AO43*100-100)*'Data base original'!AO43/'Data base original'!$AR43</f>
        <v>6.7081453655101E-3</v>
      </c>
      <c r="AC54" s="12">
        <f>+('Data base original'!AP55/'Data base original'!AP43*100-100)*'Data base original'!AP43/'Data base original'!$AR43</f>
        <v>4.8800851027955305</v>
      </c>
      <c r="AD54" s="12">
        <f>+('Data base original'!AQ55/'Data base original'!AQ43*100-100)*'Data base original'!AQ43/'Data base original'!$AR43</f>
        <v>3.2634220697076032E-3</v>
      </c>
      <c r="AE54" s="12">
        <f>+(('Data base original'!AN55-'Data base original'!AP55)/('Data base original'!AN43-'Data base original'!AP43)*100-100)*(('Data base original'!AN43-'Data base original'!AP43)/'Data base original'!AR43)</f>
        <v>0.44328149780195086</v>
      </c>
      <c r="AF54" s="12">
        <f>+(('Data base original'!AO55-'Data base original'!AQ55)/('Data base original'!AO43-'Data base original'!AQ43)*100-100)*(('Data base original'!AO43-'Data base original'!AQ43)/'Data base original'!AR43)</f>
        <v>3.4447232958024657E-3</v>
      </c>
      <c r="AG54" s="9">
        <f>+('Data base original'!AR55/'Data base original'!AR43*100-100)*'Data base original'!AR43/'Data base original'!$AR43</f>
        <v>-1.5745639818825765</v>
      </c>
      <c r="AH54" s="12">
        <f>+('Data base original'!AR55/'Data base original'!AR43*100-100)*'Data base original'!AR43/'Data base original'!$BC43</f>
        <v>-0.97790595385380263</v>
      </c>
      <c r="AI54" s="12">
        <f>+('Data base original'!AS55/'Data base original'!AS43*100-100)*'Data base original'!AS43/'Data base original'!$BC43</f>
        <v>-1.4397007098008252</v>
      </c>
      <c r="AJ54" s="12">
        <f>+('Data base original'!AT55/'Data base original'!AT43*100-100)*'Data base original'!AT43/'Data base original'!$BC43</f>
        <v>-0.13084093733681851</v>
      </c>
      <c r="AK54" s="12">
        <f>+('Data base original'!AU55/'Data base original'!AU43*100-100)*'Data base original'!AU43/'Data base original'!$BC43</f>
        <v>1.2560504784786644</v>
      </c>
      <c r="AL54" s="12">
        <f>+('Data base original'!AV55/'Data base original'!AV43*100-100)*'Data base original'!AV43/'Data base original'!$BC43</f>
        <v>-0.95889967500890272</v>
      </c>
      <c r="AM54" s="12">
        <f>+('Data base original'!AW55/'Data base original'!AW43*100-100)*'Data base original'!AW43/'Data base original'!$BC43</f>
        <v>-7.318985307136947E-3</v>
      </c>
      <c r="AN54" s="12">
        <f>+('Data base original'!AX55/'Data base original'!AX43*100-100)*'Data base original'!AX43/'Data base original'!$BC43</f>
        <v>1.3544626809161693</v>
      </c>
      <c r="AO54" s="12">
        <f>+('Data base original'!AY55/'Data base original'!AY43*100-100)*'Data base original'!AY43/'Data base original'!$BC43</f>
        <v>2.7666890458717392</v>
      </c>
      <c r="AP54" s="12">
        <f>+('Data base original'!AZ55/'Data base original'!AZ43*100-100)*'Data base original'!AZ43/'Data base original'!$BC43</f>
        <v>0.18500142860963215</v>
      </c>
      <c r="AQ54" s="12">
        <f>+('Data base original'!BA55/'Data base original'!BA43*100-100)*'Data base original'!BA43/'Data base original'!$BC43</f>
        <v>1.2592032721494313</v>
      </c>
      <c r="AR54" s="12">
        <f>+('Data base original'!BB55/'Data base original'!BB43*100-100)*'Data base original'!BB43/'Data base original'!$BC43</f>
        <v>-7.6905645611916471E-2</v>
      </c>
      <c r="AS54" s="12">
        <f>+(('Data base original'!AY55-'Data base original'!BA55)/('Data base original'!AY43-'Data base original'!BA43)*100-100)*('Data base original'!AY43-'Data base original'!BA43)/'Data base original'!$BC43</f>
        <v>1.5074857737223082</v>
      </c>
      <c r="AT54" s="12">
        <f>+(('Data base original'!AZ55-'Data base original'!BB55)/('Data base original'!AZ43-'Data base original'!BB43)*100-100)*('Data base original'!AZ43-'Data base original'!BB43)/'Data base original'!$BC43</f>
        <v>0.26190707422154863</v>
      </c>
      <c r="AU54" s="9">
        <f>+('Data base original'!BC55/'Data base original'!BC43*100-100)*'Data base original'!BC43/'Data base original'!$BC43</f>
        <v>0.86523974603120746</v>
      </c>
      <c r="AV54" s="6"/>
    </row>
    <row r="55" spans="1:48">
      <c r="A55" s="20">
        <v>40179</v>
      </c>
      <c r="B55" s="12">
        <f>+'Data base original'!B56/'Data base original'!B44*100-100</f>
        <v>1.7022024242270106</v>
      </c>
      <c r="C55" s="12">
        <f>+'Data base original'!C56/'Data base original'!C44*100-100</f>
        <v>1.4064852978419111</v>
      </c>
      <c r="D55" s="12">
        <f>+'Data base original'!D56/'Data base original'!D44*100-100</f>
        <v>7.4818988417938499</v>
      </c>
      <c r="E55" s="12">
        <f>+'Data base original'!E56/'Data base original'!E44*100-100</f>
        <v>-29.953398635007261</v>
      </c>
      <c r="F55" s="9">
        <f>+'Data base original'!F56/'Data base original'!F44*100-100</f>
        <v>-0.27167636702625941</v>
      </c>
      <c r="G55" s="9">
        <f>+'Data base original'!G56</f>
        <v>30.353914964528101</v>
      </c>
      <c r="H55" s="12"/>
      <c r="I55" s="12"/>
      <c r="J55" s="12"/>
      <c r="K55" s="9"/>
      <c r="L55" s="9">
        <f>+'Data base original'!Q56</f>
        <v>7.0406248867057499</v>
      </c>
      <c r="M55" s="12"/>
      <c r="N55" s="12"/>
      <c r="O55" s="9"/>
      <c r="P55" s="9">
        <f>+'Data base original'!Y56</f>
        <v>1.83706570409307</v>
      </c>
      <c r="Q55" s="12"/>
      <c r="R55" s="9"/>
      <c r="S55" s="10">
        <f>+'Data base original'!AE56</f>
        <v>4.5838309984722203</v>
      </c>
      <c r="T55" s="12">
        <f>+('Data base original'!AH56/'Data base original'!AH44*100-100)*'Data base original'!AH44/'Data base original'!$AK44</f>
        <v>2.7797410906926592</v>
      </c>
      <c r="U55" s="12">
        <f>+('Data base original'!AI56/'Data base original'!AI44*100-100)*'Data base original'!AI44/'Data base original'!$AK44</f>
        <v>19.007237184733263</v>
      </c>
      <c r="V55" s="12">
        <f>+('Data base original'!AJ56/'Data base original'!AJ44*100-100)*'Data base original'!AJ44/'Data base original'!$AK44</f>
        <v>6.3712688788036544</v>
      </c>
      <c r="W55" s="9">
        <f>+('Data base original'!AK56/'Data base original'!AK44*100-100)*'Data base original'!AK44/'Data base original'!$AK44</f>
        <v>28.158247154229571</v>
      </c>
      <c r="X55" s="12">
        <f>+('Data base original'!AK56/'Data base original'!AK44*100-100)*'Data base original'!AK44/'Data base original'!$AR44</f>
        <v>5.4788318641174385</v>
      </c>
      <c r="Y55" s="12">
        <f>+('Data base original'!AL56/'Data base original'!AL44*100-100)*'Data base original'!AL44/'Data base original'!$AR44</f>
        <v>-5.9202761021471444</v>
      </c>
      <c r="Z55" s="12">
        <f>+('Data base original'!AM56/'Data base original'!AM44*100-100)*'Data base original'!AM44/'Data base original'!$AR44</f>
        <v>0.1842080334788149</v>
      </c>
      <c r="AA55" s="12">
        <f>+('Data base original'!AN56/'Data base original'!AN44*100-100)*'Data base original'!AN44/'Data base original'!$AR44</f>
        <v>3.7502077542715502</v>
      </c>
      <c r="AB55" s="12">
        <f>+('Data base original'!AO56/'Data base original'!AO44*100-100)*'Data base original'!AO44/'Data base original'!$AR44</f>
        <v>5.4285275091988522E-3</v>
      </c>
      <c r="AC55" s="12">
        <f>+('Data base original'!AP56/'Data base original'!AP44*100-100)*'Data base original'!AP44/'Data base original'!$AR44</f>
        <v>3.2853448485671559</v>
      </c>
      <c r="AD55" s="12">
        <f>+('Data base original'!AQ56/'Data base original'!AQ44*100-100)*'Data base original'!AQ44/'Data base original'!$AR44</f>
        <v>1.8095091697330098E-4</v>
      </c>
      <c r="AE55" s="12">
        <f>+(('Data base original'!AN56-'Data base original'!AP56)/('Data base original'!AN44-'Data base original'!AP44)*100-100)*(('Data base original'!AN44-'Data base original'!AP44)/'Data base original'!AR44)</f>
        <v>0.46486290570439576</v>
      </c>
      <c r="AF55" s="12">
        <f>+(('Data base original'!AO56-'Data base original'!AQ56)/('Data base original'!AO44-'Data base original'!AQ44)*100-100)*(('Data base original'!AO44-'Data base original'!AQ44)/'Data base original'!AR44)</f>
        <v>5.2475765922255814E-3</v>
      </c>
      <c r="AG55" s="9">
        <f>+('Data base original'!AR56/'Data base original'!AR44*100-100)*'Data base original'!AR44/'Data base original'!$AR44</f>
        <v>0.21287427774574041</v>
      </c>
      <c r="AH55" s="12">
        <f>+('Data base original'!AR56/'Data base original'!AR44*100-100)*'Data base original'!AR44/'Data base original'!$BC44</f>
        <v>0.13271106993323428</v>
      </c>
      <c r="AI55" s="12">
        <f>+('Data base original'!AS56/'Data base original'!AS44*100-100)*'Data base original'!AS44/'Data base original'!$BC44</f>
        <v>-1.1676886527590524</v>
      </c>
      <c r="AJ55" s="12">
        <f>+('Data base original'!AT56/'Data base original'!AT44*100-100)*'Data base original'!AT44/'Data base original'!$BC44</f>
        <v>-0.25765635039142826</v>
      </c>
      <c r="AK55" s="12">
        <f>+('Data base original'!AU56/'Data base original'!AU44*100-100)*'Data base original'!AU44/'Data base original'!$BC44</f>
        <v>1.3291187041645403</v>
      </c>
      <c r="AL55" s="12">
        <f>+('Data base original'!AV56/'Data base original'!AV44*100-100)*'Data base original'!AV44/'Data base original'!$BC44</f>
        <v>-0.96090927873650966</v>
      </c>
      <c r="AM55" s="12">
        <f>+('Data base original'!AW56/'Data base original'!AW44*100-100)*'Data base original'!AW44/'Data base original'!$BC44</f>
        <v>-5.9788907927957437E-3</v>
      </c>
      <c r="AN55" s="12">
        <f>+('Data base original'!AX56/'Data base original'!AX44*100-100)*'Data base original'!AX44/'Data base original'!$BC44</f>
        <v>1.0375067664404374</v>
      </c>
      <c r="AO55" s="12">
        <f>+('Data base original'!AY56/'Data base original'!AY44*100-100)*'Data base original'!AY44/'Data base original'!$BC44</f>
        <v>2.8162831819273246</v>
      </c>
      <c r="AP55" s="12">
        <f>+('Data base original'!AZ56/'Data base original'!AZ44*100-100)*'Data base original'!AZ44/'Data base original'!$BC44</f>
        <v>0.20565128142012865</v>
      </c>
      <c r="AQ55" s="12">
        <f>+('Data base original'!BA56/'Data base original'!BA44*100-100)*'Data base original'!BA44/'Data base original'!$BC44</f>
        <v>1.1620481897469799</v>
      </c>
      <c r="AR55" s="12">
        <f>+('Data base original'!BB56/'Data base original'!BB44*100-100)*'Data base original'!BB44/'Data base original'!$BC44</f>
        <v>-2.323870760973477E-2</v>
      </c>
      <c r="AS55" s="12">
        <f>+(('Data base original'!AY56-'Data base original'!BA56)/('Data base original'!AY44-'Data base original'!BA44)*100-100)*('Data base original'!AY44-'Data base original'!BA44)/'Data base original'!$BC44</f>
        <v>1.6542349921803448</v>
      </c>
      <c r="AT55" s="12">
        <f>+(('Data base original'!AZ56-'Data base original'!BB56)/('Data base original'!AZ44-'Data base original'!BB44)*100-100)*('Data base original'!AZ44-'Data base original'!BB44)/'Data base original'!$BC44</f>
        <v>0.22888998902986349</v>
      </c>
      <c r="AU55" s="9">
        <f>+('Data base original'!BC56/'Data base original'!BC44*100-100)*'Data base original'!BC44/'Data base original'!$BC44</f>
        <v>1.9902283490686301</v>
      </c>
      <c r="AV55" s="6"/>
    </row>
    <row r="56" spans="1:48">
      <c r="A56" s="90">
        <v>40210</v>
      </c>
      <c r="B56" s="12">
        <f>+'Data base original'!B57/'Data base original'!B45*100-100</f>
        <v>3.5174415884268342</v>
      </c>
      <c r="C56" s="12">
        <f>+'Data base original'!C57/'Data base original'!C45*100-100</f>
        <v>2.3118128147396675</v>
      </c>
      <c r="D56" s="12">
        <f>+'Data base original'!D57/'Data base original'!D45*100-100</f>
        <v>8.937570740927697</v>
      </c>
      <c r="E56" s="12">
        <f>+'Data base original'!E57/'Data base original'!E45*100-100</f>
        <v>-27.590566856748978</v>
      </c>
      <c r="F56" s="9">
        <f>+'Data base original'!F57/'Data base original'!F45*100-100</f>
        <v>1.5578769430916424</v>
      </c>
      <c r="G56" s="9">
        <f>+'Data base original'!G57</f>
        <v>29.5461259997262</v>
      </c>
      <c r="H56" s="12"/>
      <c r="I56" s="12"/>
      <c r="J56" s="12"/>
      <c r="K56" s="9"/>
      <c r="L56" s="9">
        <f>+'Data base original'!Q57</f>
        <v>5.6279494904808596</v>
      </c>
      <c r="M56" s="12"/>
      <c r="N56" s="12"/>
      <c r="O56" s="9"/>
      <c r="P56" s="9">
        <f>+'Data base original'!Y57</f>
        <v>1.9782439184533001</v>
      </c>
      <c r="Q56" s="12"/>
      <c r="R56" s="9"/>
      <c r="S56" s="10">
        <f>+'Data base original'!AE57</f>
        <v>4.6029839655247002</v>
      </c>
      <c r="T56" s="12">
        <f>+('Data base original'!AH57/'Data base original'!AH45*100-100)*'Data base original'!AH45/'Data base original'!$AK45</f>
        <v>3.377249601336473</v>
      </c>
      <c r="U56" s="12">
        <f>+('Data base original'!AI57/'Data base original'!AI45*100-100)*'Data base original'!AI45/'Data base original'!$AK45</f>
        <v>20.76528447490319</v>
      </c>
      <c r="V56" s="12">
        <f>+('Data base original'!AJ57/'Data base original'!AJ45*100-100)*'Data base original'!AJ45/'Data base original'!$AK45</f>
        <v>7.5692511770066142</v>
      </c>
      <c r="W56" s="9">
        <f>+('Data base original'!AK57/'Data base original'!AK45*100-100)*'Data base original'!AK45/'Data base original'!$AK45</f>
        <v>31.711785253246262</v>
      </c>
      <c r="X56" s="12">
        <f>+('Data base original'!AK57/'Data base original'!AK45*100-100)*'Data base original'!AK45/'Data base original'!$AR45</f>
        <v>6.1047210823671048</v>
      </c>
      <c r="Y56" s="12">
        <f>+('Data base original'!AL57/'Data base original'!AL45*100-100)*'Data base original'!AL45/'Data base original'!$AR45</f>
        <v>-4.5551654804435859</v>
      </c>
      <c r="Z56" s="12">
        <f>+('Data base original'!AM57/'Data base original'!AM45*100-100)*'Data base original'!AM45/'Data base original'!$AR45</f>
        <v>0.16975323671822123</v>
      </c>
      <c r="AA56" s="12">
        <f>+('Data base original'!AN57/'Data base original'!AN45*100-100)*'Data base original'!AN45/'Data base original'!$AR45</f>
        <v>1.2030735312731624</v>
      </c>
      <c r="AB56" s="12">
        <f>+('Data base original'!AO57/'Data base original'!AO45*100-100)*'Data base original'!AO45/'Data base original'!$AR45</f>
        <v>4.3854442209228612E-3</v>
      </c>
      <c r="AC56" s="12">
        <f>+('Data base original'!AP57/'Data base original'!AP45*100-100)*'Data base original'!AP45/'Data base original'!$AR45</f>
        <v>0.92843508693787058</v>
      </c>
      <c r="AD56" s="12">
        <f>+('Data base original'!AQ57/'Data base original'!AQ45*100-100)*'Data base original'!AQ45/'Data base original'!$AR45</f>
        <v>-9.1363421269225755E-4</v>
      </c>
      <c r="AE56" s="12">
        <f>+(('Data base original'!AN57-'Data base original'!AP57)/('Data base original'!AN45-'Data base original'!AP45)*100-100)*(('Data base original'!AN45-'Data base original'!AP45)/'Data base original'!AR45)</f>
        <v>0.27463844433529366</v>
      </c>
      <c r="AF56" s="12">
        <f>+(('Data base original'!AO57-'Data base original'!AQ57)/('Data base original'!AO45-'Data base original'!AQ45)*100-100)*(('Data base original'!AO45-'Data base original'!AQ45)/'Data base original'!AR45)</f>
        <v>5.2990784336151486E-3</v>
      </c>
      <c r="AG56" s="9">
        <f>+('Data base original'!AR57/'Data base original'!AR45*100-100)*'Data base original'!AR45/'Data base original'!$AR45</f>
        <v>1.9992463614106697</v>
      </c>
      <c r="AH56" s="12">
        <f>+('Data base original'!AR57/'Data base original'!AR45*100-100)*'Data base original'!AR45/'Data base original'!$BC45</f>
        <v>1.2371269367480255</v>
      </c>
      <c r="AI56" s="12">
        <f>+('Data base original'!AS57/'Data base original'!AS45*100-100)*'Data base original'!AS45/'Data base original'!$BC45</f>
        <v>-1.1006307459943803</v>
      </c>
      <c r="AJ56" s="12">
        <f>+('Data base original'!AT57/'Data base original'!AT45*100-100)*'Data base original'!AT45/'Data base original'!$BC45</f>
        <v>-0.11386225202551301</v>
      </c>
      <c r="AK56" s="12">
        <f>+('Data base original'!AU57/'Data base original'!AU45*100-100)*'Data base original'!AU45/'Data base original'!$BC45</f>
        <v>1.350630189120904</v>
      </c>
      <c r="AL56" s="12">
        <f>+('Data base original'!AV57/'Data base original'!AV45*100-100)*'Data base original'!AV45/'Data base original'!$BC45</f>
        <v>-1.0649003868682023</v>
      </c>
      <c r="AM56" s="12">
        <f>+('Data base original'!AW57/'Data base original'!AW45*100-100)*'Data base original'!AW45/'Data base original'!$BC45</f>
        <v>-5.7892227444947882E-2</v>
      </c>
      <c r="AN56" s="12">
        <f>+('Data base original'!AX57/'Data base original'!AX45*100-100)*'Data base original'!AX45/'Data base original'!$BC45</f>
        <v>0.78866852818068489</v>
      </c>
      <c r="AO56" s="12">
        <f>+('Data base original'!AY57/'Data base original'!AY45*100-100)*'Data base original'!AY45/'Data base original'!$BC45</f>
        <v>2.5982529188622228</v>
      </c>
      <c r="AP56" s="12">
        <f>+('Data base original'!AZ57/'Data base original'!AZ45*100-100)*'Data base original'!AZ45/'Data base original'!$BC45</f>
        <v>0.21788734821565353</v>
      </c>
      <c r="AQ56" s="12">
        <f>+('Data base original'!BA57/'Data base original'!BA45*100-100)*'Data base original'!BA45/'Data base original'!$BC45</f>
        <v>0.77046413634741184</v>
      </c>
      <c r="AR56" s="12">
        <f>+('Data base original'!BB57/'Data base original'!BB45*100-100)*'Data base original'!BB45/'Data base original'!$BC45</f>
        <v>-2.2274939075497515E-2</v>
      </c>
      <c r="AS56" s="12">
        <f>+(('Data base original'!AY57-'Data base original'!BA57)/('Data base original'!AY45-'Data base original'!BA45)*100-100)*('Data base original'!AY45-'Data base original'!BA45)/'Data base original'!$BC45</f>
        <v>1.8277887825148105</v>
      </c>
      <c r="AT56" s="12">
        <f>+(('Data base original'!AZ57-'Data base original'!BB57)/('Data base original'!AZ45-'Data base original'!BB45)*100-100)*('Data base original'!AZ45-'Data base original'!BB45)/'Data base original'!$BC45</f>
        <v>0.24016228729115105</v>
      </c>
      <c r="AU56" s="9">
        <f>+('Data base original'!BC57/'Data base original'!BC45*100-100)*'Data base original'!BC45/'Data base original'!$BC45</f>
        <v>3.1070911115225357</v>
      </c>
      <c r="AV56" s="6"/>
    </row>
    <row r="57" spans="1:48">
      <c r="A57" s="90">
        <v>40238</v>
      </c>
      <c r="B57" s="12">
        <f>+'Data base original'!B58/'Data base original'!B46*100-100</f>
        <v>4.8614049734068772</v>
      </c>
      <c r="C57" s="12">
        <f>+'Data base original'!C58/'Data base original'!C46*100-100</f>
        <v>2.9526078120792647</v>
      </c>
      <c r="D57" s="12">
        <f>+'Data base original'!D58/'Data base original'!D46*100-100</f>
        <v>9.4825979533006404</v>
      </c>
      <c r="E57" s="12">
        <f>+'Data base original'!E58/'Data base original'!E46*100-100</f>
        <v>-23.646317707537079</v>
      </c>
      <c r="F57" s="9">
        <f>+'Data base original'!F58/'Data base original'!F46*100-100</f>
        <v>3.0046348715761013</v>
      </c>
      <c r="G57" s="9">
        <f>+'Data base original'!G58</f>
        <v>27.982459031962598</v>
      </c>
      <c r="H57" s="12"/>
      <c r="I57" s="12"/>
      <c r="J57" s="12"/>
      <c r="K57" s="9"/>
      <c r="L57" s="9">
        <f>+'Data base original'!Q58</f>
        <v>5.4203586919209599</v>
      </c>
      <c r="M57" s="12"/>
      <c r="N57" s="12"/>
      <c r="O57" s="9"/>
      <c r="P57" s="9">
        <f>+'Data base original'!Y58</f>
        <v>2.2012315029075702</v>
      </c>
      <c r="Q57" s="12"/>
      <c r="R57" s="9"/>
      <c r="S57" s="10">
        <f>+'Data base original'!AE58</f>
        <v>4.2755855149842201</v>
      </c>
      <c r="T57" s="12">
        <f>+('Data base original'!AH58/'Data base original'!AH46*100-100)*'Data base original'!AH46/'Data base original'!$AK46</f>
        <v>3.8515386422363203</v>
      </c>
      <c r="U57" s="12">
        <f>+('Data base original'!AI58/'Data base original'!AI46*100-100)*'Data base original'!AI46/'Data base original'!$AK46</f>
        <v>19.691229974160223</v>
      </c>
      <c r="V57" s="12">
        <f>+('Data base original'!AJ58/'Data base original'!AJ46*100-100)*'Data base original'!AJ46/'Data base original'!$AK46</f>
        <v>9.9286901573878286</v>
      </c>
      <c r="W57" s="9">
        <f>+('Data base original'!AK58/'Data base original'!AK46*100-100)*'Data base original'!AK46/'Data base original'!$AK46</f>
        <v>33.471458773784377</v>
      </c>
      <c r="X57" s="12">
        <f>+('Data base original'!AK58/'Data base original'!AK46*100-100)*'Data base original'!AK46/'Data base original'!$AR46</f>
        <v>6.5993449008055816</v>
      </c>
      <c r="Y57" s="12">
        <f>+('Data base original'!AL58/'Data base original'!AL46*100-100)*'Data base original'!AL46/'Data base original'!$AR46</f>
        <v>-2.8906240375144883</v>
      </c>
      <c r="Z57" s="12">
        <f>+('Data base original'!AM58/'Data base original'!AM46*100-100)*'Data base original'!AM46/'Data base original'!$AR46</f>
        <v>0.22453556846264644</v>
      </c>
      <c r="AA57" s="12">
        <f>+('Data base original'!AN58/'Data base original'!AN46*100-100)*'Data base original'!AN46/'Data base original'!$AR46</f>
        <v>1.8776138501393671</v>
      </c>
      <c r="AB57" s="12">
        <f>+('Data base original'!AO58/'Data base original'!AO46*100-100)*'Data base original'!AO46/'Data base original'!$AR46</f>
        <v>9.2630185009340651E-4</v>
      </c>
      <c r="AC57" s="12">
        <f>+('Data base original'!AP58/'Data base original'!AP46*100-100)*'Data base original'!AP46/'Data base original'!$AR46</f>
        <v>1.1921504810702368</v>
      </c>
      <c r="AD57" s="12">
        <f>+('Data base original'!AQ58/'Data base original'!AQ46*100-100)*'Data base original'!AQ46/'Data base original'!$AR46</f>
        <v>-6.2988525806352679E-3</v>
      </c>
      <c r="AE57" s="12">
        <f>+(('Data base original'!AN58-'Data base original'!AP58)/('Data base original'!AN46-'Data base original'!AP46)*100-100)*(('Data base original'!AN46-'Data base original'!AP46)/'Data base original'!AR46)</f>
        <v>0.6854633690691323</v>
      </c>
      <c r="AF57" s="12">
        <f>+(('Data base original'!AO58-'Data base original'!AQ58)/('Data base original'!AO46-'Data base original'!AQ46)*100-100)*(('Data base original'!AO46-'Data base original'!AQ46)/'Data base original'!AR46)</f>
        <v>7.2251544307287037E-3</v>
      </c>
      <c r="AG57" s="9">
        <f>+('Data base original'!AR58/'Data base original'!AR46*100-100)*'Data base original'!AR46/'Data base original'!$AR46</f>
        <v>4.625944955253587</v>
      </c>
      <c r="AH57" s="12">
        <f>+('Data base original'!AR58/'Data base original'!AR46*100-100)*'Data base original'!AR46/'Data base original'!$BC46</f>
        <v>2.8332691393300271</v>
      </c>
      <c r="AI57" s="12">
        <f>+('Data base original'!AS58/'Data base original'!AS46*100-100)*'Data base original'!AS46/'Data base original'!$BC46</f>
        <v>-1.0309619336652136</v>
      </c>
      <c r="AJ57" s="12">
        <f>+('Data base original'!AT58/'Data base original'!AT46*100-100)*'Data base original'!AT46/'Data base original'!$BC46</f>
        <v>-0.45659154975443794</v>
      </c>
      <c r="AK57" s="12">
        <f>+('Data base original'!AU58/'Data base original'!AU46*100-100)*'Data base original'!AU46/'Data base original'!$BC46</f>
        <v>1.5970492203761697</v>
      </c>
      <c r="AL57" s="12">
        <f>+('Data base original'!AV58/'Data base original'!AV46*100-100)*'Data base original'!AV46/'Data base original'!$BC46</f>
        <v>-0.74876929344670307</v>
      </c>
      <c r="AM57" s="12">
        <f>+('Data base original'!AW58/'Data base original'!AW46*100-100)*'Data base original'!AW46/'Data base original'!$BC46</f>
        <v>-0.10665905983329298</v>
      </c>
      <c r="AN57" s="12">
        <f>+('Data base original'!AX58/'Data base original'!AX46*100-100)*'Data base original'!AX46/'Data base original'!$BC46</f>
        <v>0.68273145001800606</v>
      </c>
      <c r="AO57" s="12">
        <f>+('Data base original'!AY58/'Data base original'!AY46*100-100)*'Data base original'!AY46/'Data base original'!$BC46</f>
        <v>2.7570232296056965</v>
      </c>
      <c r="AP57" s="12">
        <f>+('Data base original'!AZ58/'Data base original'!AZ46*100-100)*'Data base original'!AZ46/'Data base original'!$BC46</f>
        <v>0.24043675296462544</v>
      </c>
      <c r="AQ57" s="12">
        <f>+('Data base original'!BA58/'Data base original'!BA46*100-100)*'Data base original'!BA46/'Data base original'!$BC46</f>
        <v>0.74162086709617414</v>
      </c>
      <c r="AR57" s="12">
        <f>+('Data base original'!BB58/'Data base original'!BB46*100-100)*'Data base original'!BB46/'Data base original'!$BC46</f>
        <v>-2.1672213221445712E-2</v>
      </c>
      <c r="AS57" s="12">
        <f>+(('Data base original'!AY58-'Data base original'!BA58)/('Data base original'!AY46-'Data base original'!BA46)*100-100)*('Data base original'!AY46-'Data base original'!BA46)/'Data base original'!$BC46</f>
        <v>2.0154023625095219</v>
      </c>
      <c r="AT57" s="12">
        <f>+(('Data base original'!AZ58-'Data base original'!BB58)/('Data base original'!AZ46-'Data base original'!BB46)*100-100)*('Data base original'!AZ46-'Data base original'!BB46)/'Data base original'!$BC46</f>
        <v>0.26210896618607121</v>
      </c>
      <c r="AU57" s="9">
        <f>+('Data base original'!BC58/'Data base original'!BC46*100-100)*'Data base original'!BC46/'Data base original'!$BC46</f>
        <v>5.0475793017201767</v>
      </c>
      <c r="AV57" s="6"/>
    </row>
    <row r="58" spans="1:48">
      <c r="A58" s="90">
        <v>40269</v>
      </c>
      <c r="B58" s="12">
        <f>+'Data base original'!B59/'Data base original'!B47*100-100</f>
        <v>4.553444536309101</v>
      </c>
      <c r="C58" s="12">
        <f>+'Data base original'!C59/'Data base original'!C47*100-100</f>
        <v>3.9336442785218111</v>
      </c>
      <c r="D58" s="12">
        <f>+'Data base original'!D59/'Data base original'!D47*100-100</f>
        <v>9.8934363733884823</v>
      </c>
      <c r="E58" s="12">
        <f>+'Data base original'!E59/'Data base original'!E47*100-100</f>
        <v>-16.448253981031385</v>
      </c>
      <c r="F58" s="9">
        <f>+'Data base original'!F59/'Data base original'!F47*100-100</f>
        <v>3.8160146536283293</v>
      </c>
      <c r="G58" s="9">
        <f>+'Data base original'!G59</f>
        <v>27.308355461376799</v>
      </c>
      <c r="H58" s="12"/>
      <c r="I58" s="12"/>
      <c r="J58" s="12"/>
      <c r="K58" s="9"/>
      <c r="L58" s="9">
        <f>+'Data base original'!Q59</f>
        <v>5.4443365264185601</v>
      </c>
      <c r="M58" s="12"/>
      <c r="N58" s="12"/>
      <c r="O58" s="9"/>
      <c r="P58" s="9">
        <f>+'Data base original'!Y59</f>
        <v>1.82082148908182</v>
      </c>
      <c r="Q58" s="12"/>
      <c r="R58" s="9"/>
      <c r="S58" s="10">
        <f>+'Data base original'!AE59</f>
        <v>4.1275277843385396</v>
      </c>
      <c r="T58" s="12">
        <f>+('Data base original'!AH59/'Data base original'!AH47*100-100)*'Data base original'!AH47/'Data base original'!$AK47</f>
        <v>4.1874047273595494</v>
      </c>
      <c r="U58" s="12">
        <f>+('Data base original'!AI59/'Data base original'!AI47*100-100)*'Data base original'!AI47/'Data base original'!$AK47</f>
        <v>20.591802879759062</v>
      </c>
      <c r="V58" s="12">
        <f>+('Data base original'!AJ59/'Data base original'!AJ47*100-100)*'Data base original'!AJ47/'Data base original'!$AK47</f>
        <v>6.8467175705706032</v>
      </c>
      <c r="W58" s="9">
        <f>+('Data base original'!AK59/'Data base original'!AK47*100-100)*'Data base original'!AK47/'Data base original'!$AK47</f>
        <v>31.625925177689201</v>
      </c>
      <c r="X58" s="12">
        <f>+('Data base original'!AK59/'Data base original'!AK47*100-100)*'Data base original'!AK47/'Data base original'!$AR47</f>
        <v>6.4221676219874073</v>
      </c>
      <c r="Y58" s="12">
        <f>+('Data base original'!AL59/'Data base original'!AL47*100-100)*'Data base original'!AL47/'Data base original'!$AR47</f>
        <v>-2.2772532743381428</v>
      </c>
      <c r="Z58" s="12">
        <f>+('Data base original'!AM59/'Data base original'!AM47*100-100)*'Data base original'!AM47/'Data base original'!$AR47</f>
        <v>0.33080503372258035</v>
      </c>
      <c r="AA58" s="12">
        <f>+('Data base original'!AN59/'Data base original'!AN47*100-100)*'Data base original'!AN47/'Data base original'!$AR47</f>
        <v>2.5088223921666271</v>
      </c>
      <c r="AB58" s="12">
        <f>+('Data base original'!AO59/'Data base original'!AO47*100-100)*'Data base original'!AO47/'Data base original'!$AR47</f>
        <v>2.1630994313314063E-2</v>
      </c>
      <c r="AC58" s="12">
        <f>+('Data base original'!AP59/'Data base original'!AP47*100-100)*'Data base original'!AP47/'Data base original'!$AR47</f>
        <v>0.90980707978155007</v>
      </c>
      <c r="AD58" s="12">
        <f>+('Data base original'!AQ59/'Data base original'!AQ47*100-100)*'Data base original'!AQ47/'Data base original'!$AR47</f>
        <v>-2.0512149779866921E-3</v>
      </c>
      <c r="AE58" s="12">
        <f>+(('Data base original'!AN59-'Data base original'!AP59)/('Data base original'!AN47-'Data base original'!AP47)*100-100)*(('Data base original'!AN47-'Data base original'!AP47)/'Data base original'!AR47)</f>
        <v>1.5990153123850768</v>
      </c>
      <c r="AF58" s="12">
        <f>+(('Data base original'!AO59-'Data base original'!AQ59)/('Data base original'!AO47-'Data base original'!AQ47)*100-100)*(('Data base original'!AO47-'Data base original'!AQ47)/'Data base original'!AR47)</f>
        <v>2.3682209291300872E-2</v>
      </c>
      <c r="AG58" s="9">
        <f>+('Data base original'!AR59/'Data base original'!AR47*100-100)*'Data base original'!AR47/'Data base original'!$AR47</f>
        <v>6.0984169030482471</v>
      </c>
      <c r="AH58" s="12">
        <f>+('Data base original'!AR59/'Data base original'!AR47*100-100)*'Data base original'!AR47/'Data base original'!$BC47</f>
        <v>3.7052557718646137</v>
      </c>
      <c r="AI58" s="12">
        <f>+('Data base original'!AS59/'Data base original'!AS47*100-100)*'Data base original'!AS47/'Data base original'!$BC47</f>
        <v>-0.60931290130507054</v>
      </c>
      <c r="AJ58" s="12">
        <f>+('Data base original'!AT59/'Data base original'!AT47*100-100)*'Data base original'!AT47/'Data base original'!$BC47</f>
        <v>-0.2586577451988612</v>
      </c>
      <c r="AK58" s="12">
        <f>+('Data base original'!AU59/'Data base original'!AU47*100-100)*'Data base original'!AU47/'Data base original'!$BC47</f>
        <v>1.8096978379594426</v>
      </c>
      <c r="AL58" s="12">
        <f>+('Data base original'!AV59/'Data base original'!AV47*100-100)*'Data base original'!AV47/'Data base original'!$BC47</f>
        <v>-0.84508459108116729</v>
      </c>
      <c r="AM58" s="12">
        <f>+('Data base original'!AW59/'Data base original'!AW47*100-100)*'Data base original'!AW47/'Data base original'!$BC47</f>
        <v>-0.12757276438629775</v>
      </c>
      <c r="AN58" s="12">
        <f>+('Data base original'!AX59/'Data base original'!AX47*100-100)*'Data base original'!AX47/'Data base original'!$BC47</f>
        <v>0.14921254946425794</v>
      </c>
      <c r="AO58" s="12">
        <f>+('Data base original'!AY59/'Data base original'!AY47*100-100)*'Data base original'!AY47/'Data base original'!$BC47</f>
        <v>3.1270055924172437</v>
      </c>
      <c r="AP58" s="12">
        <f>+('Data base original'!AZ59/'Data base original'!AZ47*100-100)*'Data base original'!AZ47/'Data base original'!$BC47</f>
        <v>0.25197320425854897</v>
      </c>
      <c r="AQ58" s="12">
        <f>+('Data base original'!BA59/'Data base original'!BA47*100-100)*'Data base original'!BA47/'Data base original'!$BC47</f>
        <v>1.2579399671235014</v>
      </c>
      <c r="AR58" s="12">
        <f>+('Data base original'!BB59/'Data base original'!BB47*100-100)*'Data base original'!BB47/'Data base original'!$BC47</f>
        <v>-1.0536649278797248E-2</v>
      </c>
      <c r="AS58" s="12">
        <f>+(('Data base original'!AY59-'Data base original'!BA59)/('Data base original'!AY47-'Data base original'!BA47)*100-100)*('Data base original'!AY47-'Data base original'!BA47)/'Data base original'!$BC47</f>
        <v>1.869065625293741</v>
      </c>
      <c r="AT58" s="12">
        <f>+(('Data base original'!AZ59-'Data base original'!BB59)/('Data base original'!AZ47-'Data base original'!BB47)*100-100)*('Data base original'!AZ47-'Data base original'!BB47)/'Data base original'!$BC47</f>
        <v>0.26250985353734613</v>
      </c>
      <c r="AU58" s="9">
        <f>+('Data base original'!BC59/'Data base original'!BC47*100-100)*'Data base original'!BC47/'Data base original'!$BC47</f>
        <v>5.9551136361480275</v>
      </c>
      <c r="AV58" s="6"/>
    </row>
    <row r="59" spans="1:48">
      <c r="A59" s="90">
        <v>40299</v>
      </c>
      <c r="B59" s="12">
        <f>+'Data base original'!B60/'Data base original'!B48*100-100</f>
        <v>5.6505067440419054</v>
      </c>
      <c r="C59" s="12">
        <f>+'Data base original'!C60/'Data base original'!C48*100-100</f>
        <v>4.8357446863036557</v>
      </c>
      <c r="D59" s="12">
        <f>+'Data base original'!D60/'Data base original'!D48*100-100</f>
        <v>10.698265960912764</v>
      </c>
      <c r="E59" s="12">
        <f>+'Data base original'!E60/'Data base original'!E48*100-100</f>
        <v>-8.8741830502587646</v>
      </c>
      <c r="F59" s="9">
        <f>+'Data base original'!F60/'Data base original'!F48*100-100</f>
        <v>5.4507006336250896</v>
      </c>
      <c r="G59" s="9">
        <f>+'Data base original'!G60</f>
        <v>27.3045490031868</v>
      </c>
      <c r="H59" s="12"/>
      <c r="I59" s="12"/>
      <c r="J59" s="12"/>
      <c r="K59" s="9"/>
      <c r="L59" s="9">
        <f>+'Data base original'!Q60</f>
        <v>5.1043360239322801</v>
      </c>
      <c r="M59" s="12"/>
      <c r="N59" s="12"/>
      <c r="O59" s="9"/>
      <c r="P59" s="9">
        <f>+'Data base original'!Y60</f>
        <v>2.3431927319747898</v>
      </c>
      <c r="Q59" s="12"/>
      <c r="R59" s="9"/>
      <c r="S59" s="10">
        <f>+'Data base original'!AE60</f>
        <v>4.18098759676288</v>
      </c>
      <c r="T59" s="12">
        <f>+('Data base original'!AH60/'Data base original'!AH48*100-100)*'Data base original'!AH48/'Data base original'!$AK48</f>
        <v>4.3108087839566611</v>
      </c>
      <c r="U59" s="12">
        <f>+('Data base original'!AI60/'Data base original'!AI48*100-100)*'Data base original'!AI48/'Data base original'!$AK48</f>
        <v>23.790602860344258</v>
      </c>
      <c r="V59" s="12">
        <f>+('Data base original'!AJ60/'Data base original'!AJ48*100-100)*'Data base original'!AJ48/'Data base original'!$AK48</f>
        <v>4.4758097103482219</v>
      </c>
      <c r="W59" s="9">
        <f>+('Data base original'!AK60/'Data base original'!AK48*100-100)*'Data base original'!AK48/'Data base original'!$AK48</f>
        <v>32.577221354649168</v>
      </c>
      <c r="X59" s="12">
        <f>+('Data base original'!AK60/'Data base original'!AK48*100-100)*'Data base original'!AK48/'Data base original'!$AR48</f>
        <v>6.8601750424085974</v>
      </c>
      <c r="Y59" s="12">
        <f>+('Data base original'!AL60/'Data base original'!AL48*100-100)*'Data base original'!AL48/'Data base original'!$AR48</f>
        <v>-1.1387976034608869</v>
      </c>
      <c r="Z59" s="12">
        <f>+('Data base original'!AM60/'Data base original'!AM48*100-100)*'Data base original'!AM48/'Data base original'!$AR48</f>
        <v>0.27571497570507986</v>
      </c>
      <c r="AA59" s="12">
        <f>+('Data base original'!AN60/'Data base original'!AN48*100-100)*'Data base original'!AN48/'Data base original'!$AR48</f>
        <v>1.533525208537555</v>
      </c>
      <c r="AB59" s="12">
        <f>+('Data base original'!AO60/'Data base original'!AO48*100-100)*'Data base original'!AO48/'Data base original'!$AR48</f>
        <v>4.4590023025080167E-2</v>
      </c>
      <c r="AC59" s="12">
        <f>+('Data base original'!AP60/'Data base original'!AP48*100-100)*'Data base original'!AP48/'Data base original'!$AR48</f>
        <v>0.26716855462527161</v>
      </c>
      <c r="AD59" s="12">
        <f>+('Data base original'!AQ60/'Data base original'!AQ48*100-100)*'Data base original'!AQ48/'Data base original'!$AR48</f>
        <v>-7.4316705041799821E-4</v>
      </c>
      <c r="AE59" s="12">
        <f>+(('Data base original'!AN60-'Data base original'!AP60)/('Data base original'!AN48-'Data base original'!AP48)*100-100)*(('Data base original'!AN48-'Data base original'!AP48)/'Data base original'!AR48)</f>
        <v>1.2663566539122828</v>
      </c>
      <c r="AF59" s="12">
        <f>+(('Data base original'!AO60-'Data base original'!AQ60)/('Data base original'!AO48-'Data base original'!AQ48)*100-100)*(('Data base original'!AO48-'Data base original'!AQ48)/'Data base original'!AR48)</f>
        <v>4.5333190075498186E-2</v>
      </c>
      <c r="AG59" s="9">
        <f>+('Data base original'!AR60/'Data base original'!AR48*100-100)*'Data base original'!AR48/'Data base original'!$AR48</f>
        <v>7.3087822586405631</v>
      </c>
      <c r="AH59" s="12">
        <f>+('Data base original'!AR60/'Data base original'!AR48*100-100)*'Data base original'!AR48/'Data base original'!$BC48</f>
        <v>4.4299343617855076</v>
      </c>
      <c r="AI59" s="12">
        <f>+('Data base original'!AS60/'Data base original'!AS48*100-100)*'Data base original'!AS48/'Data base original'!$BC48</f>
        <v>0.11463744564933787</v>
      </c>
      <c r="AJ59" s="12">
        <f>+('Data base original'!AT60/'Data base original'!AT48*100-100)*'Data base original'!AT48/'Data base original'!$BC48</f>
        <v>-0.84424059924663974</v>
      </c>
      <c r="AK59" s="12">
        <f>+('Data base original'!AU60/'Data base original'!AU48*100-100)*'Data base original'!AU48/'Data base original'!$BC48</f>
        <v>2.0245108034221806</v>
      </c>
      <c r="AL59" s="12">
        <f>+('Data base original'!AV60/'Data base original'!AV48*100-100)*'Data base original'!AV48/'Data base original'!$BC48</f>
        <v>-0.7978450907913085</v>
      </c>
      <c r="AM59" s="12">
        <f>+('Data base original'!AW60/'Data base original'!AW48*100-100)*'Data base original'!AW48/'Data base original'!$BC48</f>
        <v>-0.15157367568173627</v>
      </c>
      <c r="AN59" s="12">
        <f>+('Data base original'!AX60/'Data base original'!AX48*100-100)*'Data base original'!AX48/'Data base original'!$BC48</f>
        <v>-0.29886815398166966</v>
      </c>
      <c r="AO59" s="12">
        <f>+('Data base original'!AY60/'Data base original'!AY48*100-100)*'Data base original'!AY48/'Data base original'!$BC48</f>
        <v>3.1060216364440185</v>
      </c>
      <c r="AP59" s="12">
        <f>+('Data base original'!AZ60/'Data base original'!AZ48*100-100)*'Data base original'!AZ48/'Data base original'!$BC48</f>
        <v>0.21868950830158371</v>
      </c>
      <c r="AQ59" s="12">
        <f>+('Data base original'!BA60/'Data base original'!BA48*100-100)*'Data base original'!BA48/'Data base original'!$BC48</f>
        <v>1.2389402524891995</v>
      </c>
      <c r="AR59" s="12">
        <f>+('Data base original'!BB60/'Data base original'!BB48*100-100)*'Data base original'!BB48/'Data base original'!$BC48</f>
        <v>9.0088365932681127E-3</v>
      </c>
      <c r="AS59" s="12">
        <f>+(('Data base original'!AY60-'Data base original'!BA60)/('Data base original'!AY48-'Data base original'!BA48)*100-100)*('Data base original'!AY48-'Data base original'!BA48)/'Data base original'!$BC48</f>
        <v>1.8670813839548188</v>
      </c>
      <c r="AT59" s="12">
        <f>+(('Data base original'!AZ60-'Data base original'!BB60)/('Data base original'!AZ48-'Data base original'!BB48)*100-100)*('Data base original'!AZ48-'Data base original'!BB48)/'Data base original'!$BC48</f>
        <v>0.20968067170831553</v>
      </c>
      <c r="AU59" s="9">
        <f>+('Data base original'!BC60/'Data base original'!BC48*100-100)*'Data base original'!BC48/'Data base original'!$BC48</f>
        <v>6.5533171468188121</v>
      </c>
      <c r="AV59" s="6"/>
    </row>
    <row r="60" spans="1:48">
      <c r="A60" s="90">
        <v>40330</v>
      </c>
      <c r="B60" s="12">
        <f>+'Data base original'!B61/'Data base original'!B49*100-100</f>
        <v>7.1738427552971586</v>
      </c>
      <c r="C60" s="12">
        <f>+'Data base original'!C61/'Data base original'!C49*100-100</f>
        <v>6.2691507530492316</v>
      </c>
      <c r="D60" s="12">
        <f>+'Data base original'!D61/'Data base original'!D49*100-100</f>
        <v>11.283072227321213</v>
      </c>
      <c r="E60" s="12">
        <f>+'Data base original'!E61/'Data base original'!E49*100-100</f>
        <v>8.3030123702168623</v>
      </c>
      <c r="F60" s="9">
        <f>+'Data base original'!F61/'Data base original'!F49*100-100</f>
        <v>8.1141264486020361</v>
      </c>
      <c r="G60" s="9">
        <f>+'Data base original'!G61</f>
        <v>27.305817463765901</v>
      </c>
      <c r="H60" s="12"/>
      <c r="I60" s="12"/>
      <c r="J60" s="12"/>
      <c r="K60" s="9"/>
      <c r="L60" s="9">
        <f>+'Data base original'!Q61</f>
        <v>5.2645016387231296</v>
      </c>
      <c r="M60" s="12"/>
      <c r="N60" s="12"/>
      <c r="O60" s="9"/>
      <c r="P60" s="9">
        <f>+'Data base original'!Y61</f>
        <v>2.1711366096890399</v>
      </c>
      <c r="Q60" s="12"/>
      <c r="R60" s="9"/>
      <c r="S60" s="10">
        <f>+'Data base original'!AE61</f>
        <v>4.0648042155850499</v>
      </c>
      <c r="T60" s="12">
        <f>+('Data base original'!AH61/'Data base original'!AH49*100-100)*'Data base original'!AH49/'Data base original'!$AK49</f>
        <v>4.3444196678404454</v>
      </c>
      <c r="U60" s="12">
        <f>+('Data base original'!AI61/'Data base original'!AI49*100-100)*'Data base original'!AI49/'Data base original'!$AK49</f>
        <v>22.813530895659891</v>
      </c>
      <c r="V60" s="12">
        <f>+('Data base original'!AJ61/'Data base original'!AJ49*100-100)*'Data base original'!AJ49/'Data base original'!$AK49</f>
        <v>4.7622553788667856</v>
      </c>
      <c r="W60" s="9">
        <f>+('Data base original'!AK61/'Data base original'!AK49*100-100)*'Data base original'!AK49/'Data base original'!$AK49</f>
        <v>31.920205942367119</v>
      </c>
      <c r="X60" s="12">
        <f>+('Data base original'!AK61/'Data base original'!AK49*100-100)*'Data base original'!AK49/'Data base original'!$AR49</f>
        <v>6.8689046981668476</v>
      </c>
      <c r="Y60" s="12">
        <f>+('Data base original'!AL61/'Data base original'!AL49*100-100)*'Data base original'!AL49/'Data base original'!$AR49</f>
        <v>-0.71003539009769168</v>
      </c>
      <c r="Z60" s="12">
        <f>+('Data base original'!AM61/'Data base original'!AM49*100-100)*'Data base original'!AM49/'Data base original'!$AR49</f>
        <v>0.31662732647787378</v>
      </c>
      <c r="AA60" s="12">
        <f>+('Data base original'!AN61/'Data base original'!AN49*100-100)*'Data base original'!AN49/'Data base original'!$AR49</f>
        <v>0.21083785695249774</v>
      </c>
      <c r="AB60" s="12">
        <f>+('Data base original'!AO61/'Data base original'!AO49*100-100)*'Data base original'!AO49/'Data base original'!$AR49</f>
        <v>6.6141577268929538E-2</v>
      </c>
      <c r="AC60" s="12">
        <f>+('Data base original'!AP61/'Data base original'!AP49*100-100)*'Data base original'!AP49/'Data base original'!$AR49</f>
        <v>-1.9823946128223566E-2</v>
      </c>
      <c r="AD60" s="12">
        <f>+('Data base original'!AQ61/'Data base original'!AQ49*100-100)*'Data base original'!AQ49/'Data base original'!$AR49</f>
        <v>-6.2991978351361576E-3</v>
      </c>
      <c r="AE60" s="12">
        <f>+(('Data base original'!AN61-'Data base original'!AP61)/('Data base original'!AN49-'Data base original'!AP49)*100-100)*(('Data base original'!AN49-'Data base original'!AP49)/'Data base original'!AR49)</f>
        <v>0.23066180308071904</v>
      </c>
      <c r="AF60" s="12">
        <f>+(('Data base original'!AO61-'Data base original'!AQ61)/('Data base original'!AO49-'Data base original'!AQ49)*100-100)*(('Data base original'!AO49-'Data base original'!AQ49)/'Data base original'!AR49)</f>
        <v>7.2440775104065921E-2</v>
      </c>
      <c r="AG60" s="9">
        <f>+('Data base original'!AR61/'Data base original'!AR49*100-100)*'Data base original'!AR49/'Data base original'!$AR49</f>
        <v>6.7785992127318337</v>
      </c>
      <c r="AH60" s="12">
        <f>+('Data base original'!AR61/'Data base original'!AR49*100-100)*'Data base original'!AR49/'Data base original'!$BC49</f>
        <v>4.1119787029666375</v>
      </c>
      <c r="AI60" s="12">
        <f>+('Data base original'!AS61/'Data base original'!AS49*100-100)*'Data base original'!AS49/'Data base original'!$BC49</f>
        <v>0.89527721768475077</v>
      </c>
      <c r="AJ60" s="12">
        <f>+('Data base original'!AT61/'Data base original'!AT49*100-100)*'Data base original'!AT49/'Data base original'!$BC49</f>
        <v>-1.9925144102853298</v>
      </c>
      <c r="AK60" s="12">
        <f>+('Data base original'!AU61/'Data base original'!AU49*100-100)*'Data base original'!AU49/'Data base original'!$BC49</f>
        <v>2.2027910452700361</v>
      </c>
      <c r="AL60" s="12">
        <f>+('Data base original'!AV61/'Data base original'!AV49*100-100)*'Data base original'!AV49/'Data base original'!$BC49</f>
        <v>-0.63487584769032834</v>
      </c>
      <c r="AM60" s="12">
        <f>+('Data base original'!AW61/'Data base original'!AW49*100-100)*'Data base original'!AW49/'Data base original'!$BC49</f>
        <v>-0.15846609050156887</v>
      </c>
      <c r="AN60" s="12">
        <f>+('Data base original'!AX61/'Data base original'!AX49*100-100)*'Data base original'!AX49/'Data base original'!$BC49</f>
        <v>-0.24084598010274116</v>
      </c>
      <c r="AO60" s="12">
        <f>+('Data base original'!AY61/'Data base original'!AY49*100-100)*'Data base original'!AY49/'Data base original'!$BC49</f>
        <v>3.1166121671624163</v>
      </c>
      <c r="AP60" s="12">
        <f>+('Data base original'!AZ61/'Data base original'!AZ49*100-100)*'Data base original'!AZ49/'Data base original'!$BC49</f>
        <v>0.19240705456644405</v>
      </c>
      <c r="AQ60" s="12">
        <f>+('Data base original'!BA61/'Data base original'!BA49*100-100)*'Data base original'!BA49/'Data base original'!$BC49</f>
        <v>0.89550199228120642</v>
      </c>
      <c r="AR60" s="12">
        <f>+('Data base original'!BB61/'Data base original'!BB49*100-100)*'Data base original'!BB49/'Data base original'!$BC49</f>
        <v>2.7872049960559638E-2</v>
      </c>
      <c r="AS60" s="12">
        <f>+(('Data base original'!AY61-'Data base original'!BA61)/('Data base original'!AY49-'Data base original'!BA49)*100-100)*('Data base original'!AY49-'Data base original'!BA49)/'Data base original'!$BC49</f>
        <v>2.2211101748812099</v>
      </c>
      <c r="AT60" s="12">
        <f>+(('Data base original'!AZ61-'Data base original'!BB61)/('Data base original'!AZ49-'Data base original'!BB49)*100-100)*('Data base original'!AZ49-'Data base original'!BB49)/'Data base original'!$BC49</f>
        <v>0.16453500460588438</v>
      </c>
      <c r="AU60" s="9">
        <f>+('Data base original'!BC61/'Data base original'!BC49*100-100)*'Data base original'!BC49/'Data base original'!$BC49</f>
        <v>6.5689898168285197</v>
      </c>
      <c r="AV60" s="6"/>
    </row>
    <row r="61" spans="1:48">
      <c r="A61" s="90">
        <v>40360</v>
      </c>
      <c r="B61" s="12">
        <f>+'Data base original'!B62/'Data base original'!B50*100-100</f>
        <v>6.222826541513669</v>
      </c>
      <c r="C61" s="12">
        <f>+'Data base original'!C62/'Data base original'!C50*100-100</f>
        <v>7.126986628044321</v>
      </c>
      <c r="D61" s="12">
        <f>+'Data base original'!D62/'Data base original'!D50*100-100</f>
        <v>11.193379609157134</v>
      </c>
      <c r="E61" s="12">
        <f>+'Data base original'!E62/'Data base original'!E50*100-100</f>
        <v>3.9436598914136596</v>
      </c>
      <c r="F61" s="9">
        <f>+'Data base original'!F62/'Data base original'!F50*100-100</f>
        <v>7.3221570039791857</v>
      </c>
      <c r="G61" s="9">
        <f>+'Data base original'!G62</f>
        <v>28.120906910575101</v>
      </c>
      <c r="H61" s="12"/>
      <c r="I61" s="12"/>
      <c r="J61" s="12"/>
      <c r="K61" s="9"/>
      <c r="L61" s="9">
        <f>+'Data base original'!Q62</f>
        <v>5.8647111374861103</v>
      </c>
      <c r="M61" s="12"/>
      <c r="N61" s="12"/>
      <c r="O61" s="9"/>
      <c r="P61" s="9">
        <f>+'Data base original'!Y62</f>
        <v>2.04966951250272</v>
      </c>
      <c r="Q61" s="12"/>
      <c r="R61" s="9"/>
      <c r="S61" s="10">
        <f>+'Data base original'!AE62</f>
        <v>4.0258767077034898</v>
      </c>
      <c r="T61" s="12">
        <f>+('Data base original'!AH62/'Data base original'!AH50*100-100)*'Data base original'!AH50/'Data base original'!$AK50</f>
        <v>4.4664328009584491</v>
      </c>
      <c r="U61" s="12">
        <f>+('Data base original'!AI62/'Data base original'!AI50*100-100)*'Data base original'!AI50/'Data base original'!$AK50</f>
        <v>20.358930279863134</v>
      </c>
      <c r="V61" s="12">
        <f>+('Data base original'!AJ62/'Data base original'!AJ50*100-100)*'Data base original'!AJ50/'Data base original'!$AK50</f>
        <v>5.7139358392015183</v>
      </c>
      <c r="W61" s="9">
        <f>+('Data base original'!AK62/'Data base original'!AK50*100-100)*'Data base original'!AK50/'Data base original'!$AK50</f>
        <v>30.5392989200231</v>
      </c>
      <c r="X61" s="12">
        <f>+('Data base original'!AK62/'Data base original'!AK50*100-100)*'Data base original'!AK50/'Data base original'!$AR50</f>
        <v>6.5234868217492847</v>
      </c>
      <c r="Y61" s="12">
        <f>+('Data base original'!AL62/'Data base original'!AL50*100-100)*'Data base original'!AL50/'Data base original'!$AR50</f>
        <v>-1.5473525891878812</v>
      </c>
      <c r="Z61" s="12">
        <f>+('Data base original'!AM62/'Data base original'!AM50*100-100)*'Data base original'!AM50/'Data base original'!$AR50</f>
        <v>0.36417523519474143</v>
      </c>
      <c r="AA61" s="12">
        <f>+('Data base original'!AN62/'Data base original'!AN50*100-100)*'Data base original'!AN50/'Data base original'!$AR50</f>
        <v>-1.289710577623441</v>
      </c>
      <c r="AB61" s="12">
        <f>+('Data base original'!AO62/'Data base original'!AO50*100-100)*'Data base original'!AO50/'Data base original'!$AR50</f>
        <v>6.9962886437816951E-2</v>
      </c>
      <c r="AC61" s="12">
        <f>+('Data base original'!AP62/'Data base original'!AP50*100-100)*'Data base original'!AP50/'Data base original'!$AR50</f>
        <v>-1.1994952766904656</v>
      </c>
      <c r="AD61" s="12">
        <f>+('Data base original'!AQ62/'Data base original'!AQ50*100-100)*'Data base original'!AQ50/'Data base original'!$AR50</f>
        <v>-7.3645143618754306E-4</v>
      </c>
      <c r="AE61" s="12">
        <f>+(('Data base original'!AN62-'Data base original'!AP62)/('Data base original'!AN50-'Data base original'!AP50)*100-100)*(('Data base original'!AN50-'Data base original'!AP50)/'Data base original'!AR50)</f>
        <v>-9.0215300932974307E-2</v>
      </c>
      <c r="AF61" s="12">
        <f>+(('Data base original'!AO62-'Data base original'!AQ62)/('Data base original'!AO50-'Data base original'!AQ50)*100-100)*(('Data base original'!AO50-'Data base original'!AQ50)/'Data base original'!AR50)</f>
        <v>7.0699337874004411E-2</v>
      </c>
      <c r="AG61" s="9">
        <f>+('Data base original'!AR62/'Data base original'!AR50*100-100)*'Data base original'!AR50/'Data base original'!$AR50</f>
        <v>5.3207935046971642</v>
      </c>
      <c r="AH61" s="12">
        <f>+('Data base original'!AR62/'Data base original'!AR50*100-100)*'Data base original'!AR50/'Data base original'!$BC50</f>
        <v>3.2594506966891492</v>
      </c>
      <c r="AI61" s="12">
        <f>+('Data base original'!AS62/'Data base original'!AS50*100-100)*'Data base original'!AS50/'Data base original'!$BC50</f>
        <v>0.99014131551975315</v>
      </c>
      <c r="AJ61" s="12">
        <f>+('Data base original'!AT62/'Data base original'!AT50*100-100)*'Data base original'!AT50/'Data base original'!$BC50</f>
        <v>-2.0609240526816754</v>
      </c>
      <c r="AK61" s="12">
        <f>+('Data base original'!AU62/'Data base original'!AU50*100-100)*'Data base original'!AU50/'Data base original'!$BC50</f>
        <v>2.280855202614871</v>
      </c>
      <c r="AL61" s="12">
        <f>+('Data base original'!AV62/'Data base original'!AV50*100-100)*'Data base original'!AV50/'Data base original'!$BC50</f>
        <v>-0.63261221537194345</v>
      </c>
      <c r="AM61" s="12">
        <f>+('Data base original'!AW62/'Data base original'!AW50*100-100)*'Data base original'!AW50/'Data base original'!$BC50</f>
        <v>-0.2237658469063889</v>
      </c>
      <c r="AN61" s="12">
        <f>+('Data base original'!AX62/'Data base original'!AX50*100-100)*'Data base original'!AX50/'Data base original'!$BC50</f>
        <v>-6.6317700595241141E-2</v>
      </c>
      <c r="AO61" s="12">
        <f>+('Data base original'!AY62/'Data base original'!AY50*100-100)*'Data base original'!AY50/'Data base original'!$BC50</f>
        <v>3.1262930999990899</v>
      </c>
      <c r="AP61" s="12">
        <f>+('Data base original'!AZ62/'Data base original'!AZ50*100-100)*'Data base original'!AZ50/'Data base original'!$BC50</f>
        <v>0.19590790124818444</v>
      </c>
      <c r="AQ61" s="12">
        <f>+('Data base original'!BA62/'Data base original'!BA50*100-100)*'Data base original'!BA50/'Data base original'!$BC50</f>
        <v>1.1736428442076021</v>
      </c>
      <c r="AR61" s="12">
        <f>+('Data base original'!BB62/'Data base original'!BB50*100-100)*'Data base original'!BB50/'Data base original'!$BC50</f>
        <v>2.5940597171607585E-2</v>
      </c>
      <c r="AS61" s="12">
        <f>+(('Data base original'!AY62-'Data base original'!BA62)/('Data base original'!AY50-'Data base original'!BA50)*100-100)*('Data base original'!AY50-'Data base original'!BA50)/'Data base original'!$BC50</f>
        <v>1.9526502557914875</v>
      </c>
      <c r="AT61" s="12">
        <f>+(('Data base original'!AZ62-'Data base original'!BB62)/('Data base original'!AZ50-'Data base original'!BB50)*100-100)*('Data base original'!AZ50-'Data base original'!BB50)/'Data base original'!$BC50</f>
        <v>0.16996730407657676</v>
      </c>
      <c r="AU61" s="9">
        <f>+('Data base original'!BC62/'Data base original'!BC50*100-100)*'Data base original'!BC50/'Data base original'!$BC50</f>
        <v>5.6694449591365981</v>
      </c>
      <c r="AV61" s="6"/>
    </row>
    <row r="62" spans="1:48">
      <c r="A62" s="90">
        <v>40391</v>
      </c>
      <c r="B62" s="12">
        <f>+'Data base original'!B63/'Data base original'!B51*100-100</f>
        <v>5.6624471383373418</v>
      </c>
      <c r="C62" s="12">
        <f>+'Data base original'!C63/'Data base original'!C51*100-100</f>
        <v>8.6020547155698495</v>
      </c>
      <c r="D62" s="12">
        <f>+'Data base original'!D63/'Data base original'!D51*100-100</f>
        <v>11.926454941377386</v>
      </c>
      <c r="E62" s="12">
        <f>+'Data base original'!E63/'Data base original'!E51*100-100</f>
        <v>2.1682592350613845</v>
      </c>
      <c r="F62" s="9">
        <f>+'Data base original'!F63/'Data base original'!F51*100-100</f>
        <v>7.2068589138805521</v>
      </c>
      <c r="G62" s="9">
        <f>+'Data base original'!G63</f>
        <v>27.5146327566252</v>
      </c>
      <c r="H62" s="12"/>
      <c r="I62" s="12"/>
      <c r="J62" s="12"/>
      <c r="K62" s="9"/>
      <c r="L62" s="9">
        <f>+'Data base original'!Q63</f>
        <v>6.9137059213616698</v>
      </c>
      <c r="M62" s="12"/>
      <c r="N62" s="12"/>
      <c r="O62" s="9"/>
      <c r="P62" s="9">
        <f>+'Data base original'!Y63</f>
        <v>2.1077787977831299</v>
      </c>
      <c r="Q62" s="12"/>
      <c r="R62" s="9"/>
      <c r="S62" s="10">
        <f>+'Data base original'!AE63</f>
        <v>4.0647273420175303</v>
      </c>
      <c r="T62" s="12">
        <f>+('Data base original'!AH63/'Data base original'!AH51*100-100)*'Data base original'!AH51/'Data base original'!$AK51</f>
        <v>3.7878143034677656</v>
      </c>
      <c r="U62" s="12">
        <f>+('Data base original'!AI63/'Data base original'!AI51*100-100)*'Data base original'!AI51/'Data base original'!$AK51</f>
        <v>17.94005634905772</v>
      </c>
      <c r="V62" s="12">
        <f>+('Data base original'!AJ63/'Data base original'!AJ51*100-100)*'Data base original'!AJ51/'Data base original'!$AK51</f>
        <v>7.0203631194566078</v>
      </c>
      <c r="W62" s="9">
        <f>+('Data base original'!AK63/'Data base original'!AK51*100-100)*'Data base original'!AK51/'Data base original'!$AK51</f>
        <v>28.748233771982115</v>
      </c>
      <c r="X62" s="12">
        <f>+('Data base original'!AK63/'Data base original'!AK51*100-100)*'Data base original'!AK51/'Data base original'!$AR51</f>
        <v>6.2072342324759253</v>
      </c>
      <c r="Y62" s="12">
        <f>+('Data base original'!AL63/'Data base original'!AL51*100-100)*'Data base original'!AL51/'Data base original'!$AR51</f>
        <v>-1.4553192761795912</v>
      </c>
      <c r="Z62" s="12">
        <f>+('Data base original'!AM63/'Data base original'!AM51*100-100)*'Data base original'!AM51/'Data base original'!$AR51</f>
        <v>0.32934694571554662</v>
      </c>
      <c r="AA62" s="12">
        <f>+('Data base original'!AN63/'Data base original'!AN51*100-100)*'Data base original'!AN51/'Data base original'!$AR51</f>
        <v>-2.8553203954445996</v>
      </c>
      <c r="AB62" s="12">
        <f>+('Data base original'!AO63/'Data base original'!AO51*100-100)*'Data base original'!AO51/'Data base original'!$AR51</f>
        <v>6.9655408719973111E-2</v>
      </c>
      <c r="AC62" s="12">
        <f>+('Data base original'!AP63/'Data base original'!AP51*100-100)*'Data base original'!AP51/'Data base original'!$AR51</f>
        <v>-2.759015819800096</v>
      </c>
      <c r="AD62" s="12">
        <f>+('Data base original'!AQ63/'Data base original'!AQ51*100-100)*'Data base original'!AQ51/'Data base original'!$AR51</f>
        <v>2.3892356553025045E-3</v>
      </c>
      <c r="AE62" s="12">
        <f>+(('Data base original'!AN63-'Data base original'!AP63)/('Data base original'!AN51-'Data base original'!AP51)*100-100)*(('Data base original'!AN51-'Data base original'!AP51)/'Data base original'!AR51)</f>
        <v>-9.6304575644502233E-2</v>
      </c>
      <c r="AF62" s="12">
        <f>+(('Data base original'!AO63-'Data base original'!AQ63)/('Data base original'!AO51-'Data base original'!AQ51)*100-100)*(('Data base original'!AO51-'Data base original'!AQ51)/'Data base original'!AR51)</f>
        <v>6.7266173064670712E-2</v>
      </c>
      <c r="AG62" s="9">
        <f>+('Data base original'!AR63/'Data base original'!AR51*100-100)*'Data base original'!AR51/'Data base original'!$AR51</f>
        <v>5.0522234994320598</v>
      </c>
      <c r="AH62" s="12">
        <f>+('Data base original'!AR63/'Data base original'!AR51*100-100)*'Data base original'!AR51/'Data base original'!$BC51</f>
        <v>3.0900414326488215</v>
      </c>
      <c r="AI62" s="12">
        <f>+('Data base original'!AS63/'Data base original'!AS51*100-100)*'Data base original'!AS51/'Data base original'!$BC51</f>
        <v>0.67298694746480203</v>
      </c>
      <c r="AJ62" s="12">
        <f>+('Data base original'!AT63/'Data base original'!AT51*100-100)*'Data base original'!AT51/'Data base original'!$BC51</f>
        <v>-1.944996350757223</v>
      </c>
      <c r="AK62" s="12">
        <f>+('Data base original'!AU63/'Data base original'!AU51*100-100)*'Data base original'!AU51/'Data base original'!$BC51</f>
        <v>2.2183727089056102</v>
      </c>
      <c r="AL62" s="12">
        <f>+('Data base original'!AV63/'Data base original'!AV51*100-100)*'Data base original'!AV51/'Data base original'!$BC51</f>
        <v>-0.59340205372752586</v>
      </c>
      <c r="AM62" s="12">
        <f>+('Data base original'!AW63/'Data base original'!AW51*100-100)*'Data base original'!AW51/'Data base original'!$BC51</f>
        <v>-0.28945070815464646</v>
      </c>
      <c r="AN62" s="12">
        <f>+('Data base original'!AX63/'Data base original'!AX51*100-100)*'Data base original'!AX51/'Data base original'!$BC51</f>
        <v>-9.5659243743536501E-2</v>
      </c>
      <c r="AO62" s="12">
        <f>+('Data base original'!AY63/'Data base original'!AY51*100-100)*'Data base original'!AY51/'Data base original'!$BC51</f>
        <v>3.0162449910344202</v>
      </c>
      <c r="AP62" s="12">
        <f>+('Data base original'!AZ63/'Data base original'!AZ51*100-100)*'Data base original'!AZ51/'Data base original'!$BC51</f>
        <v>0.18232584412692665</v>
      </c>
      <c r="AQ62" s="12">
        <f>+('Data base original'!BA63/'Data base original'!BA51*100-100)*'Data base original'!BA51/'Data base original'!$BC51</f>
        <v>0.99537321192597861</v>
      </c>
      <c r="AR62" s="12">
        <f>+('Data base original'!BB63/'Data base original'!BB51*100-100)*'Data base original'!BB51/'Data base original'!$BC51</f>
        <v>3.0574987424490808E-2</v>
      </c>
      <c r="AS62" s="12">
        <f>+(('Data base original'!AY63-'Data base original'!BA63)/('Data base original'!AY51-'Data base original'!BA51)*100-100)*('Data base original'!AY51-'Data base original'!BA51)/'Data base original'!$BC51</f>
        <v>2.0208717791084414</v>
      </c>
      <c r="AT62" s="12">
        <f>+(('Data base original'!AZ63-'Data base original'!BB63)/('Data base original'!AZ51-'Data base original'!BB51)*100-100)*('Data base original'!AZ51-'Data base original'!BB51)/'Data base original'!$BC51</f>
        <v>0.1517508567024359</v>
      </c>
      <c r="AU62" s="9">
        <f>+('Data base original'!BC63/'Data base original'!BC51*100-100)*'Data base original'!BC51/'Data base original'!$BC51</f>
        <v>5.2305153684471861</v>
      </c>
      <c r="AV62" s="6"/>
    </row>
    <row r="63" spans="1:48">
      <c r="A63" s="90">
        <v>40422</v>
      </c>
      <c r="B63" s="12">
        <f>+'Data base original'!B64/'Data base original'!B52*100-100</f>
        <v>5.9634056589052733</v>
      </c>
      <c r="C63" s="12">
        <f>+'Data base original'!C64/'Data base original'!C52*100-100</f>
        <v>9.2511837128430159</v>
      </c>
      <c r="D63" s="12">
        <f>+'Data base original'!D64/'Data base original'!D52*100-100</f>
        <v>12.136183492239965</v>
      </c>
      <c r="E63" s="12">
        <f>+'Data base original'!E64/'Data base original'!E52*100-100</f>
        <v>1.4130090492484868</v>
      </c>
      <c r="F63" s="9">
        <f>+'Data base original'!F64/'Data base original'!F52*100-100</f>
        <v>7.4632624711362467</v>
      </c>
      <c r="G63" s="9">
        <f>+'Data base original'!G64</f>
        <v>28.002971261041601</v>
      </c>
      <c r="H63" s="12"/>
      <c r="I63" s="12"/>
      <c r="J63" s="12"/>
      <c r="K63" s="9"/>
      <c r="L63" s="9">
        <f>+'Data base original'!Q64</f>
        <v>6.8686859812019003</v>
      </c>
      <c r="M63" s="12"/>
      <c r="N63" s="12"/>
      <c r="O63" s="9"/>
      <c r="P63" s="9">
        <f>+'Data base original'!Y64</f>
        <v>1.95942499863764</v>
      </c>
      <c r="Q63" s="12"/>
      <c r="R63" s="9"/>
      <c r="S63" s="10">
        <f>+'Data base original'!AE64</f>
        <v>4.0002791868918797</v>
      </c>
      <c r="T63" s="12">
        <f>+('Data base original'!AH64/'Data base original'!AH52*100-100)*'Data base original'!AH52/'Data base original'!$AK52</f>
        <v>3.6080797566965401</v>
      </c>
      <c r="U63" s="12">
        <f>+('Data base original'!AI64/'Data base original'!AI52*100-100)*'Data base original'!AI52/'Data base original'!$AK52</f>
        <v>14.801407614617723</v>
      </c>
      <c r="V63" s="12">
        <f>+('Data base original'!AJ64/'Data base original'!AJ52*100-100)*'Data base original'!AJ52/'Data base original'!$AK52</f>
        <v>8.8434278790638619</v>
      </c>
      <c r="W63" s="9">
        <f>+('Data base original'!AK64/'Data base original'!AK52*100-100)*'Data base original'!AK52/'Data base original'!$AK52</f>
        <v>27.252915250378123</v>
      </c>
      <c r="X63" s="12">
        <f>+('Data base original'!AK64/'Data base original'!AK52*100-100)*'Data base original'!AK52/'Data base original'!$AR52</f>
        <v>6.1801826213168782</v>
      </c>
      <c r="Y63" s="12">
        <f>+('Data base original'!AL64/'Data base original'!AL52*100-100)*'Data base original'!AL52/'Data base original'!$AR52</f>
        <v>-0.1951116883510805</v>
      </c>
      <c r="Z63" s="12">
        <f>+('Data base original'!AM64/'Data base original'!AM52*100-100)*'Data base original'!AM52/'Data base original'!$AR52</f>
        <v>0.38006076214519524</v>
      </c>
      <c r="AA63" s="12">
        <f>+('Data base original'!AN64/'Data base original'!AN52*100-100)*'Data base original'!AN52/'Data base original'!$AR52</f>
        <v>-3.1116668124396059</v>
      </c>
      <c r="AB63" s="12">
        <f>+('Data base original'!AO64/'Data base original'!AO52*100-100)*'Data base original'!AO52/'Data base original'!$AR52</f>
        <v>7.431561724624644E-2</v>
      </c>
      <c r="AC63" s="12">
        <f>+('Data base original'!AP64/'Data base original'!AP52*100-100)*'Data base original'!AP52/'Data base original'!$AR52</f>
        <v>-2.9604538939733023</v>
      </c>
      <c r="AD63" s="12">
        <f>+('Data base original'!AQ64/'Data base original'!AQ52*100-100)*'Data base original'!AQ52/'Data base original'!$AR52</f>
        <v>7.3762399251857055E-4</v>
      </c>
      <c r="AE63" s="12">
        <f>+(('Data base original'!AN64-'Data base original'!AP64)/('Data base original'!AN52-'Data base original'!AP52)*100-100)*(('Data base original'!AN52-'Data base original'!AP52)/'Data base original'!AR52)</f>
        <v>-0.15121291846630611</v>
      </c>
      <c r="AF63" s="12">
        <f>+(('Data base original'!AO64-'Data base original'!AQ64)/('Data base original'!AO52-'Data base original'!AQ52)*100-100)*(('Data base original'!AO52-'Data base original'!AQ52)/'Data base original'!AR52)</f>
        <v>7.3577993253727825E-2</v>
      </c>
      <c r="AG63" s="9">
        <f>+('Data base original'!AR64/'Data base original'!AR52*100-100)*'Data base original'!AR52/'Data base original'!$AR52</f>
        <v>6.2874967698984108</v>
      </c>
      <c r="AH63" s="12">
        <f>+('Data base original'!AR64/'Data base original'!AR52*100-100)*'Data base original'!AR52/'Data base original'!$BC52</f>
        <v>3.8203650818740398</v>
      </c>
      <c r="AI63" s="12">
        <f>+('Data base original'!AS64/'Data base original'!AS52*100-100)*'Data base original'!AS52/'Data base original'!$BC52</f>
        <v>1.0358790519495977</v>
      </c>
      <c r="AJ63" s="12">
        <f>+('Data base original'!AT64/'Data base original'!AT52*100-100)*'Data base original'!AT52/'Data base original'!$BC52</f>
        <v>-2.3587117277004848</v>
      </c>
      <c r="AK63" s="12">
        <f>+('Data base original'!AU64/'Data base original'!AU52*100-100)*'Data base original'!AU52/'Data base original'!$BC52</f>
        <v>2.2427425747780583</v>
      </c>
      <c r="AL63" s="12">
        <f>+('Data base original'!AV64/'Data base original'!AV52*100-100)*'Data base original'!AV52/'Data base original'!$BC52</f>
        <v>-0.52146902193330791</v>
      </c>
      <c r="AM63" s="12">
        <f>+('Data base original'!AW64/'Data base original'!AW52*100-100)*'Data base original'!AW52/'Data base original'!$BC52</f>
        <v>-0.29614151804248645</v>
      </c>
      <c r="AN63" s="12">
        <f>+('Data base original'!AX64/'Data base original'!AX52*100-100)*'Data base original'!AX52/'Data base original'!$BC52</f>
        <v>0.49569809906165913</v>
      </c>
      <c r="AO63" s="12">
        <f>+('Data base original'!AY64/'Data base original'!AY52*100-100)*'Data base original'!AY52/'Data base original'!$BC52</f>
        <v>2.6722206068086485</v>
      </c>
      <c r="AP63" s="12">
        <f>+('Data base original'!AZ64/'Data base original'!AZ52*100-100)*'Data base original'!AZ52/'Data base original'!$BC52</f>
        <v>0.16549414383229383</v>
      </c>
      <c r="AQ63" s="12">
        <f>+('Data base original'!BA64/'Data base original'!BA52*100-100)*'Data base original'!BA52/'Data base original'!$BC52</f>
        <v>0.18443016976841867</v>
      </c>
      <c r="AR63" s="12">
        <f>+('Data base original'!BB64/'Data base original'!BB52*100-100)*'Data base original'!BB52/'Data base original'!$BC52</f>
        <v>3.0028727520009964E-2</v>
      </c>
      <c r="AS63" s="12">
        <f>+(('Data base original'!AY64-'Data base original'!BA64)/('Data base original'!AY52-'Data base original'!BA52)*100-100)*('Data base original'!AY52-'Data base original'!BA52)/'Data base original'!$BC52</f>
        <v>2.4877904370402297</v>
      </c>
      <c r="AT63" s="12">
        <f>+(('Data base original'!AZ64-'Data base original'!BB64)/('Data base original'!AZ52-'Data base original'!BB52)*100-100)*('Data base original'!AZ52-'Data base original'!BB52)/'Data base original'!$BC52</f>
        <v>0.13546541631228387</v>
      </c>
      <c r="AU63" s="9">
        <f>+('Data base original'!BC64/'Data base original'!BC52*100-100)*'Data base original'!BC52/'Data base original'!$BC52</f>
        <v>7.041618393339605</v>
      </c>
      <c r="AV63" s="6"/>
    </row>
    <row r="64" spans="1:48">
      <c r="A64" s="90">
        <v>40452</v>
      </c>
      <c r="B64" s="12">
        <f>+'Data base original'!B65/'Data base original'!B53*100-100</f>
        <v>7.0834825471705472</v>
      </c>
      <c r="C64" s="12">
        <f>+'Data base original'!C65/'Data base original'!C53*100-100</f>
        <v>9.8272422891534603</v>
      </c>
      <c r="D64" s="12">
        <f>+'Data base original'!D65/'Data base original'!D53*100-100</f>
        <v>11.82372393152022</v>
      </c>
      <c r="E64" s="12">
        <f>+'Data base original'!E65/'Data base original'!E53*100-100</f>
        <v>9.2366733943575667</v>
      </c>
      <c r="F64" s="9">
        <f>+'Data base original'!F65/'Data base original'!F53*100-100</f>
        <v>8.6863538457360363</v>
      </c>
      <c r="G64" s="9">
        <f>+'Data base original'!G65</f>
        <v>27.252425282524701</v>
      </c>
      <c r="H64" s="12"/>
      <c r="I64" s="12"/>
      <c r="J64" s="12"/>
      <c r="K64" s="9"/>
      <c r="L64" s="9">
        <f>+'Data base original'!Q65</f>
        <v>7.1399747697498004</v>
      </c>
      <c r="M64" s="12"/>
      <c r="N64" s="12"/>
      <c r="O64" s="9"/>
      <c r="P64" s="9">
        <f>+'Data base original'!Y65</f>
        <v>1.7650550466581301</v>
      </c>
      <c r="Q64" s="12"/>
      <c r="R64" s="9"/>
      <c r="S64" s="10">
        <f>+'Data base original'!AE65</f>
        <v>4.1404423827680903</v>
      </c>
      <c r="T64" s="12">
        <f>+('Data base original'!AH65/'Data base original'!AH53*100-100)*'Data base original'!AH53/'Data base original'!$AK53</f>
        <v>3.6802708964533997</v>
      </c>
      <c r="U64" s="12">
        <f>+('Data base original'!AI65/'Data base original'!AI53*100-100)*'Data base original'!AI53/'Data base original'!$AK53</f>
        <v>14.443618055443036</v>
      </c>
      <c r="V64" s="12">
        <f>+('Data base original'!AJ65/'Data base original'!AJ53*100-100)*'Data base original'!AJ53/'Data base original'!$AK53</f>
        <v>7.0280042449085514</v>
      </c>
      <c r="W64" s="9">
        <f>+('Data base original'!AK65/'Data base original'!AK53*100-100)*'Data base original'!AK53/'Data base original'!$AK53</f>
        <v>25.151893196804988</v>
      </c>
      <c r="X64" s="12">
        <f>+('Data base original'!AK65/'Data base original'!AK53*100-100)*'Data base original'!AK53/'Data base original'!$AR53</f>
        <v>5.7662858131586177</v>
      </c>
      <c r="Y64" s="12">
        <f>+('Data base original'!AL65/'Data base original'!AL53*100-100)*'Data base original'!AL53/'Data base original'!$AR53</f>
        <v>1.9177357648370856</v>
      </c>
      <c r="Z64" s="12">
        <f>+('Data base original'!AM65/'Data base original'!AM53*100-100)*'Data base original'!AM53/'Data base original'!$AR53</f>
        <v>0.33318464148436544</v>
      </c>
      <c r="AA64" s="12">
        <f>+('Data base original'!AN65/'Data base original'!AN53*100-100)*'Data base original'!AN53/'Data base original'!$AR53</f>
        <v>-2.7620523902761822</v>
      </c>
      <c r="AB64" s="12">
        <f>+('Data base original'!AO65/'Data base original'!AO53*100-100)*'Data base original'!AO53/'Data base original'!$AR53</f>
        <v>7.9117423228728653E-2</v>
      </c>
      <c r="AC64" s="12">
        <f>+('Data base original'!AP65/'Data base original'!AP53*100-100)*'Data base original'!AP53/'Data base original'!$AR53</f>
        <v>-2.5731734714413999</v>
      </c>
      <c r="AD64" s="12">
        <f>+('Data base original'!AQ65/'Data base original'!AQ53*100-100)*'Data base original'!AQ53/'Data base original'!$AR53</f>
        <v>-5.5716495231499111E-3</v>
      </c>
      <c r="AE64" s="12">
        <f>+(('Data base original'!AN65-'Data base original'!AP65)/('Data base original'!AN53-'Data base original'!AP53)*100-100)*(('Data base original'!AN53-'Data base original'!AP53)/'Data base original'!AR53)</f>
        <v>-0.18887891883478353</v>
      </c>
      <c r="AF64" s="12">
        <f>+(('Data base original'!AO65-'Data base original'!AQ65)/('Data base original'!AO53-'Data base original'!AQ53)*100-100)*(('Data base original'!AO53-'Data base original'!AQ53)/'Data base original'!AR53)</f>
        <v>8.4689072751878577E-2</v>
      </c>
      <c r="AG64" s="9">
        <f>+('Data base original'!AR65/'Data base original'!AR53*100-100)*'Data base original'!AR53/'Data base original'!$AR53</f>
        <v>7.9130163733971699</v>
      </c>
      <c r="AH64" s="12">
        <f>+('Data base original'!AR65/'Data base original'!AR53*100-100)*'Data base original'!AR53/'Data base original'!$BC53</f>
        <v>4.8134414747022332</v>
      </c>
      <c r="AI64" s="12">
        <f>+('Data base original'!AS65/'Data base original'!AS53*100-100)*'Data base original'!AS53/'Data base original'!$BC53</f>
        <v>1.6814959588542313</v>
      </c>
      <c r="AJ64" s="12">
        <f>+('Data base original'!AT65/'Data base original'!AT53*100-100)*'Data base original'!AT53/'Data base original'!$BC53</f>
        <v>-2.2121319786565929</v>
      </c>
      <c r="AK64" s="12">
        <f>+('Data base original'!AU65/'Data base original'!AU53*100-100)*'Data base original'!AU53/'Data base original'!$BC53</f>
        <v>2.3334654011108689</v>
      </c>
      <c r="AL64" s="12">
        <f>+('Data base original'!AV65/'Data base original'!AV53*100-100)*'Data base original'!AV53/'Data base original'!$BC53</f>
        <v>-0.54724310835057088</v>
      </c>
      <c r="AM64" s="12">
        <f>+('Data base original'!AW65/'Data base original'!AW53*100-100)*'Data base original'!AW53/'Data base original'!$BC53</f>
        <v>-0.28988972254904333</v>
      </c>
      <c r="AN64" s="12">
        <f>+('Data base original'!AX65/'Data base original'!AX53*100-100)*'Data base original'!AX53/'Data base original'!$BC53</f>
        <v>1.0502006472392487</v>
      </c>
      <c r="AO64" s="12">
        <f>+('Data base original'!AY65/'Data base original'!AY53*100-100)*'Data base original'!AY53/'Data base original'!$BC53</f>
        <v>2.2480575171486401</v>
      </c>
      <c r="AP64" s="12">
        <f>+('Data base original'!AZ65/'Data base original'!AZ53*100-100)*'Data base original'!AZ53/'Data base original'!$BC53</f>
        <v>0.16460223139281221</v>
      </c>
      <c r="AQ64" s="12">
        <f>+('Data base original'!BA65/'Data base original'!BA53*100-100)*'Data base original'!BA53/'Data base original'!$BC53</f>
        <v>-0.23588844141948656</v>
      </c>
      <c r="AR64" s="12">
        <f>+('Data base original'!BB65/'Data base original'!BB53*100-100)*'Data base original'!BB53/'Data base original'!$BC53</f>
        <v>3.5134724751657236E-2</v>
      </c>
      <c r="AS64" s="12">
        <f>+(('Data base original'!AY65-'Data base original'!BA65)/('Data base original'!AY53-'Data base original'!BA53)*100-100)*('Data base original'!AY53-'Data base original'!BA53)/'Data base original'!$BC53</f>
        <v>2.4839459585681269</v>
      </c>
      <c r="AT64" s="12">
        <f>+(('Data base original'!AZ65-'Data base original'!BB65)/('Data base original'!AZ53-'Data base original'!BB53)*100-100)*('Data base original'!AZ53-'Data base original'!BB53)/'Data base original'!$BC53</f>
        <v>0.12946750664115503</v>
      </c>
      <c r="AU64" s="9">
        <f>+('Data base original'!BC65/'Data base original'!BC53*100-100)*'Data base original'!BC53/'Data base original'!$BC53</f>
        <v>9.4427521375596513</v>
      </c>
      <c r="AV64" s="6"/>
    </row>
    <row r="65" spans="1:48">
      <c r="A65" s="90">
        <v>40483</v>
      </c>
      <c r="B65" s="12">
        <f>+'Data base original'!B66/'Data base original'!B54*100-100</f>
        <v>7.916894991597772</v>
      </c>
      <c r="C65" s="12">
        <f>+'Data base original'!C66/'Data base original'!C54*100-100</f>
        <v>10.983849433468933</v>
      </c>
      <c r="D65" s="12">
        <f>+'Data base original'!D66/'Data base original'!D54*100-100</f>
        <v>11.288977093021018</v>
      </c>
      <c r="E65" s="12">
        <f>+'Data base original'!E66/'Data base original'!E54*100-100</f>
        <v>20.856961231225426</v>
      </c>
      <c r="F65" s="9">
        <f>+'Data base original'!F66/'Data base original'!F54*100-100</f>
        <v>9.9645593344987304</v>
      </c>
      <c r="G65" s="9">
        <f>+'Data base original'!G66</f>
        <v>27.341910117002001</v>
      </c>
      <c r="H65" s="12"/>
      <c r="I65" s="12"/>
      <c r="J65" s="12"/>
      <c r="K65" s="9"/>
      <c r="L65" s="9">
        <f>+'Data base original'!Q66</f>
        <v>7.1872391337535504</v>
      </c>
      <c r="M65" s="12"/>
      <c r="N65" s="12"/>
      <c r="O65" s="9"/>
      <c r="P65" s="9">
        <f>+'Data base original'!Y66</f>
        <v>1.8657389296077</v>
      </c>
      <c r="Q65" s="12"/>
      <c r="R65" s="9"/>
      <c r="S65" s="10">
        <f>+'Data base original'!AE66</f>
        <v>4.3502802608229301</v>
      </c>
      <c r="T65" s="12">
        <f>+('Data base original'!AH66/'Data base original'!AH54*100-100)*'Data base original'!AH54/'Data base original'!$AK54</f>
        <v>3.6510744660131147</v>
      </c>
      <c r="U65" s="12">
        <f>+('Data base original'!AI66/'Data base original'!AI54*100-100)*'Data base original'!AI54/'Data base original'!$AK54</f>
        <v>14.520200660622109</v>
      </c>
      <c r="V65" s="12">
        <f>+('Data base original'!AJ66/'Data base original'!AJ54*100-100)*'Data base original'!AJ54/'Data base original'!$AK54</f>
        <v>6.384006312045547</v>
      </c>
      <c r="W65" s="9">
        <f>+('Data base original'!AK66/'Data base original'!AK54*100-100)*'Data base original'!AK54/'Data base original'!$AK54</f>
        <v>24.55528143868078</v>
      </c>
      <c r="X65" s="12">
        <f>+('Data base original'!AK66/'Data base original'!AK54*100-100)*'Data base original'!AK54/'Data base original'!$AR54</f>
        <v>5.6727761498402574</v>
      </c>
      <c r="Y65" s="12">
        <f>+('Data base original'!AL66/'Data base original'!AL54*100-100)*'Data base original'!AL54/'Data base original'!$AR54</f>
        <v>4.2836902895572742</v>
      </c>
      <c r="Z65" s="12">
        <f>+('Data base original'!AM66/'Data base original'!AM54*100-100)*'Data base original'!AM54/'Data base original'!$AR54</f>
        <v>0.40851937439691699</v>
      </c>
      <c r="AA65" s="12">
        <f>+('Data base original'!AN66/'Data base original'!AN54*100-100)*'Data base original'!AN54/'Data base original'!$AR54</f>
        <v>-2.3223173431182214</v>
      </c>
      <c r="AB65" s="12">
        <f>+('Data base original'!AO66/'Data base original'!AO54*100-100)*'Data base original'!AO54/'Data base original'!$AR54</f>
        <v>9.786466885506688E-2</v>
      </c>
      <c r="AC65" s="12">
        <f>+('Data base original'!AP66/'Data base original'!AP54*100-100)*'Data base original'!AP54/'Data base original'!$AR54</f>
        <v>-1.9192348947688118</v>
      </c>
      <c r="AD65" s="12">
        <f>+('Data base original'!AQ66/'Data base original'!AQ54*100-100)*'Data base original'!AQ54/'Data base original'!$AR54</f>
        <v>-1.8748020853461079E-3</v>
      </c>
      <c r="AE65" s="12">
        <f>+(('Data base original'!AN66-'Data base original'!AP66)/('Data base original'!AN54-'Data base original'!AP54)*100-100)*(('Data base original'!AN54-'Data base original'!AP54)/'Data base original'!AR54)</f>
        <v>-0.4030824483494117</v>
      </c>
      <c r="AF65" s="12">
        <f>+(('Data base original'!AO66-'Data base original'!AQ66)/('Data base original'!AO54-'Data base original'!AQ54)*100-100)*(('Data base original'!AO54-'Data base original'!AQ54)/'Data base original'!AR54)</f>
        <v>9.9739470940413008E-2</v>
      </c>
      <c r="AG65" s="9">
        <f>+('Data base original'!AR66/'Data base original'!AR54*100-100)*'Data base original'!AR54/'Data base original'!$AR54</f>
        <v>10.061642836385444</v>
      </c>
      <c r="AH65" s="12">
        <f>+('Data base original'!AR66/'Data base original'!AR54*100-100)*'Data base original'!AR54/'Data base original'!$BC54</f>
        <v>6.072170068906841</v>
      </c>
      <c r="AI65" s="12">
        <f>+('Data base original'!AS66/'Data base original'!AS54*100-100)*'Data base original'!AS54/'Data base original'!$BC54</f>
        <v>1.7848422001776383</v>
      </c>
      <c r="AJ65" s="12">
        <f>+('Data base original'!AT66/'Data base original'!AT54*100-100)*'Data base original'!AT54/'Data base original'!$BC54</f>
        <v>-2.0495985075257002</v>
      </c>
      <c r="AK65" s="12">
        <f>+('Data base original'!AU66/'Data base original'!AU54*100-100)*'Data base original'!AU54/'Data base original'!$BC54</f>
        <v>2.5838631585075582</v>
      </c>
      <c r="AL65" s="12">
        <f>+('Data base original'!AV66/'Data base original'!AV54*100-100)*'Data base original'!AV54/'Data base original'!$BC54</f>
        <v>-0.36635936888590814</v>
      </c>
      <c r="AM65" s="12">
        <f>+('Data base original'!AW66/'Data base original'!AW54*100-100)*'Data base original'!AW54/'Data base original'!$BC54</f>
        <v>-0.2204039686812071</v>
      </c>
      <c r="AN65" s="12">
        <f>+('Data base original'!AX66/'Data base original'!AX54*100-100)*'Data base original'!AX54/'Data base original'!$BC54</f>
        <v>0.874148389132958</v>
      </c>
      <c r="AO65" s="12">
        <f>+('Data base original'!AY66/'Data base original'!AY54*100-100)*'Data base original'!AY54/'Data base original'!$BC54</f>
        <v>2.3263480493091881</v>
      </c>
      <c r="AP65" s="12">
        <f>+('Data base original'!AZ66/'Data base original'!AZ54*100-100)*'Data base original'!AZ54/'Data base original'!$BC54</f>
        <v>0.17084701884426209</v>
      </c>
      <c r="AQ65" s="12">
        <f>+('Data base original'!BA66/'Data base original'!BA54*100-100)*'Data base original'!BA54/'Data base original'!$BC54</f>
        <v>-0.2904399320352451</v>
      </c>
      <c r="AR65" s="12">
        <f>+('Data base original'!BB66/'Data base original'!BB54*100-100)*'Data base original'!BB54/'Data base original'!$BC54</f>
        <v>5.2611830306345607E-2</v>
      </c>
      <c r="AS65" s="12">
        <f>+(('Data base original'!AY66-'Data base original'!BA66)/('Data base original'!AY54-'Data base original'!BA54)*100-100)*('Data base original'!AY54-'Data base original'!BA54)/'Data base original'!$BC54</f>
        <v>2.6167879813444328</v>
      </c>
      <c r="AT65" s="12">
        <f>+(('Data base original'!AZ66-'Data base original'!BB66)/('Data base original'!AZ54-'Data base original'!BB54)*100-100)*('Data base original'!AZ54-'Data base original'!BB54)/'Data base original'!$BC54</f>
        <v>0.11823518853791641</v>
      </c>
      <c r="AU65" s="9">
        <f>+('Data base original'!BC66/'Data base original'!BC54*100-100)*'Data base original'!BC54/'Data base original'!$BC54</f>
        <v>11.413685141514506</v>
      </c>
      <c r="AV65" s="6"/>
    </row>
    <row r="66" spans="1:48">
      <c r="A66" s="90">
        <v>40513</v>
      </c>
      <c r="B66" s="12">
        <f>+'Data base original'!B67/'Data base original'!B55*100-100</f>
        <v>5.4972714014115667</v>
      </c>
      <c r="C66" s="12">
        <f>+'Data base original'!C67/'Data base original'!C55*100-100</f>
        <v>11.474994866011002</v>
      </c>
      <c r="D66" s="12">
        <f>+'Data base original'!D67/'Data base original'!D55*100-100</f>
        <v>11.732182242389968</v>
      </c>
      <c r="E66" s="12">
        <f>+'Data base original'!E67/'Data base original'!E55*100-100</f>
        <v>14.268152149442813</v>
      </c>
      <c r="F66" s="9">
        <f>+'Data base original'!F67/'Data base original'!F55*100-100</f>
        <v>8.2328128838838239</v>
      </c>
      <c r="G66" s="9">
        <f>+'Data base original'!G67</f>
        <v>26.441702931038801</v>
      </c>
      <c r="H66" s="12"/>
      <c r="I66" s="12"/>
      <c r="J66" s="12"/>
      <c r="K66" s="9"/>
      <c r="L66" s="9">
        <f>+'Data base original'!Q67</f>
        <v>7.3797969271821202</v>
      </c>
      <c r="M66" s="12"/>
      <c r="N66" s="12"/>
      <c r="O66" s="9"/>
      <c r="P66" s="9">
        <f>+'Data base original'!Y67</f>
        <v>1.93437911813958</v>
      </c>
      <c r="Q66" s="12"/>
      <c r="R66" s="9"/>
      <c r="S66" s="10">
        <f>+'Data base original'!AE67</f>
        <v>4.37113062194567</v>
      </c>
      <c r="T66" s="12">
        <f>+('Data base original'!AH67/'Data base original'!AH55*100-100)*'Data base original'!AH55/'Data base original'!$AK55</f>
        <v>3.4241778433779362</v>
      </c>
      <c r="U66" s="12">
        <f>+('Data base original'!AI67/'Data base original'!AI55*100-100)*'Data base original'!AI55/'Data base original'!$AK55</f>
        <v>12.719285239244384</v>
      </c>
      <c r="V66" s="12">
        <f>+('Data base original'!AJ67/'Data base original'!AJ55*100-100)*'Data base original'!AJ55/'Data base original'!$AK55</f>
        <v>5.1403588631420698</v>
      </c>
      <c r="W66" s="9">
        <f>+('Data base original'!AK67/'Data base original'!AK55*100-100)*'Data base original'!AK55/'Data base original'!$AK55</f>
        <v>21.283821945764387</v>
      </c>
      <c r="X66" s="12">
        <f>+('Data base original'!AK67/'Data base original'!AK55*100-100)*'Data base original'!AK55/'Data base original'!$AR55</f>
        <v>5.2060897674621502</v>
      </c>
      <c r="Y66" s="12">
        <f>+('Data base original'!AL67/'Data base original'!AL55*100-100)*'Data base original'!AL55/'Data base original'!$AR55</f>
        <v>4.9760569697229142</v>
      </c>
      <c r="Z66" s="12">
        <f>+('Data base original'!AM67/'Data base original'!AM55*100-100)*'Data base original'!AM55/'Data base original'!$AR55</f>
        <v>0.39179679918593219</v>
      </c>
      <c r="AA66" s="12">
        <f>+('Data base original'!AN67/'Data base original'!AN55*100-100)*'Data base original'!AN55/'Data base original'!$AR55</f>
        <v>-2.2082087581762848</v>
      </c>
      <c r="AB66" s="12">
        <f>+('Data base original'!AO67/'Data base original'!AO55*100-100)*'Data base original'!AO55/'Data base original'!$AR55</f>
        <v>0.1081263380922154</v>
      </c>
      <c r="AC66" s="12">
        <f>+('Data base original'!AP67/'Data base original'!AP55*100-100)*'Data base original'!AP55/'Data base original'!$AR55</f>
        <v>-2.0464797550332423</v>
      </c>
      <c r="AD66" s="12">
        <f>+('Data base original'!AQ67/'Data base original'!AQ55*100-100)*'Data base original'!AQ55/'Data base original'!$AR55</f>
        <v>-1.2894111867896233E-3</v>
      </c>
      <c r="AE66" s="12">
        <f>+(('Data base original'!AN67-'Data base original'!AP67)/('Data base original'!AN55-'Data base original'!AP55)*100-100)*(('Data base original'!AN55-'Data base original'!AP55)/'Data base original'!AR55)</f>
        <v>-0.16172900314304312</v>
      </c>
      <c r="AF66" s="12">
        <f>+(('Data base original'!AO67-'Data base original'!AQ67)/('Data base original'!AO55-'Data base original'!AQ55)*100-100)*(('Data base original'!AO55-'Data base original'!AQ55)/'Data base original'!AR55)</f>
        <v>0.1094157492790049</v>
      </c>
      <c r="AG66" s="9">
        <f>+('Data base original'!AR67/'Data base original'!AR55*100-100)*'Data base original'!AR55/'Data base original'!$AR55</f>
        <v>10.521630282506948</v>
      </c>
      <c r="AH66" s="12">
        <f>+('Data base original'!AR67/'Data base original'!AR55*100-100)*'Data base original'!AR55/'Data base original'!$BC55</f>
        <v>6.3765480541319999</v>
      </c>
      <c r="AI66" s="12">
        <f>+('Data base original'!AS67/'Data base original'!AS55*100-100)*'Data base original'!AS55/'Data base original'!$BC55</f>
        <v>1.7188267474157646</v>
      </c>
      <c r="AJ66" s="12">
        <f>+('Data base original'!AT67/'Data base original'!AT55*100-100)*'Data base original'!AT55/'Data base original'!$BC55</f>
        <v>-2.0600914981366834</v>
      </c>
      <c r="AK66" s="12">
        <f>+('Data base original'!AU67/'Data base original'!AU55*100-100)*'Data base original'!AU55/'Data base original'!$BC55</f>
        <v>2.9164349403284304</v>
      </c>
      <c r="AL66" s="12">
        <f>+('Data base original'!AV67/'Data base original'!AV55*100-100)*'Data base original'!AV55/'Data base original'!$BC55</f>
        <v>-0.43648844465776698</v>
      </c>
      <c r="AM66" s="12">
        <f>+('Data base original'!AW67/'Data base original'!AW55*100-100)*'Data base original'!AW55/'Data base original'!$BC55</f>
        <v>-0.19145209273352179</v>
      </c>
      <c r="AN66" s="12">
        <f>+('Data base original'!AX67/'Data base original'!AX55*100-100)*'Data base original'!AX55/'Data base original'!$BC55</f>
        <v>0.70820529230405838</v>
      </c>
      <c r="AO66" s="12">
        <f>+('Data base original'!AY67/'Data base original'!AY55*100-100)*'Data base original'!AY55/'Data base original'!$BC55</f>
        <v>2.3476603557935647</v>
      </c>
      <c r="AP66" s="12">
        <f>+('Data base original'!AZ67/'Data base original'!AZ55*100-100)*'Data base original'!AZ55/'Data base original'!$BC55</f>
        <v>0.16622283736455623</v>
      </c>
      <c r="AQ66" s="12">
        <f>+('Data base original'!BA67/'Data base original'!BA55*100-100)*'Data base original'!BA55/'Data base original'!$BC55</f>
        <v>-0.37520144820837709</v>
      </c>
      <c r="AR66" s="12">
        <f>+('Data base original'!BB67/'Data base original'!BB55*100-100)*'Data base original'!BB55/'Data base original'!$BC55</f>
        <v>6.5863985255264046E-2</v>
      </c>
      <c r="AS66" s="12">
        <f>+(('Data base original'!AY67-'Data base original'!BA67)/('Data base original'!AY55-'Data base original'!BA55)*100-100)*('Data base original'!AY55-'Data base original'!BA55)/'Data base original'!$BC55</f>
        <v>2.7228618040019419</v>
      </c>
      <c r="AT66" s="12">
        <f>+(('Data base original'!AZ67-'Data base original'!BB67)/('Data base original'!AZ55-'Data base original'!BB55)*100-100)*('Data base original'!AZ55-'Data base original'!BB55)/'Data base original'!$BC55</f>
        <v>0.10035885210929218</v>
      </c>
      <c r="AU66" s="9">
        <f>+('Data base original'!BC67/'Data base original'!BC55*100-100)*'Data base original'!BC55/'Data base original'!$BC55</f>
        <v>11.855203654763526</v>
      </c>
      <c r="AV66" s="6"/>
    </row>
    <row r="67" spans="1:48">
      <c r="A67" s="20">
        <v>40544</v>
      </c>
      <c r="B67" s="12">
        <f>+'Data base original'!B68/'Data base original'!B56*100-100</f>
        <v>6.6413992101191042</v>
      </c>
      <c r="C67" s="12">
        <f>+'Data base original'!C68/'Data base original'!C56*100-100</f>
        <v>12.475975450034611</v>
      </c>
      <c r="D67" s="12">
        <f>+'Data base original'!D68/'Data base original'!D56*100-100</f>
        <v>12.10419442552633</v>
      </c>
      <c r="E67" s="12">
        <f>+'Data base original'!E68/'Data base original'!E56*100-100</f>
        <v>14.5819435022688</v>
      </c>
      <c r="F67" s="9">
        <f>+'Data base original'!F68/'Data base original'!F56*100-100</f>
        <v>9.1784800783972287</v>
      </c>
      <c r="G67" s="9">
        <f>+'Data base original'!G68</f>
        <v>27.0938928234382</v>
      </c>
      <c r="H67" s="12"/>
      <c r="I67" s="12"/>
      <c r="J67" s="12"/>
      <c r="K67" s="9"/>
      <c r="L67" s="9">
        <f>+'Data base original'!Q68</f>
        <v>7.5991038176093504</v>
      </c>
      <c r="M67" s="12"/>
      <c r="N67" s="12"/>
      <c r="O67" s="9"/>
      <c r="P67" s="9">
        <f>+'Data base original'!Y68</f>
        <v>1.7777270464467601</v>
      </c>
      <c r="Q67" s="12"/>
      <c r="R67" s="9"/>
      <c r="S67" s="10">
        <f>+'Data base original'!AE68</f>
        <v>4.3373107206554904</v>
      </c>
      <c r="T67" s="12">
        <f>+('Data base original'!AH68/'Data base original'!AH56*100-100)*'Data base original'!AH56/'Data base original'!$AK56</f>
        <v>3.2719910598957926</v>
      </c>
      <c r="U67" s="12">
        <f>+('Data base original'!AI68/'Data base original'!AI56*100-100)*'Data base original'!AI56/'Data base original'!$AK56</f>
        <v>11.90611620684151</v>
      </c>
      <c r="V67" s="12">
        <f>+('Data base original'!AJ68/'Data base original'!AJ56*100-100)*'Data base original'!AJ56/'Data base original'!$AK56</f>
        <v>4.4523877770198936</v>
      </c>
      <c r="W67" s="9">
        <f>+('Data base original'!AK68/'Data base original'!AK56*100-100)*'Data base original'!AK56/'Data base original'!$AK56</f>
        <v>19.630495043757207</v>
      </c>
      <c r="X67" s="12">
        <f>+('Data base original'!AK68/'Data base original'!AK56*100-100)*'Data base original'!AK56/'Data base original'!$AR56</f>
        <v>4.8846859659913493</v>
      </c>
      <c r="Y67" s="12">
        <f>+('Data base original'!AL68/'Data base original'!AL56*100-100)*'Data base original'!AL56/'Data base original'!$AR56</f>
        <v>4.9623404110059104</v>
      </c>
      <c r="Z67" s="12">
        <f>+('Data base original'!AM68/'Data base original'!AM56*100-100)*'Data base original'!AM56/'Data base original'!$AR56</f>
        <v>0.36998083484830047</v>
      </c>
      <c r="AA67" s="12">
        <f>+('Data base original'!AN68/'Data base original'!AN56*100-100)*'Data base original'!AN56/'Data base original'!$AR56</f>
        <v>-2.5284732212692855</v>
      </c>
      <c r="AB67" s="12">
        <f>+('Data base original'!AO68/'Data base original'!AO56*100-100)*'Data base original'!AO56/'Data base original'!$AR56</f>
        <v>0.1182710819061189</v>
      </c>
      <c r="AC67" s="12">
        <f>+('Data base original'!AP68/'Data base original'!AP56*100-100)*'Data base original'!AP56/'Data base original'!$AR56</f>
        <v>-2.0665840189550071</v>
      </c>
      <c r="AD67" s="12">
        <f>+('Data base original'!AQ68/'Data base original'!AQ56*100-100)*'Data base original'!AQ56/'Data base original'!$AR56</f>
        <v>-5.0558630433150059E-3</v>
      </c>
      <c r="AE67" s="12">
        <f>+(('Data base original'!AN68-'Data base original'!AP68)/('Data base original'!AN56-'Data base original'!AP56)*100-100)*(('Data base original'!AN56-'Data base original'!AP56)/'Data base original'!AR56)</f>
        <v>-0.46188920231427677</v>
      </c>
      <c r="AF67" s="12">
        <f>+(('Data base original'!AO68-'Data base original'!AQ68)/('Data base original'!AO56-'Data base original'!AQ56)*100-100)*(('Data base original'!AO56-'Data base original'!AQ56)/'Data base original'!AR56)</f>
        <v>0.12332694494943393</v>
      </c>
      <c r="AG67" s="9">
        <f>+('Data base original'!AR68/'Data base original'!AR56*100-100)*'Data base original'!AR56/'Data base original'!$AR56</f>
        <v>9.8784449544806989</v>
      </c>
      <c r="AH67" s="12">
        <f>+('Data base original'!AR68/'Data base original'!AR56*100-100)*'Data base original'!AR56/'Data base original'!$BC56</f>
        <v>6.0511441907171424</v>
      </c>
      <c r="AI67" s="12">
        <f>+('Data base original'!AS68/'Data base original'!AS56*100-100)*'Data base original'!AS56/'Data base original'!$BC56</f>
        <v>1.6858857681100516</v>
      </c>
      <c r="AJ67" s="12">
        <f>+('Data base original'!AT68/'Data base original'!AT56*100-100)*'Data base original'!AT56/'Data base original'!$BC56</f>
        <v>-1.5690838148805408</v>
      </c>
      <c r="AK67" s="12">
        <f>+('Data base original'!AU68/'Data base original'!AU56*100-100)*'Data base original'!AU56/'Data base original'!$BC56</f>
        <v>3.779251077600331</v>
      </c>
      <c r="AL67" s="12">
        <f>+('Data base original'!AV68/'Data base original'!AV56*100-100)*'Data base original'!AV56/'Data base original'!$BC56</f>
        <v>-0.53644836473781332</v>
      </c>
      <c r="AM67" s="12">
        <f>+('Data base original'!AW68/'Data base original'!AW56*100-100)*'Data base original'!AW56/'Data base original'!$BC56</f>
        <v>-0.20772165545930177</v>
      </c>
      <c r="AN67" s="12">
        <f>+('Data base original'!AX68/'Data base original'!AX56*100-100)*'Data base original'!AX56/'Data base original'!$BC56</f>
        <v>0.81318935619637278</v>
      </c>
      <c r="AO67" s="12">
        <f>+('Data base original'!AY68/'Data base original'!AY56*100-100)*'Data base original'!AY56/'Data base original'!$BC56</f>
        <v>2.0941395648620653</v>
      </c>
      <c r="AP67" s="12">
        <f>+('Data base original'!AZ68/'Data base original'!AZ56*100-100)*'Data base original'!AZ56/'Data base original'!$BC56</f>
        <v>0.15628897719062487</v>
      </c>
      <c r="AQ67" s="12">
        <f>+('Data base original'!BA68/'Data base original'!BA56*100-100)*'Data base original'!BA56/'Data base original'!$BC56</f>
        <v>-0.88453145831098812</v>
      </c>
      <c r="AR67" s="12">
        <f>+('Data base original'!BB68/'Data base original'!BB56*100-100)*'Data base original'!BB56/'Data base original'!$BC56</f>
        <v>2.532921144844524E-2</v>
      </c>
      <c r="AS67" s="12">
        <f>+(('Data base original'!AY68-'Data base original'!BA68)/('Data base original'!AY56-'Data base original'!BA56)*100-100)*('Data base original'!AY56-'Data base original'!BA56)/'Data base original'!$BC56</f>
        <v>2.9786710231730549</v>
      </c>
      <c r="AT67" s="12">
        <f>+(('Data base original'!AZ68-'Data base original'!BB68)/('Data base original'!AZ56-'Data base original'!BB56)*100-100)*('Data base original'!AZ56-'Data base original'!BB56)/'Data base original'!$BC56</f>
        <v>0.13095976574217968</v>
      </c>
      <c r="AU67" s="9">
        <f>+('Data base original'!BC68/'Data base original'!BC56*100-100)*'Data base original'!BC56/'Data base original'!$BC56</f>
        <v>13.125847346461455</v>
      </c>
      <c r="AV67" s="6"/>
    </row>
    <row r="68" spans="1:48">
      <c r="A68" s="90">
        <v>40575</v>
      </c>
      <c r="B68" s="12">
        <f>+'Data base original'!B69/'Data base original'!B57*100-100</f>
        <v>6.4575175252161756</v>
      </c>
      <c r="C68" s="12">
        <f>+'Data base original'!C69/'Data base original'!C57*100-100</f>
        <v>13.512796300290518</v>
      </c>
      <c r="D68" s="12">
        <f>+'Data base original'!D69/'Data base original'!D57*100-100</f>
        <v>12.243384170295471</v>
      </c>
      <c r="E68" s="12">
        <f>+'Data base original'!E69/'Data base original'!E57*100-100</f>
        <v>20.792284002031352</v>
      </c>
      <c r="F68" s="9">
        <f>+'Data base original'!F69/'Data base original'!F57*100-100</f>
        <v>9.6433676184100676</v>
      </c>
      <c r="G68" s="9">
        <f>+'Data base original'!G69</f>
        <v>26.447192406930501</v>
      </c>
      <c r="H68" s="12"/>
      <c r="I68" s="12"/>
      <c r="J68" s="12"/>
      <c r="K68" s="9"/>
      <c r="L68" s="9">
        <f>+'Data base original'!Q69</f>
        <v>7.9065708323920303</v>
      </c>
      <c r="M68" s="12"/>
      <c r="N68" s="12"/>
      <c r="O68" s="9"/>
      <c r="P68" s="9">
        <f>+'Data base original'!Y69</f>
        <v>1.74237777338487</v>
      </c>
      <c r="Q68" s="12"/>
      <c r="R68" s="9"/>
      <c r="S68" s="10">
        <f>+'Data base original'!AE69</f>
        <v>4.3533094044596599</v>
      </c>
      <c r="T68" s="12">
        <f>+('Data base original'!AH69/'Data base original'!AH57*100-100)*'Data base original'!AH57/'Data base original'!$AK57</f>
        <v>2.9979605220486998</v>
      </c>
      <c r="U68" s="12">
        <f>+('Data base original'!AI69/'Data base original'!AI57*100-100)*'Data base original'!AI57/'Data base original'!$AK57</f>
        <v>11.613803590345984</v>
      </c>
      <c r="V68" s="12">
        <f>+('Data base original'!AJ69/'Data base original'!AJ57*100-100)*'Data base original'!AJ57/'Data base original'!$AK57</f>
        <v>1.3999394642586618</v>
      </c>
      <c r="W68" s="9">
        <f>+('Data base original'!AK69/'Data base original'!AK57*100-100)*'Data base original'!AK57/'Data base original'!$AK57</f>
        <v>16.01170357665336</v>
      </c>
      <c r="X68" s="12">
        <f>+('Data base original'!AK69/'Data base original'!AK57*100-100)*'Data base original'!AK57/'Data base original'!$AR57</f>
        <v>3.9802499845285602</v>
      </c>
      <c r="Y68" s="12">
        <f>+('Data base original'!AL69/'Data base original'!AL57*100-100)*'Data base original'!AL57/'Data base original'!$AR57</f>
        <v>4.9172192470220857</v>
      </c>
      <c r="Z68" s="12">
        <f>+('Data base original'!AM69/'Data base original'!AM57*100-100)*'Data base original'!AM57/'Data base original'!$AR57</f>
        <v>0.37083074390017751</v>
      </c>
      <c r="AA68" s="12">
        <f>+('Data base original'!AN69/'Data base original'!AN57*100-100)*'Data base original'!AN57/'Data base original'!$AR57</f>
        <v>-2.6289570853792754</v>
      </c>
      <c r="AB68" s="12">
        <f>+('Data base original'!AO69/'Data base original'!AO57*100-100)*'Data base original'!AO57/'Data base original'!$AR57</f>
        <v>0.1230728121060008</v>
      </c>
      <c r="AC68" s="12">
        <f>+('Data base original'!AP69/'Data base original'!AP57*100-100)*'Data base original'!AP57/'Data base original'!$AR57</f>
        <v>-1.870097650035724</v>
      </c>
      <c r="AD68" s="12">
        <f>+('Data base original'!AQ69/'Data base original'!AQ57*100-100)*'Data base original'!AQ57/'Data base original'!$AR57</f>
        <v>-3.2246151643493684E-3</v>
      </c>
      <c r="AE68" s="12">
        <f>+(('Data base original'!AN69-'Data base original'!AP69)/('Data base original'!AN57-'Data base original'!AP57)*100-100)*(('Data base original'!AN57-'Data base original'!AP57)/'Data base original'!AR57)</f>
        <v>-0.75885943534355094</v>
      </c>
      <c r="AF68" s="12">
        <f>+(('Data base original'!AO69-'Data base original'!AQ69)/('Data base original'!AO57-'Data base original'!AQ57)*100-100)*(('Data base original'!AO57-'Data base original'!AQ57)/'Data base original'!AR57)</f>
        <v>0.12629742727035015</v>
      </c>
      <c r="AG68" s="9">
        <f>+('Data base original'!AR69/'Data base original'!AR57*100-100)*'Data base original'!AR57/'Data base original'!$AR57</f>
        <v>8.6357379673775938</v>
      </c>
      <c r="AH68" s="12">
        <f>+('Data base original'!AR69/'Data base original'!AR57*100-100)*'Data base original'!AR57/'Data base original'!$BC57</f>
        <v>5.2863490230406969</v>
      </c>
      <c r="AI68" s="12">
        <f>+('Data base original'!AS69/'Data base original'!AS57*100-100)*'Data base original'!AS57/'Data base original'!$BC57</f>
        <v>1.5483377496526693</v>
      </c>
      <c r="AJ68" s="12">
        <f>+('Data base original'!AT69/'Data base original'!AT57*100-100)*'Data base original'!AT57/'Data base original'!$BC57</f>
        <v>-1.0332486916373298</v>
      </c>
      <c r="AK68" s="12">
        <f>+('Data base original'!AU69/'Data base original'!AU57*100-100)*'Data base original'!AU57/'Data base original'!$BC57</f>
        <v>3.872982810714876</v>
      </c>
      <c r="AL68" s="12">
        <f>+('Data base original'!AV69/'Data base original'!AV57*100-100)*'Data base original'!AV57/'Data base original'!$BC57</f>
        <v>-0.4874538775555009</v>
      </c>
      <c r="AM68" s="12">
        <f>+('Data base original'!AW69/'Data base original'!AW57*100-100)*'Data base original'!AW57/'Data base original'!$BC57</f>
        <v>-0.18763410224914781</v>
      </c>
      <c r="AN68" s="12">
        <f>+('Data base original'!AX69/'Data base original'!AX57*100-100)*'Data base original'!AX57/'Data base original'!$BC57</f>
        <v>1.065051081849048</v>
      </c>
      <c r="AO68" s="12">
        <f>+('Data base original'!AY69/'Data base original'!AY57*100-100)*'Data base original'!AY57/'Data base original'!$BC57</f>
        <v>1.6397970373649964</v>
      </c>
      <c r="AP68" s="12">
        <f>+('Data base original'!AZ69/'Data base original'!AZ57*100-100)*'Data base original'!AZ57/'Data base original'!$BC57</f>
        <v>0.14826493643532893</v>
      </c>
      <c r="AQ68" s="12">
        <f>+('Data base original'!BA69/'Data base original'!BA57*100-100)*'Data base original'!BA57/'Data base original'!$BC57</f>
        <v>-1.2760434913916328</v>
      </c>
      <c r="AR68" s="12">
        <f>+('Data base original'!BB69/'Data base original'!BB57*100-100)*'Data base original'!BB57/'Data base original'!$BC57</f>
        <v>2.6757873143653993E-2</v>
      </c>
      <c r="AS68" s="12">
        <f>+(('Data base original'!AY69-'Data base original'!BA69)/('Data base original'!AY57-'Data base original'!BA57)*100-100)*('Data base original'!AY57-'Data base original'!BA57)/'Data base original'!$BC57</f>
        <v>2.9158405287566298</v>
      </c>
      <c r="AT68" s="12">
        <f>+(('Data base original'!AZ69-'Data base original'!BB69)/('Data base original'!AZ57-'Data base original'!BB57)*100-100)*('Data base original'!AZ57-'Data base original'!BB57)/'Data base original'!$BC57</f>
        <v>0.12150706329167495</v>
      </c>
      <c r="AU68" s="9">
        <f>+('Data base original'!BC69/'Data base original'!BC57*100-100)*'Data base original'!BC57/'Data base original'!$BC57</f>
        <v>13.101731585863602</v>
      </c>
      <c r="AV68" s="6"/>
    </row>
    <row r="69" spans="1:48">
      <c r="A69" s="90">
        <v>40603</v>
      </c>
      <c r="B69" s="12">
        <f>+'Data base original'!B70/'Data base original'!B58*100-100</f>
        <v>8.2035231140571625</v>
      </c>
      <c r="C69" s="12">
        <f>+'Data base original'!C70/'Data base original'!C58*100-100</f>
        <v>15.24757224739632</v>
      </c>
      <c r="D69" s="12">
        <f>+'Data base original'!D70/'Data base original'!D58*100-100</f>
        <v>12.639898219269341</v>
      </c>
      <c r="E69" s="12">
        <f>+'Data base original'!E70/'Data base original'!E58*100-100</f>
        <v>25.89001155491178</v>
      </c>
      <c r="F69" s="9">
        <f>+'Data base original'!F70/'Data base original'!F58*100-100</f>
        <v>11.314920048241177</v>
      </c>
      <c r="G69" s="9">
        <f>+'Data base original'!G70</f>
        <v>25.8812617644417</v>
      </c>
      <c r="H69" s="12"/>
      <c r="I69" s="12"/>
      <c r="J69" s="12"/>
      <c r="K69" s="9"/>
      <c r="L69" s="9">
        <f>+'Data base original'!Q70</f>
        <v>8.2523413456186905</v>
      </c>
      <c r="M69" s="12"/>
      <c r="N69" s="12"/>
      <c r="O69" s="9"/>
      <c r="P69" s="9">
        <f>+'Data base original'!Y70</f>
        <v>1.89461768162144</v>
      </c>
      <c r="Q69" s="12"/>
      <c r="R69" s="9"/>
      <c r="S69" s="10">
        <f>+'Data base original'!AE70</f>
        <v>4.3926488605217502</v>
      </c>
      <c r="T69" s="12">
        <f>+('Data base original'!AH70/'Data base original'!AH58*100-100)*'Data base original'!AH58/'Data base original'!$AK58</f>
        <v>2.142248692334225</v>
      </c>
      <c r="U69" s="12">
        <f>+('Data base original'!AI70/'Data base original'!AI58*100-100)*'Data base original'!AI58/'Data base original'!$AK58</f>
        <v>10.870894844664084</v>
      </c>
      <c r="V69" s="12">
        <f>+('Data base original'!AJ70/'Data base original'!AJ58*100-100)*'Data base original'!AJ58/'Data base original'!$AK58</f>
        <v>-0.18781107661547569</v>
      </c>
      <c r="W69" s="9">
        <f>+('Data base original'!AK70/'Data base original'!AK58*100-100)*'Data base original'!AK58/'Data base original'!$AK58</f>
        <v>12.825332460382825</v>
      </c>
      <c r="X69" s="12">
        <f>+('Data base original'!AK70/'Data base original'!AK58*100-100)*'Data base original'!AK58/'Data base original'!$AR58</f>
        <v>3.2258474916941897</v>
      </c>
      <c r="Y69" s="12">
        <f>+('Data base original'!AL70/'Data base original'!AL58*100-100)*'Data base original'!AL58/'Data base original'!$AR58</f>
        <v>5.6919661107527606</v>
      </c>
      <c r="Z69" s="12">
        <f>+('Data base original'!AM70/'Data base original'!AM58*100-100)*'Data base original'!AM58/'Data base original'!$AR58</f>
        <v>0.30597565405903759</v>
      </c>
      <c r="AA69" s="12">
        <f>+('Data base original'!AN70/'Data base original'!AN58*100-100)*'Data base original'!AN58/'Data base original'!$AR58</f>
        <v>-2.906768713560866</v>
      </c>
      <c r="AB69" s="12">
        <f>+('Data base original'!AO70/'Data base original'!AO58*100-100)*'Data base original'!AO58/'Data base original'!$AR58</f>
        <v>0.1382910797570075</v>
      </c>
      <c r="AC69" s="12">
        <f>+('Data base original'!AP70/'Data base original'!AP58*100-100)*'Data base original'!AP58/'Data base original'!$AR58</f>
        <v>-2.0649815264100169</v>
      </c>
      <c r="AD69" s="12">
        <f>+('Data base original'!AQ70/'Data base original'!AQ58*100-100)*'Data base original'!AQ58/'Data base original'!$AR58</f>
        <v>1.4165539539770303E-3</v>
      </c>
      <c r="AE69" s="12">
        <f>+(('Data base original'!AN70-'Data base original'!AP70)/('Data base original'!AN58-'Data base original'!AP58)*100-100)*(('Data base original'!AN58-'Data base original'!AP58)/'Data base original'!AR58)</f>
        <v>-0.84178718715084921</v>
      </c>
      <c r="AF69" s="12">
        <f>+(('Data base original'!AO70-'Data base original'!AQ70)/('Data base original'!AO58-'Data base original'!AQ58)*100-100)*(('Data base original'!AO58-'Data base original'!AQ58)/'Data base original'!AR58)</f>
        <v>0.13687452580303053</v>
      </c>
      <c r="AG69" s="9">
        <f>+('Data base original'!AR70/'Data base original'!AR58*100-100)*'Data base original'!AR58/'Data base original'!$AR58</f>
        <v>8.5188765951581757</v>
      </c>
      <c r="AH69" s="12">
        <f>+('Data base original'!AR70/'Data base original'!AR58*100-100)*'Data base original'!AR58/'Data base original'!$BC58</f>
        <v>5.1966449067499738</v>
      </c>
      <c r="AI69" s="12">
        <f>+('Data base original'!AS70/'Data base original'!AS58*100-100)*'Data base original'!AS58/'Data base original'!$BC58</f>
        <v>1.2736042156245537</v>
      </c>
      <c r="AJ69" s="12">
        <f>+('Data base original'!AT70/'Data base original'!AT58*100-100)*'Data base original'!AT58/'Data base original'!$BC58</f>
        <v>-1.0487171002882523</v>
      </c>
      <c r="AK69" s="12">
        <f>+('Data base original'!AU70/'Data base original'!AU58*100-100)*'Data base original'!AU58/'Data base original'!$BC58</f>
        <v>3.8945868542582387</v>
      </c>
      <c r="AL69" s="12">
        <f>+('Data base original'!AV70/'Data base original'!AV58*100-100)*'Data base original'!AV58/'Data base original'!$BC58</f>
        <v>-0.47332148866650736</v>
      </c>
      <c r="AM69" s="12">
        <f>+('Data base original'!AW70/'Data base original'!AW58*100-100)*'Data base original'!AW58/'Data base original'!$BC58</f>
        <v>-0.17174376243262141</v>
      </c>
      <c r="AN69" s="12">
        <f>+('Data base original'!AX70/'Data base original'!AX58*100-100)*'Data base original'!AX58/'Data base original'!$BC58</f>
        <v>1.103696707255676</v>
      </c>
      <c r="AO69" s="12">
        <f>+('Data base original'!AY70/'Data base original'!AY58*100-100)*'Data base original'!AY58/'Data base original'!$BC58</f>
        <v>1.170449943220055</v>
      </c>
      <c r="AP69" s="12">
        <f>+('Data base original'!AZ70/'Data base original'!AZ58*100-100)*'Data base original'!AZ58/'Data base original'!$BC58</f>
        <v>-0.14582017565033897</v>
      </c>
      <c r="AQ69" s="12">
        <f>+('Data base original'!BA70/'Data base original'!BA58*100-100)*'Data base original'!BA58/'Data base original'!$BC58</f>
        <v>-1.3756783385797908</v>
      </c>
      <c r="AR69" s="12">
        <f>+('Data base original'!BB70/'Data base original'!BB58*100-100)*'Data base original'!BB58/'Data base original'!$BC58</f>
        <v>3.0244184579329574E-2</v>
      </c>
      <c r="AS69" s="12">
        <f>+(('Data base original'!AY70-'Data base original'!BA70)/('Data base original'!AY58-'Data base original'!BA58)*100-100)*('Data base original'!AY58-'Data base original'!BA58)/'Data base original'!$BC58</f>
        <v>2.5461282817998447</v>
      </c>
      <c r="AT69" s="12">
        <f>+(('Data base original'!AZ70-'Data base original'!BB70)/('Data base original'!AZ58-'Data base original'!BB58)*100-100)*('Data base original'!AZ58-'Data base original'!BB58)/'Data base original'!$BC58</f>
        <v>-0.17606436022966851</v>
      </c>
      <c r="AU69" s="9">
        <f>+('Data base original'!BC70/'Data base original'!BC58*100-100)*'Data base original'!BC58/'Data base original'!$BC58</f>
        <v>12.144814254071235</v>
      </c>
      <c r="AV69" s="6"/>
    </row>
    <row r="70" spans="1:48">
      <c r="A70" s="90">
        <v>40634</v>
      </c>
      <c r="B70" s="12">
        <f>+'Data base original'!B71/'Data base original'!B59*100-100</f>
        <v>8.8543120419594601</v>
      </c>
      <c r="C70" s="12">
        <f>+'Data base original'!C71/'Data base original'!C59*100-100</f>
        <v>15.582002455314381</v>
      </c>
      <c r="D70" s="12">
        <f>+'Data base original'!D71/'Data base original'!D59*100-100</f>
        <v>13.169709934082704</v>
      </c>
      <c r="E70" s="12">
        <f>+'Data base original'!E71/'Data base original'!E59*100-100</f>
        <v>22.283118630898556</v>
      </c>
      <c r="F70" s="9">
        <f>+'Data base original'!F71/'Data base original'!F59*100-100</f>
        <v>11.629987680018132</v>
      </c>
      <c r="G70" s="9">
        <f>+'Data base original'!G71</f>
        <v>27.117885715615099</v>
      </c>
      <c r="H70" s="12"/>
      <c r="I70" s="12"/>
      <c r="J70" s="12"/>
      <c r="K70" s="9"/>
      <c r="L70" s="9">
        <f>+'Data base original'!Q71</f>
        <v>8.4234255582339106</v>
      </c>
      <c r="M70" s="12"/>
      <c r="N70" s="12"/>
      <c r="O70" s="9"/>
      <c r="P70" s="9">
        <f>+'Data base original'!Y71</f>
        <v>1.6399518332446801</v>
      </c>
      <c r="Q70" s="12"/>
      <c r="R70" s="9"/>
      <c r="S70" s="10">
        <f>+'Data base original'!AE71</f>
        <v>4.3059766507292601</v>
      </c>
      <c r="T70" s="12">
        <f>+('Data base original'!AH71/'Data base original'!AH59*100-100)*'Data base original'!AH59/'Data base original'!$AK59</f>
        <v>1.961796592669077</v>
      </c>
      <c r="U70" s="12">
        <f>+('Data base original'!AI71/'Data base original'!AI59*100-100)*'Data base original'!AI59/'Data base original'!$AK59</f>
        <v>9.2095114345114144</v>
      </c>
      <c r="V70" s="12">
        <f>+('Data base original'!AJ71/'Data base original'!AJ59*100-100)*'Data base original'!AJ59/'Data base original'!$AK59</f>
        <v>2.5563845595724839</v>
      </c>
      <c r="W70" s="9">
        <f>+('Data base original'!AK71/'Data base original'!AK59*100-100)*'Data base original'!AK59/'Data base original'!$AK59</f>
        <v>13.727692586752994</v>
      </c>
      <c r="X70" s="12">
        <f>+('Data base original'!AK71/'Data base original'!AK59*100-100)*'Data base original'!AK59/'Data base original'!$AR59</f>
        <v>3.4583462737180111</v>
      </c>
      <c r="Y70" s="12">
        <f>+('Data base original'!AL71/'Data base original'!AL59*100-100)*'Data base original'!AL59/'Data base original'!$AR59</f>
        <v>7.2892938997026597</v>
      </c>
      <c r="Z70" s="12">
        <f>+('Data base original'!AM71/'Data base original'!AM59*100-100)*'Data base original'!AM59/'Data base original'!$AR59</f>
        <v>0.24992470403145867</v>
      </c>
      <c r="AA70" s="12">
        <f>+('Data base original'!AN71/'Data base original'!AN59*100-100)*'Data base original'!AN59/'Data base original'!$AR59</f>
        <v>-3.3919105928995199</v>
      </c>
      <c r="AB70" s="12">
        <f>+('Data base original'!AO71/'Data base original'!AO59*100-100)*'Data base original'!AO59/'Data base original'!$AR59</f>
        <v>0.16591344627686153</v>
      </c>
      <c r="AC70" s="12">
        <f>+('Data base original'!AP71/'Data base original'!AP59*100-100)*'Data base original'!AP59/'Data base original'!$AR59</f>
        <v>-2.1892138631616374</v>
      </c>
      <c r="AD70" s="12">
        <f>+('Data base original'!AQ71/'Data base original'!AQ59*100-100)*'Data base original'!AQ59/'Data base original'!$AR59</f>
        <v>-1.2302903855275721E-3</v>
      </c>
      <c r="AE70" s="12">
        <f>+(('Data base original'!AN71-'Data base original'!AP71)/('Data base original'!AN59-'Data base original'!AP59)*100-100)*(('Data base original'!AN59-'Data base original'!AP59)/'Data base original'!AR59)</f>
        <v>-1.2026967297378826</v>
      </c>
      <c r="AF70" s="12">
        <f>+(('Data base original'!AO71-'Data base original'!AQ71)/('Data base original'!AO59-'Data base original'!AQ59)*100-100)*(('Data base original'!AO59-'Data base original'!AQ59)/'Data base original'!AR59)</f>
        <v>0.16714373666238902</v>
      </c>
      <c r="AG70" s="9">
        <f>+('Data base original'!AR71/'Data base original'!AR59*100-100)*'Data base original'!AR59/'Data base original'!$AR59</f>
        <v>9.9620118843766345</v>
      </c>
      <c r="AH70" s="12">
        <f>+('Data base original'!AR71/'Data base original'!AR59*100-100)*'Data base original'!AR59/'Data base original'!$BC59</f>
        <v>6.0608721045147567</v>
      </c>
      <c r="AI70" s="12">
        <f>+('Data base original'!AS71/'Data base original'!AS59*100-100)*'Data base original'!AS59/'Data base original'!$BC59</f>
        <v>1.0409589658306313</v>
      </c>
      <c r="AJ70" s="12">
        <f>+('Data base original'!AT71/'Data base original'!AT59*100-100)*'Data base original'!AT59/'Data base original'!$BC59</f>
        <v>-1.3183341643272586</v>
      </c>
      <c r="AK70" s="12">
        <f>+('Data base original'!AU71/'Data base original'!AU59*100-100)*'Data base original'!AU59/'Data base original'!$BC59</f>
        <v>3.7966398603782645</v>
      </c>
      <c r="AL70" s="12">
        <f>+('Data base original'!AV71/'Data base original'!AV59*100-100)*'Data base original'!AV59/'Data base original'!$BC59</f>
        <v>-0.39232444228377872</v>
      </c>
      <c r="AM70" s="12">
        <f>+('Data base original'!AW71/'Data base original'!AW59*100-100)*'Data base original'!AW59/'Data base original'!$BC59</f>
        <v>-0.19397016579525064</v>
      </c>
      <c r="AN70" s="12">
        <f>+('Data base original'!AX71/'Data base original'!AX59*100-100)*'Data base original'!AX59/'Data base original'!$BC59</f>
        <v>1.1242570690029008</v>
      </c>
      <c r="AO70" s="12">
        <f>+('Data base original'!AY71/'Data base original'!AY59*100-100)*'Data base original'!AY59/'Data base original'!$BC59</f>
        <v>0.89542787671964108</v>
      </c>
      <c r="AP70" s="12">
        <f>+('Data base original'!AZ71/'Data base original'!AZ59*100-100)*'Data base original'!AZ59/'Data base original'!$BC59</f>
        <v>0.12959858927444531</v>
      </c>
      <c r="AQ70" s="12">
        <f>+('Data base original'!BA71/'Data base original'!BA59*100-100)*'Data base original'!BA59/'Data base original'!$BC59</f>
        <v>-1.4483604717181207</v>
      </c>
      <c r="AR70" s="12">
        <f>+('Data base original'!BB71/'Data base original'!BB59*100-100)*'Data base original'!BB59/'Data base original'!$BC59</f>
        <v>3.6035251308158468E-2</v>
      </c>
      <c r="AS70" s="12">
        <f>+(('Data base original'!AY71-'Data base original'!BA71)/('Data base original'!AY59-'Data base original'!BA59)*100-100)*('Data base original'!AY59-'Data base original'!BA59)/'Data base original'!$BC59</f>
        <v>2.3437883484377608</v>
      </c>
      <c r="AT70" s="12">
        <f>+(('Data base original'!AZ71-'Data base original'!BB71)/('Data base original'!AZ59-'Data base original'!BB59)*100-100)*('Data base original'!AZ59-'Data base original'!BB59)/'Data base original'!$BC59</f>
        <v>9.3563337966286672E-2</v>
      </c>
      <c r="AU70" s="9">
        <f>+('Data base original'!BC71/'Data base original'!BC59*100-100)*'Data base original'!BC59/'Data base original'!$BC59</f>
        <v>12.555450913724313</v>
      </c>
      <c r="AV70" s="6"/>
    </row>
    <row r="71" spans="1:48">
      <c r="A71" s="90">
        <v>40664</v>
      </c>
      <c r="B71" s="12">
        <f>+'Data base original'!B72/'Data base original'!B60*100-100</f>
        <v>9.9920773991111389</v>
      </c>
      <c r="C71" s="12">
        <f>+'Data base original'!C72/'Data base original'!C60*100-100</f>
        <v>16.123681239131656</v>
      </c>
      <c r="D71" s="12">
        <f>+'Data base original'!D72/'Data base original'!D60*100-100</f>
        <v>12.939603793113434</v>
      </c>
      <c r="E71" s="12">
        <f>+'Data base original'!E72/'Data base original'!E60*100-100</f>
        <v>23.691101925593699</v>
      </c>
      <c r="F71" s="9">
        <f>+'Data base original'!F72/'Data base original'!F60*100-100</f>
        <v>12.427053581933407</v>
      </c>
      <c r="G71" s="9">
        <f>+'Data base original'!G72</f>
        <v>27.319752293923599</v>
      </c>
      <c r="H71" s="12"/>
      <c r="I71" s="12"/>
      <c r="J71" s="12"/>
      <c r="K71" s="9"/>
      <c r="L71" s="9">
        <f>+'Data base original'!Q72</f>
        <v>8.6587811839057807</v>
      </c>
      <c r="M71" s="12"/>
      <c r="N71" s="12"/>
      <c r="O71" s="9"/>
      <c r="P71" s="9">
        <f>+'Data base original'!Y72</f>
        <v>1.6287831033851501</v>
      </c>
      <c r="Q71" s="12"/>
      <c r="R71" s="9"/>
      <c r="S71" s="10">
        <f>+'Data base original'!AE72</f>
        <v>4.16</v>
      </c>
      <c r="T71" s="12">
        <f>+('Data base original'!AH72/'Data base original'!AH60*100-100)*'Data base original'!AH60/'Data base original'!$AK60</f>
        <v>1.7868194613587809</v>
      </c>
      <c r="U71" s="12">
        <f>+('Data base original'!AI72/'Data base original'!AI60*100-100)*'Data base original'!AI60/'Data base original'!$AK60</f>
        <v>5.7753359020942661</v>
      </c>
      <c r="V71" s="12">
        <f>+('Data base original'!AJ72/'Data base original'!AJ60*100-100)*'Data base original'!AJ60/'Data base original'!$AK60</f>
        <v>2.7721162996532707</v>
      </c>
      <c r="W71" s="9">
        <f>+('Data base original'!AK72/'Data base original'!AK60*100-100)*'Data base original'!AK60/'Data base original'!$AK60</f>
        <v>10.334271663106321</v>
      </c>
      <c r="X71" s="12">
        <f>+('Data base original'!AK72/'Data base original'!AK60*100-100)*'Data base original'!AK60/'Data base original'!$AR60</f>
        <v>2.6886525228954197</v>
      </c>
      <c r="Y71" s="12">
        <f>+('Data base original'!AL72/'Data base original'!AL60*100-100)*'Data base original'!AL60/'Data base original'!$AR60</f>
        <v>8.4877136379549007</v>
      </c>
      <c r="Z71" s="12">
        <f>+('Data base original'!AM72/'Data base original'!AM60*100-100)*'Data base original'!AM60/'Data base original'!$AR60</f>
        <v>0.2423925257295122</v>
      </c>
      <c r="AA71" s="12">
        <f>+('Data base original'!AN72/'Data base original'!AN60*100-100)*'Data base original'!AN60/'Data base original'!$AR60</f>
        <v>-2.9658456898189587</v>
      </c>
      <c r="AB71" s="12">
        <f>+('Data base original'!AO72/'Data base original'!AO60*100-100)*'Data base original'!AO60/'Data base original'!$AR60</f>
        <v>0.16136416712850382</v>
      </c>
      <c r="AC71" s="12">
        <f>+('Data base original'!AP72/'Data base original'!AP60*100-100)*'Data base original'!AP60/'Data base original'!$AR60</f>
        <v>-2.1687205552056197</v>
      </c>
      <c r="AD71" s="12">
        <f>+('Data base original'!AQ72/'Data base original'!AQ60*100-100)*'Data base original'!AQ60/'Data base original'!$AR60</f>
        <v>0</v>
      </c>
      <c r="AE71" s="12">
        <f>+(('Data base original'!AN72-'Data base original'!AP72)/('Data base original'!AN60-'Data base original'!AP60)*100-100)*(('Data base original'!AN60-'Data base original'!AP60)/'Data base original'!AR60)</f>
        <v>-0.79712513461333767</v>
      </c>
      <c r="AF71" s="12">
        <f>+(('Data base original'!AO72-'Data base original'!AQ72)/('Data base original'!AO60-'Data base original'!AQ60)*100-100)*(('Data base original'!AO60-'Data base original'!AQ60)/'Data base original'!AR60)</f>
        <v>0.16136416712850388</v>
      </c>
      <c r="AG71" s="9">
        <f>+('Data base original'!AR72/'Data base original'!AR60*100-100)*'Data base original'!AR60/'Data base original'!$AR60</f>
        <v>10.782997719094995</v>
      </c>
      <c r="AH71" s="12">
        <f>+('Data base original'!AR72/'Data base original'!AR60*100-100)*'Data base original'!AR60/'Data base original'!$BC60</f>
        <v>6.5820332686379732</v>
      </c>
      <c r="AI71" s="12">
        <f>+('Data base original'!AS72/'Data base original'!AS60*100-100)*'Data base original'!AS60/'Data base original'!$BC60</f>
        <v>0.88426312988469857</v>
      </c>
      <c r="AJ71" s="12">
        <f>+('Data base original'!AT72/'Data base original'!AT60*100-100)*'Data base original'!AT60/'Data base original'!$BC60</f>
        <v>-0.35309228121725628</v>
      </c>
      <c r="AK71" s="12">
        <f>+('Data base original'!AU72/'Data base original'!AU60*100-100)*'Data base original'!AU60/'Data base original'!$BC60</f>
        <v>3.6246650610320947</v>
      </c>
      <c r="AL71" s="12">
        <f>+('Data base original'!AV72/'Data base original'!AV60*100-100)*'Data base original'!AV60/'Data base original'!$BC60</f>
        <v>-0.627766581990572</v>
      </c>
      <c r="AM71" s="12">
        <f>+('Data base original'!AW72/'Data base original'!AW60*100-100)*'Data base original'!AW60/'Data base original'!$BC60</f>
        <v>-0.20872710428137706</v>
      </c>
      <c r="AN71" s="12">
        <f>+('Data base original'!AX72/'Data base original'!AX60*100-100)*'Data base original'!AX60/'Data base original'!$BC60</f>
        <v>1.1186715943384196</v>
      </c>
      <c r="AO71" s="12">
        <f>+('Data base original'!AY72/'Data base original'!AY60*100-100)*'Data base original'!AY60/'Data base original'!$BC60</f>
        <v>0.81968983331967504</v>
      </c>
      <c r="AP71" s="12">
        <f>+('Data base original'!AZ72/'Data base original'!AZ60*100-100)*'Data base original'!AZ60/'Data base original'!$BC60</f>
        <v>0.14056053098442101</v>
      </c>
      <c r="AQ71" s="12">
        <f>+('Data base original'!BA72/'Data base original'!BA60*100-100)*'Data base original'!BA60/'Data base original'!$BC60</f>
        <v>-1.1428733699740814</v>
      </c>
      <c r="AR71" s="12">
        <f>+('Data base original'!BB72/'Data base original'!BB60*100-100)*'Data base original'!BB60/'Data base original'!$BC60</f>
        <v>3.4875921221698414E-2</v>
      </c>
      <c r="AS71" s="12">
        <f>+(('Data base original'!AY72-'Data base original'!BA72)/('Data base original'!AY60-'Data base original'!BA60)*100-100)*('Data base original'!AY60-'Data base original'!BA60)/'Data base original'!$BC60</f>
        <v>1.9625632032937579</v>
      </c>
      <c r="AT71" s="12">
        <f>+(('Data base original'!AZ72-'Data base original'!BB72)/('Data base original'!AZ60-'Data base original'!BB60)*100-100)*('Data base original'!AZ60-'Data base original'!BB60)/'Data base original'!$BC60</f>
        <v>0.10568460976272259</v>
      </c>
      <c r="AU71" s="9">
        <f>+('Data base original'!BC72/'Data base original'!BC60*100-100)*'Data base original'!BC60/'Data base original'!$BC60</f>
        <v>13.088294899460465</v>
      </c>
      <c r="AV71" s="6"/>
    </row>
    <row r="72" spans="1:48">
      <c r="A72" s="90">
        <v>40695</v>
      </c>
      <c r="B72" s="12">
        <f>+'Data base original'!B73/'Data base original'!B61*100-100</f>
        <v>10.020583411672206</v>
      </c>
      <c r="C72" s="12">
        <f>+'Data base original'!C73/'Data base original'!C61*100-100</f>
        <v>16.739563119408942</v>
      </c>
      <c r="D72" s="12">
        <f>+'Data base original'!D73/'Data base original'!D61*100-100</f>
        <v>12.676304603767093</v>
      </c>
      <c r="E72" s="12">
        <f>+'Data base original'!E73/'Data base original'!E61*100-100</f>
        <v>16.28320501983373</v>
      </c>
      <c r="F72" s="9">
        <f>+'Data base original'!F73/'Data base original'!F61*100-100</f>
        <v>11.908836515628423</v>
      </c>
      <c r="G72" s="9">
        <f>+'Data base original'!G73</f>
        <v>26.940850667834901</v>
      </c>
      <c r="H72" s="12"/>
      <c r="I72" s="12"/>
      <c r="J72" s="12"/>
      <c r="K72" s="9"/>
      <c r="L72" s="9">
        <f>+'Data base original'!Q73</f>
        <v>9.0991380381480607</v>
      </c>
      <c r="M72" s="12"/>
      <c r="N72" s="12"/>
      <c r="O72" s="9"/>
      <c r="P72" s="9">
        <f>+'Data base original'!Y73</f>
        <v>1.7759442266732399</v>
      </c>
      <c r="Q72" s="12"/>
      <c r="R72" s="9"/>
      <c r="S72" s="10">
        <f>+'Data base original'!AE73</f>
        <v>4.13</v>
      </c>
      <c r="T72" s="12">
        <f>+('Data base original'!AH73/'Data base original'!AH61*100-100)*'Data base original'!AH61/'Data base original'!$AK61</f>
        <v>1.8273899650185357</v>
      </c>
      <c r="U72" s="12">
        <f>+('Data base original'!AI73/'Data base original'!AI61*100-100)*'Data base original'!AI61/'Data base original'!$AK61</f>
        <v>4.5803372839763918</v>
      </c>
      <c r="V72" s="12">
        <f>+('Data base original'!AJ73/'Data base original'!AJ61*100-100)*'Data base original'!AJ61/'Data base original'!$AK61</f>
        <v>2.6287161280217188</v>
      </c>
      <c r="W72" s="9">
        <f>+('Data base original'!AK73/'Data base original'!AK61*100-100)*'Data base original'!AK61/'Data base original'!$AK61</f>
        <v>9.0364433770166386</v>
      </c>
      <c r="X72" s="12">
        <f>+('Data base original'!AK73/'Data base original'!AK61*100-100)*'Data base original'!AK61/'Data base original'!$AR61</f>
        <v>2.4024061956331062</v>
      </c>
      <c r="Y72" s="12">
        <f>+('Data base original'!AL73/'Data base original'!AL61*100-100)*'Data base original'!AL61/'Data base original'!$AR61</f>
        <v>10.392879299961805</v>
      </c>
      <c r="Z72" s="12">
        <f>+('Data base original'!AM73/'Data base original'!AM61*100-100)*'Data base original'!AM61/'Data base original'!$AR61</f>
        <v>0.20855786849277652</v>
      </c>
      <c r="AA72" s="12">
        <f>+('Data base original'!AN73/'Data base original'!AN61*100-100)*'Data base original'!AN61/'Data base original'!$AR61</f>
        <v>-2.2885842640763201</v>
      </c>
      <c r="AB72" s="12">
        <f>+('Data base original'!AO73/'Data base original'!AO61*100-100)*'Data base original'!AO61/'Data base original'!$AR61</f>
        <v>0.15355550217646269</v>
      </c>
      <c r="AC72" s="12">
        <f>+('Data base original'!AP73/'Data base original'!AP61*100-100)*'Data base original'!AP61/'Data base original'!$AR61</f>
        <v>-2.1445717592102591</v>
      </c>
      <c r="AD72" s="12">
        <f>+('Data base original'!AQ73/'Data base original'!AQ61*100-100)*'Data base original'!AQ61/'Data base original'!$AR61</f>
        <v>2.7761446721168434E-3</v>
      </c>
      <c r="AE72" s="12">
        <f>+(('Data base original'!AN73-'Data base original'!AP73)/('Data base original'!AN61-'Data base original'!AP61)*100-100)*(('Data base original'!AN61-'Data base original'!AP61)/'Data base original'!AR61)</f>
        <v>-0.14401250486606104</v>
      </c>
      <c r="AF72" s="12">
        <f>+(('Data base original'!AO73-'Data base original'!AQ73)/('Data base original'!AO61-'Data base original'!AQ61)*100-100)*(('Data base original'!AO61-'Data base original'!AQ61)/'Data base original'!AR61)</f>
        <v>0.15077935750434585</v>
      </c>
      <c r="AG72" s="9">
        <f>+('Data base original'!AR73/'Data base original'!AR61*100-100)*'Data base original'!AR61/'Data base original'!$AR61</f>
        <v>13.010610216725979</v>
      </c>
      <c r="AH72" s="12">
        <f>+('Data base original'!AR73/'Data base original'!AR61*100-100)*'Data base original'!AR61/'Data base original'!$BC61</f>
        <v>7.907913971574656</v>
      </c>
      <c r="AI72" s="12">
        <f>+('Data base original'!AS73/'Data base original'!AS61*100-100)*'Data base original'!AS61/'Data base original'!$BC61</f>
        <v>0.63423441725900609</v>
      </c>
      <c r="AJ72" s="12">
        <f>+('Data base original'!AT73/'Data base original'!AT61*100-100)*'Data base original'!AT61/'Data base original'!$BC61</f>
        <v>0.88881404533736286</v>
      </c>
      <c r="AK72" s="12">
        <f>+('Data base original'!AU73/'Data base original'!AU61*100-100)*'Data base original'!AU61/'Data base original'!$BC61</f>
        <v>3.4852309646783528</v>
      </c>
      <c r="AL72" s="12">
        <f>+('Data base original'!AV73/'Data base original'!AV61*100-100)*'Data base original'!AV61/'Data base original'!$BC61</f>
        <v>-0.81805061102063614</v>
      </c>
      <c r="AM72" s="12">
        <f>+('Data base original'!AW73/'Data base original'!AW61*100-100)*'Data base original'!AW61/'Data base original'!$BC61</f>
        <v>-0.174535743359437</v>
      </c>
      <c r="AN72" s="12">
        <f>+('Data base original'!AX73/'Data base original'!AX61*100-100)*'Data base original'!AX61/'Data base original'!$BC61</f>
        <v>1.2327180085368317</v>
      </c>
      <c r="AO72" s="12">
        <f>+('Data base original'!AY73/'Data base original'!AY61*100-100)*'Data base original'!AY61/'Data base original'!$BC61</f>
        <v>0.68221856422489224</v>
      </c>
      <c r="AP72" s="12">
        <f>+('Data base original'!AZ73/'Data base original'!AZ61*100-100)*'Data base original'!AZ61/'Data base original'!$BC61</f>
        <v>0.13920675603290442</v>
      </c>
      <c r="AQ72" s="12">
        <f>+('Data base original'!BA73/'Data base original'!BA61*100-100)*'Data base original'!BA61/'Data base original'!$BC61</f>
        <v>-0.75203286156866778</v>
      </c>
      <c r="AR72" s="12">
        <f>+('Data base original'!BB73/'Data base original'!BB61*100-100)*'Data base original'!BB61/'Data base original'!$BC61</f>
        <v>3.5118067999210009E-2</v>
      </c>
      <c r="AS72" s="12">
        <f>+(('Data base original'!AY73-'Data base original'!BA73)/('Data base original'!AY61-'Data base original'!BA61)*100-100)*('Data base original'!AY61-'Data base original'!BA61)/'Data base original'!$BC61</f>
        <v>1.4342514257935621</v>
      </c>
      <c r="AT72" s="12">
        <f>+(('Data base original'!AZ73-'Data base original'!BB73)/('Data base original'!AZ61-'Data base original'!BB61)*100-100)*('Data base original'!AZ61-'Data base original'!BB61)/'Data base original'!$BC61</f>
        <v>0.10408868803369449</v>
      </c>
      <c r="AU72" s="9">
        <f>+('Data base original'!BC73/'Data base original'!BC61*100-100)*'Data base original'!BC61/'Data base original'!$BC61</f>
        <v>14.694665166833417</v>
      </c>
      <c r="AV72" s="6"/>
    </row>
    <row r="73" spans="1:48">
      <c r="A73" s="90">
        <v>40725</v>
      </c>
      <c r="B73" s="12">
        <f>+'Data base original'!B74/'Data base original'!B62*100-100</f>
        <v>11.248296822379118</v>
      </c>
      <c r="C73" s="12">
        <f>+'Data base original'!C74/'Data base original'!C62*100-100</f>
        <v>17.020027254733122</v>
      </c>
      <c r="D73" s="12">
        <f>+'Data base original'!D74/'Data base original'!D62*100-100</f>
        <v>12.826064611698868</v>
      </c>
      <c r="E73" s="12">
        <f>+'Data base original'!E74/'Data base original'!E62*100-100</f>
        <v>24.93166533780186</v>
      </c>
      <c r="F73" s="9">
        <f>+'Data base original'!F74/'Data base original'!F62*100-100</f>
        <v>13.309131062443598</v>
      </c>
      <c r="G73" s="9">
        <f>+'Data base original'!G74</f>
        <v>27.438141379244001</v>
      </c>
      <c r="H73" s="12"/>
      <c r="I73" s="12"/>
      <c r="J73" s="12"/>
      <c r="K73" s="9"/>
      <c r="L73" s="9">
        <f>+'Data base original'!Q74</f>
        <v>9.4809083494664108</v>
      </c>
      <c r="M73" s="12"/>
      <c r="N73" s="12"/>
      <c r="O73" s="9"/>
      <c r="P73" s="9">
        <f>+'Data base original'!Y74</f>
        <v>1.7864255577894801</v>
      </c>
      <c r="Q73" s="12"/>
      <c r="R73" s="9"/>
      <c r="S73" s="10">
        <f>+'Data base original'!AE74</f>
        <v>4.13</v>
      </c>
      <c r="T73" s="12">
        <f>+('Data base original'!AH74/'Data base original'!AH62*100-100)*'Data base original'!AH62/'Data base original'!$AK62</f>
        <v>1.8679062151294477</v>
      </c>
      <c r="U73" s="12">
        <f>+('Data base original'!AI74/'Data base original'!AI62*100-100)*'Data base original'!AI62/'Data base original'!$AK62</f>
        <v>5.4023634394828637</v>
      </c>
      <c r="V73" s="12">
        <f>+('Data base original'!AJ74/'Data base original'!AJ62*100-100)*'Data base original'!AJ62/'Data base original'!$AK62</f>
        <v>0.34529424970124029</v>
      </c>
      <c r="W73" s="9">
        <f>+('Data base original'!AK74/'Data base original'!AK62*100-100)*'Data base original'!AK62/'Data base original'!$AK62</f>
        <v>7.6155639043135466</v>
      </c>
      <c r="X73" s="12">
        <f>+('Data base original'!AK74/'Data base original'!AK62*100-100)*'Data base original'!AK62/'Data base original'!$AR62</f>
        <v>2.0162758421983229</v>
      </c>
      <c r="Y73" s="12">
        <f>+('Data base original'!AL74/'Data base original'!AL62*100-100)*'Data base original'!AL62/'Data base original'!$AR62</f>
        <v>12.742907025568424</v>
      </c>
      <c r="Z73" s="12">
        <f>+('Data base original'!AM74/'Data base original'!AM62*100-100)*'Data base original'!AM62/'Data base original'!$AR62</f>
        <v>0.16677017109911571</v>
      </c>
      <c r="AA73" s="12">
        <f>+('Data base original'!AN74/'Data base original'!AN62*100-100)*'Data base original'!AN62/'Data base original'!$AR62</f>
        <v>-3.6886974636922867</v>
      </c>
      <c r="AB73" s="12">
        <f>+('Data base original'!AO74/'Data base original'!AO62*100-100)*'Data base original'!AO62/'Data base original'!$AR62</f>
        <v>0.15645629259298582</v>
      </c>
      <c r="AC73" s="12">
        <f>+('Data base original'!AP74/'Data base original'!AP62*100-100)*'Data base original'!AP62/'Data base original'!$AR62</f>
        <v>-3.3455424889883383</v>
      </c>
      <c r="AD73" s="12">
        <f>+('Data base original'!AQ74/'Data base original'!AQ62*100-100)*'Data base original'!AQ62/'Data base original'!$AR62</f>
        <v>1.2236805007272628E-3</v>
      </c>
      <c r="AE73" s="12">
        <f>+(('Data base original'!AN74-'Data base original'!AP74)/('Data base original'!AN62-'Data base original'!AP62)*100-100)*(('Data base original'!AN62-'Data base original'!AP62)/'Data base original'!AR62)</f>
        <v>-0.34315497470394596</v>
      </c>
      <c r="AF73" s="12">
        <f>+(('Data base original'!AO74-'Data base original'!AQ74)/('Data base original'!AO62-'Data base original'!AQ62)*100-100)*(('Data base original'!AO62-'Data base original'!AQ62)/'Data base original'!AR62)</f>
        <v>0.15523261209225855</v>
      </c>
      <c r="AG73" s="9">
        <f>+('Data base original'!AR74/'Data base original'!AR62*100-100)*'Data base original'!AR62/'Data base original'!$AR62</f>
        <v>14.738030676254184</v>
      </c>
      <c r="AH73" s="12">
        <f>+('Data base original'!AR74/'Data base original'!AR62*100-100)*'Data base original'!AR62/'Data base original'!$BC62</f>
        <v>8.9985423286875186</v>
      </c>
      <c r="AI73" s="12">
        <f>+('Data base original'!AS74/'Data base original'!AS62*100-100)*'Data base original'!AS62/'Data base original'!$BC62</f>
        <v>0.74895234327223581</v>
      </c>
      <c r="AJ73" s="12">
        <f>+('Data base original'!AT74/'Data base original'!AT62*100-100)*'Data base original'!AT62/'Data base original'!$BC62</f>
        <v>2.0829136353082074</v>
      </c>
      <c r="AK73" s="12">
        <f>+('Data base original'!AU74/'Data base original'!AU62*100-100)*'Data base original'!AU62/'Data base original'!$BC62</f>
        <v>3.6224445743646037</v>
      </c>
      <c r="AL73" s="12">
        <f>+('Data base original'!AV74/'Data base original'!AV62*100-100)*'Data base original'!AV62/'Data base original'!$BC62</f>
        <v>-0.67754731011716574</v>
      </c>
      <c r="AM73" s="12">
        <f>+('Data base original'!AW74/'Data base original'!AW62*100-100)*'Data base original'!AW62/'Data base original'!$BC62</f>
        <v>-0.10854845847340232</v>
      </c>
      <c r="AN73" s="12">
        <f>+('Data base original'!AX74/'Data base original'!AX62*100-100)*'Data base original'!AX62/'Data base original'!$BC62</f>
        <v>1.3584033736391281</v>
      </c>
      <c r="AO73" s="12">
        <f>+('Data base original'!AY74/'Data base original'!AY62*100-100)*'Data base original'!AY62/'Data base original'!$BC62</f>
        <v>0.14046191873254468</v>
      </c>
      <c r="AP73" s="12">
        <f>+('Data base original'!AZ74/'Data base original'!AZ62*100-100)*'Data base original'!AZ62/'Data base original'!$BC62</f>
        <v>0.10278482351021272</v>
      </c>
      <c r="AQ73" s="12">
        <f>+('Data base original'!BA74/'Data base original'!BA62*100-100)*'Data base original'!BA62/'Data base original'!$BC62</f>
        <v>-1.1781296800682544</v>
      </c>
      <c r="AR73" s="12">
        <f>+('Data base original'!BB74/'Data base original'!BB62*100-100)*'Data base original'!BB62/'Data base original'!$BC62</f>
        <v>5.1445778745506314E-2</v>
      </c>
      <c r="AS73" s="12">
        <f>+(('Data base original'!AY74-'Data base original'!BA74)/('Data base original'!AY62-'Data base original'!BA62)*100-100)*('Data base original'!AY62-'Data base original'!BA62)/'Data base original'!$BC62</f>
        <v>1.3185915988007992</v>
      </c>
      <c r="AT73" s="12">
        <f>+(('Data base original'!AZ74-'Data base original'!BB74)/('Data base original'!AZ62-'Data base original'!BB62)*100-100)*('Data base original'!AZ62-'Data base original'!BB62)/'Data base original'!$BC62</f>
        <v>5.1339044764706403E-2</v>
      </c>
      <c r="AU73" s="9">
        <f>+('Data base original'!BC74/'Data base original'!BC62*100-100)*'Data base original'!BC62/'Data base original'!$BC62</f>
        <v>17.395091130246641</v>
      </c>
      <c r="AV73" s="6"/>
    </row>
    <row r="74" spans="1:48">
      <c r="A74" s="90">
        <v>40756</v>
      </c>
      <c r="B74" s="12">
        <f>+'Data base original'!B75/'Data base original'!B63*100-100</f>
        <v>11.737279838085229</v>
      </c>
      <c r="C74" s="12">
        <f>+'Data base original'!C75/'Data base original'!C63*100-100</f>
        <v>17.274914686564429</v>
      </c>
      <c r="D74" s="12">
        <f>+'Data base original'!D75/'Data base original'!D63*100-100</f>
        <v>12.256788858208949</v>
      </c>
      <c r="E74" s="12">
        <f>+'Data base original'!E75/'Data base original'!E63*100-100</f>
        <v>31.110256444694727</v>
      </c>
      <c r="F74" s="9">
        <f>+'Data base original'!F75/'Data base original'!F63*100-100</f>
        <v>13.911022206568774</v>
      </c>
      <c r="G74" s="9">
        <f>+'Data base original'!G75</f>
        <v>27.68</v>
      </c>
      <c r="H74" s="12"/>
      <c r="I74" s="12"/>
      <c r="J74" s="12"/>
      <c r="K74" s="9"/>
      <c r="L74" s="9">
        <f>+'Data base original'!Q75</f>
        <v>9.61</v>
      </c>
      <c r="M74" s="12"/>
      <c r="N74" s="12"/>
      <c r="O74" s="9"/>
      <c r="P74" s="9">
        <f>+'Data base original'!Y75</f>
        <v>1.75</v>
      </c>
      <c r="Q74" s="12"/>
      <c r="R74" s="9"/>
      <c r="S74" s="10">
        <f>+'Data base original'!AE75</f>
        <v>4.17</v>
      </c>
      <c r="T74" s="12">
        <f>+('Data base original'!AH75/'Data base original'!AH63*100-100)*'Data base original'!AH63/'Data base original'!$AK63</f>
        <v>2.1394192627069315</v>
      </c>
      <c r="U74" s="12">
        <f>+('Data base original'!AI75/'Data base original'!AI63*100-100)*'Data base original'!AI63/'Data base original'!$AK63</f>
        <v>5.6478794229650342</v>
      </c>
      <c r="V74" s="12">
        <f>+('Data base original'!AJ75/'Data base original'!AJ63*100-100)*'Data base original'!AJ63/'Data base original'!$AK63</f>
        <v>1.5108448590469021</v>
      </c>
      <c r="W74" s="9">
        <f>+('Data base original'!AK75/'Data base original'!AK63*100-100)*'Data base original'!AK63/'Data base original'!$AK63</f>
        <v>9.2981435447188687</v>
      </c>
      <c r="X74" s="12">
        <f>+('Data base original'!AK75/'Data base original'!AK63*100-100)*'Data base original'!AK63/'Data base original'!$AR63</f>
        <v>2.4604766260231363</v>
      </c>
      <c r="Y74" s="12">
        <f>+('Data base original'!AL75/'Data base original'!AL63*100-100)*'Data base original'!AL63/'Data base original'!$AR63</f>
        <v>15.661273999597306</v>
      </c>
      <c r="Z74" s="12">
        <f>+('Data base original'!AM75/'Data base original'!AM63*100-100)*'Data base original'!AM63/'Data base original'!$AR63</f>
        <v>0.18124671391922445</v>
      </c>
      <c r="AA74" s="12">
        <f>+('Data base original'!AN75/'Data base original'!AN63*100-100)*'Data base original'!AN63/'Data base original'!$AR63</f>
        <v>-2.5734933993743181</v>
      </c>
      <c r="AB74" s="12">
        <f>+('Data base original'!AO75/'Data base original'!AO63*100-100)*'Data base original'!AO63/'Data base original'!$AR63</f>
        <v>0.15535432621647824</v>
      </c>
      <c r="AC74" s="12">
        <f>+('Data base original'!AP75/'Data base original'!AP63*100-100)*'Data base original'!AP63/'Data base original'!$AR63</f>
        <v>-1.7290166734205576</v>
      </c>
      <c r="AD74" s="12">
        <f>+('Data base original'!AQ75/'Data base original'!AQ63*100-100)*'Data base original'!AQ63/'Data base original'!$AR63</f>
        <v>5.0735084012138191E-3</v>
      </c>
      <c r="AE74" s="12">
        <f>+(('Data base original'!AN75-'Data base original'!AP75)/('Data base original'!AN63-'Data base original'!AP63)*100-100)*(('Data base original'!AN63-'Data base original'!AP63)/'Data base original'!AR63)</f>
        <v>-0.84447672595376111</v>
      </c>
      <c r="AF74" s="12">
        <f>+(('Data base original'!AO75-'Data base original'!AQ75)/('Data base original'!AO63-'Data base original'!AQ63)*100-100)*(('Data base original'!AO63-'Data base original'!AQ63)/'Data base original'!AR63)</f>
        <v>0.15028081781526439</v>
      </c>
      <c r="AG74" s="9">
        <f>+('Data base original'!AR75/'Data base original'!AR63*100-100)*'Data base original'!AR63/'Data base original'!$AR63</f>
        <v>17.608801431401176</v>
      </c>
      <c r="AH74" s="12">
        <f>+('Data base original'!AR75/'Data base original'!AR63*100-100)*'Data base original'!AR63/'Data base original'!$BC63</f>
        <v>10.751649443473962</v>
      </c>
      <c r="AI74" s="12">
        <f>+('Data base original'!AS75/'Data base original'!AS63*100-100)*'Data base original'!AS63/'Data base original'!$BC63</f>
        <v>0.84911826454882411</v>
      </c>
      <c r="AJ74" s="12">
        <f>+('Data base original'!AT75/'Data base original'!AT63*100-100)*'Data base original'!AT63/'Data base original'!$BC63</f>
        <v>2.7764853355331578</v>
      </c>
      <c r="AK74" s="12">
        <f>+('Data base original'!AU75/'Data base original'!AU63*100-100)*'Data base original'!AU63/'Data base original'!$BC63</f>
        <v>4.0314156880202123</v>
      </c>
      <c r="AL74" s="12">
        <f>+('Data base original'!AV75/'Data base original'!AV63*100-100)*'Data base original'!AV63/'Data base original'!$BC63</f>
        <v>-0.63921546044284383</v>
      </c>
      <c r="AM74" s="12">
        <f>+('Data base original'!AW75/'Data base original'!AW63*100-100)*'Data base original'!AW63/'Data base original'!$BC63</f>
        <v>-5.896506252748164E-2</v>
      </c>
      <c r="AN74" s="12">
        <f>+('Data base original'!AX75/'Data base original'!AX63*100-100)*'Data base original'!AX63/'Data base original'!$BC63</f>
        <v>1.3238297462012314</v>
      </c>
      <c r="AO74" s="12">
        <f>+('Data base original'!AY75/'Data base original'!AY63*100-100)*'Data base original'!AY63/'Data base original'!$BC63</f>
        <v>-0.61443304285883171</v>
      </c>
      <c r="AP74" s="12">
        <f>+('Data base original'!AZ75/'Data base original'!AZ63*100-100)*'Data base original'!AZ63/'Data base original'!$BC63</f>
        <v>6.1635581663690063E-2</v>
      </c>
      <c r="AQ74" s="12">
        <f>+('Data base original'!BA75/'Data base original'!BA63*100-100)*'Data base original'!BA63/'Data base original'!$BC63</f>
        <v>-1.2933858280484558</v>
      </c>
      <c r="AR74" s="12">
        <f>+('Data base original'!BB75/'Data base original'!BB63*100-100)*'Data base original'!BB63/'Data base original'!$BC63</f>
        <v>7.413361122114541E-2</v>
      </c>
      <c r="AS74" s="12">
        <f>+(('Data base original'!AY75-'Data base original'!BA75)/('Data base original'!AY63-'Data base original'!BA63)*100-100)*('Data base original'!AY63-'Data base original'!BA63)/'Data base original'!$BC63</f>
        <v>0.67895278518962465</v>
      </c>
      <c r="AT74" s="12">
        <f>+(('Data base original'!AZ75-'Data base original'!BB75)/('Data base original'!AZ63-'Data base original'!BB63)*100-100)*('Data base original'!AZ63-'Data base original'!BB63)/'Data base original'!$BC63</f>
        <v>-1.2498029557455279E-2</v>
      </c>
      <c r="AU74" s="9">
        <f>+('Data base original'!BC75/'Data base original'!BC63*100-100)*'Data base original'!BC63/'Data base original'!$BC63</f>
        <v>19.700772710439225</v>
      </c>
      <c r="AV74" s="6"/>
    </row>
    <row r="75" spans="1:48">
      <c r="A75" s="90">
        <v>40787</v>
      </c>
      <c r="B75" s="12">
        <f>+'Data base original'!B76/'Data base original'!B64*100-100</f>
        <v>13.754569266109158</v>
      </c>
      <c r="C75" s="12">
        <f>+'Data base original'!C76/'Data base original'!C64*100-100</f>
        <v>17.352151178709292</v>
      </c>
      <c r="D75" s="12">
        <f>+'Data base original'!D76/'Data base original'!D64*100-100</f>
        <v>12.13321307685311</v>
      </c>
      <c r="E75" s="12">
        <f>+'Data base original'!E76/'Data base original'!E64*100-100</f>
        <v>53.739933410933929</v>
      </c>
      <c r="F75" s="9">
        <f>+'Data base original'!F76/'Data base original'!F64*100-100</f>
        <v>16.553744090807541</v>
      </c>
      <c r="G75" s="9">
        <f>+'Data base original'!G76</f>
        <v>28.74</v>
      </c>
      <c r="H75" s="12"/>
      <c r="I75" s="12"/>
      <c r="J75" s="12"/>
      <c r="K75" s="9"/>
      <c r="L75" s="9">
        <f>+'Data base original'!Q76</f>
        <v>9.3000000000000007</v>
      </c>
      <c r="M75" s="12"/>
      <c r="N75" s="12"/>
      <c r="O75" s="9"/>
      <c r="P75" s="9">
        <f>+'Data base original'!Y76</f>
        <v>1.81</v>
      </c>
      <c r="Q75" s="12"/>
      <c r="R75" s="9"/>
      <c r="S75" s="10">
        <f>+'Data base original'!AE76</f>
        <v>4.17</v>
      </c>
      <c r="T75" s="12">
        <f>+('Data base original'!AH76/'Data base original'!AH64*100-100)*'Data base original'!AH64/'Data base original'!$AK64</f>
        <v>2.1579929451459505</v>
      </c>
      <c r="U75" s="12">
        <f>+('Data base original'!AI76/'Data base original'!AI64*100-100)*'Data base original'!AI64/'Data base original'!$AK64</f>
        <v>6.5855378687183652</v>
      </c>
      <c r="V75" s="12">
        <f>+('Data base original'!AJ76/'Data base original'!AJ64*100-100)*'Data base original'!AJ64/'Data base original'!$AK64</f>
        <v>-1.3103729998466314</v>
      </c>
      <c r="W75" s="9">
        <f>+('Data base original'!AK76/'Data base original'!AK64*100-100)*'Data base original'!AK64/'Data base original'!$AK64</f>
        <v>7.4331578140177044</v>
      </c>
      <c r="X75" s="12">
        <f>+('Data base original'!AK76/'Data base original'!AK64*100-100)*'Data base original'!AK64/'Data base original'!$AR64</f>
        <v>2.0181212611373747</v>
      </c>
      <c r="Y75" s="12">
        <f>+('Data base original'!AL76/'Data base original'!AL64*100-100)*'Data base original'!AL64/'Data base original'!$AR64</f>
        <v>17.746892877032177</v>
      </c>
      <c r="Z75" s="12">
        <f>+('Data base original'!AM76/'Data base original'!AM64*100-100)*'Data base original'!AM64/'Data base original'!$AR64</f>
        <v>0.16395500273167241</v>
      </c>
      <c r="AA75" s="12">
        <f>+('Data base original'!AN76/'Data base original'!AN64*100-100)*'Data base original'!AN64/'Data base original'!$AR64</f>
        <v>1.6107494659903141</v>
      </c>
      <c r="AB75" s="12">
        <f>+('Data base original'!AO76/'Data base original'!AO64*100-100)*'Data base original'!AO64/'Data base original'!$AR64</f>
        <v>0.16117904501346422</v>
      </c>
      <c r="AC75" s="12">
        <f>+('Data base original'!AP76/'Data base original'!AP64*100-100)*'Data base original'!AP64/'Data base original'!$AR64</f>
        <v>2.2957170329581911</v>
      </c>
      <c r="AD75" s="12">
        <f>+('Data base original'!AQ76/'Data base original'!AQ64*100-100)*'Data base original'!AQ64/'Data base original'!$AR64</f>
        <v>1.0583338800668812E-2</v>
      </c>
      <c r="AE75" s="12">
        <f>+(('Data base original'!AN76-'Data base original'!AP76)/('Data base original'!AN64-'Data base original'!AP64)*100-100)*(('Data base original'!AN64-'Data base original'!AP64)/'Data base original'!AR64)</f>
        <v>-0.68496756696787664</v>
      </c>
      <c r="AF75" s="12">
        <f>+(('Data base original'!AO76-'Data base original'!AQ76)/('Data base original'!AO64-'Data base original'!AQ64)*100-100)*(('Data base original'!AO64-'Data base original'!AQ64)/'Data base original'!AR64)</f>
        <v>0.15059570621279547</v>
      </c>
      <c r="AG75" s="9">
        <f>+('Data base original'!AR76/'Data base original'!AR64*100-100)*'Data base original'!AR64/'Data base original'!$AR64</f>
        <v>19.394597280146115</v>
      </c>
      <c r="AH75" s="12">
        <f>+('Data base original'!AR76/'Data base original'!AR64*100-100)*'Data base original'!AR64/'Data base original'!$BC64</f>
        <v>11.701387735447621</v>
      </c>
      <c r="AI75" s="12">
        <f>+('Data base original'!AS76/'Data base original'!AS64*100-100)*'Data base original'!AS64/'Data base original'!$BC64</f>
        <v>0.74268023856270959</v>
      </c>
      <c r="AJ75" s="12">
        <f>+('Data base original'!AT76/'Data base original'!AT64*100-100)*'Data base original'!AT64/'Data base original'!$BC64</f>
        <v>3.5840209567510395</v>
      </c>
      <c r="AK75" s="12">
        <f>+('Data base original'!AU76/'Data base original'!AU64*100-100)*'Data base original'!AU64/'Data base original'!$BC64</f>
        <v>4.1996238437118993</v>
      </c>
      <c r="AL75" s="12">
        <f>+('Data base original'!AV76/'Data base original'!AV64*100-100)*'Data base original'!AV64/'Data base original'!$BC64</f>
        <v>-0.55478580188616811</v>
      </c>
      <c r="AM75" s="12">
        <f>+('Data base original'!AW76/'Data base original'!AW64*100-100)*'Data base original'!AW64/'Data base original'!$BC64</f>
        <v>-3.422923721071261E-2</v>
      </c>
      <c r="AN75" s="12">
        <f>+('Data base original'!AX76/'Data base original'!AX64*100-100)*'Data base original'!AX64/'Data base original'!$BC64</f>
        <v>1.2537112356963471</v>
      </c>
      <c r="AO75" s="12">
        <f>+('Data base original'!AY76/'Data base original'!AY64*100-100)*'Data base original'!AY64/'Data base original'!$BC64</f>
        <v>-1.1037097160542935</v>
      </c>
      <c r="AP75" s="12">
        <f>+('Data base original'!AZ76/'Data base original'!AZ64*100-100)*'Data base original'!AZ64/'Data base original'!$BC64</f>
        <v>1.6120191224616956E-2</v>
      </c>
      <c r="AQ75" s="12">
        <f>+('Data base original'!BA76/'Data base original'!BA64*100-100)*'Data base original'!BA64/'Data base original'!$BC64</f>
        <v>-0.5546811253197742</v>
      </c>
      <c r="AR75" s="12">
        <f>+('Data base original'!BB76/'Data base original'!BB64*100-100)*'Data base original'!BB64/'Data base original'!$BC64</f>
        <v>8.9917170532116661E-2</v>
      </c>
      <c r="AS75" s="12">
        <f>+(('Data base original'!AY76-'Data base original'!BA76)/('Data base original'!AY64-'Data base original'!BA64)*100-100)*('Data base original'!AY64-'Data base original'!BA64)/'Data base original'!$BC64</f>
        <v>-0.54902859073451959</v>
      </c>
      <c r="AT75" s="12">
        <f>+(('Data base original'!AZ76-'Data base original'!BB76)/('Data base original'!AZ64-'Data base original'!BB64)*100-100)*('Data base original'!AZ64-'Data base original'!BB64)/'Data base original'!$BC64</f>
        <v>-7.3796979307499705E-2</v>
      </c>
      <c r="AU75" s="9">
        <f>+('Data base original'!BC76/'Data base original'!BC64*100-100)*'Data base original'!BC64/'Data base original'!$BC64</f>
        <v>20.269583401030715</v>
      </c>
      <c r="AV75" s="6"/>
    </row>
    <row r="76" spans="1:48">
      <c r="A76" s="90">
        <v>40817</v>
      </c>
      <c r="B76" s="12">
        <f>+'Data base original'!B77/'Data base original'!B65*100-100</f>
        <v>14.015088342973428</v>
      </c>
      <c r="C76" s="12">
        <f>+'Data base original'!C77/'Data base original'!C65*100-100</f>
        <v>17.234479025918944</v>
      </c>
      <c r="D76" s="12">
        <f>+'Data base original'!D77/'Data base original'!D65*100-100</f>
        <v>11.884133383645917</v>
      </c>
      <c r="E76" s="12">
        <f>+'Data base original'!E77/'Data base original'!E65*100-100</f>
        <v>35.634797748585015</v>
      </c>
      <c r="F76" s="9">
        <f>+'Data base original'!F77/'Data base original'!F65*100-100</f>
        <v>15.454617394643861</v>
      </c>
      <c r="G76" s="9">
        <f>+'Data base original'!G77</f>
        <v>27.73</v>
      </c>
      <c r="H76" s="12"/>
      <c r="I76" s="12"/>
      <c r="J76" s="12"/>
      <c r="K76" s="9"/>
      <c r="L76" s="9">
        <f>+'Data base original'!Q77</f>
        <v>9.59</v>
      </c>
      <c r="M76" s="12"/>
      <c r="N76" s="12"/>
      <c r="O76" s="9"/>
      <c r="P76" s="9">
        <f>+'Data base original'!Y77</f>
        <v>2.02</v>
      </c>
      <c r="Q76" s="12"/>
      <c r="R76" s="9"/>
      <c r="S76" s="10">
        <f>+'Data base original'!AE77</f>
        <v>4.1100000000000003</v>
      </c>
      <c r="T76" s="12">
        <f>+('Data base original'!AH77/'Data base original'!AH65*100-100)*'Data base original'!AH65/'Data base original'!$AK65</f>
        <v>2.4383455239821323</v>
      </c>
      <c r="U76" s="12">
        <f>+('Data base original'!AI77/'Data base original'!AI65*100-100)*'Data base original'!AI65/'Data base original'!$AK65</f>
        <v>7.3749831704317508</v>
      </c>
      <c r="V76" s="12">
        <f>+('Data base original'!AJ77/'Data base original'!AJ65*100-100)*'Data base original'!AJ65/'Data base original'!$AK65</f>
        <v>-0.3039753382096046</v>
      </c>
      <c r="W76" s="9">
        <f>+('Data base original'!AK77/'Data base original'!AK65*100-100)*'Data base original'!AK65/'Data base original'!$AK65</f>
        <v>9.5093533562042865</v>
      </c>
      <c r="X76" s="12">
        <f>+('Data base original'!AK77/'Data base original'!AK65*100-100)*'Data base original'!AK65/'Data base original'!$AR65</f>
        <v>2.5283667004966879</v>
      </c>
      <c r="Y76" s="12">
        <f>+('Data base original'!AL77/'Data base original'!AL65*100-100)*'Data base original'!AL65/'Data base original'!$AR65</f>
        <v>18.339680223311372</v>
      </c>
      <c r="Z76" s="12">
        <f>+('Data base original'!AM77/'Data base original'!AM65*100-100)*'Data base original'!AM65/'Data base original'!$AR65</f>
        <v>0.2233898289595467</v>
      </c>
      <c r="AA76" s="12">
        <f>+('Data base original'!AN77/'Data base original'!AN65*100-100)*'Data base original'!AN65/'Data base original'!$AR65</f>
        <v>2.4447245919648397</v>
      </c>
      <c r="AB76" s="12">
        <f>+('Data base original'!AO77/'Data base original'!AO65*100-100)*'Data base original'!AO65/'Data base original'!$AR65</f>
        <v>0.16866104189549749</v>
      </c>
      <c r="AC76" s="12">
        <f>+('Data base original'!AP77/'Data base original'!AP65*100-100)*'Data base original'!AP65/'Data base original'!$AR65</f>
        <v>3.1520683493020765</v>
      </c>
      <c r="AD76" s="12">
        <f>+('Data base original'!AQ77/'Data base original'!AQ65*100-100)*'Data base original'!AQ65/'Data base original'!$AR65</f>
        <v>1.2219320382224817E-2</v>
      </c>
      <c r="AE76" s="12">
        <f>+(('Data base original'!AN77-'Data base original'!AP77)/('Data base original'!AN65-'Data base original'!AP65)*100-100)*(('Data base original'!AN65-'Data base original'!AP65)/'Data base original'!AR65)</f>
        <v>-0.70734375733723631</v>
      </c>
      <c r="AF76" s="12">
        <f>+(('Data base original'!AO77-'Data base original'!AQ77)/('Data base original'!AO65-'Data base original'!AQ65)*100-100)*(('Data base original'!AO65-'Data base original'!AQ65)/'Data base original'!AR65)</f>
        <v>0.15644172151327271</v>
      </c>
      <c r="AG76" s="9">
        <f>+('Data base original'!AR77/'Data base original'!AR65*100-100)*'Data base original'!AR65/'Data base original'!$AR65</f>
        <v>20.540534716943654</v>
      </c>
      <c r="AH76" s="12">
        <f>+('Data base original'!AR77/'Data base original'!AR65*100-100)*'Data base original'!AR65/'Data base original'!$BC65</f>
        <v>12.320042411027545</v>
      </c>
      <c r="AI76" s="12">
        <f>+('Data base original'!AS77/'Data base original'!AS65*100-100)*'Data base original'!AS65/'Data base original'!$BC65</f>
        <v>0.4600783478226283</v>
      </c>
      <c r="AJ76" s="12">
        <f>+('Data base original'!AT77/'Data base original'!AT65*100-100)*'Data base original'!AT65/'Data base original'!$BC65</f>
        <v>4.5727060022092756</v>
      </c>
      <c r="AK76" s="12">
        <f>+('Data base original'!AU77/'Data base original'!AU65*100-100)*'Data base original'!AU65/'Data base original'!$BC65</f>
        <v>4.3647055824510073</v>
      </c>
      <c r="AL76" s="12">
        <f>+('Data base original'!AV77/'Data base original'!AV65*100-100)*'Data base original'!AV65/'Data base original'!$BC65</f>
        <v>-0.648465824774903</v>
      </c>
      <c r="AM76" s="12">
        <f>+('Data base original'!AW77/'Data base original'!AW65*100-100)*'Data base original'!AW65/'Data base original'!$BC65</f>
        <v>-3.0141996312364167E-2</v>
      </c>
      <c r="AN76" s="12">
        <f>+('Data base original'!AX77/'Data base original'!AX65*100-100)*'Data base original'!AX65/'Data base original'!$BC65</f>
        <v>1.3646479152378588</v>
      </c>
      <c r="AO76" s="12">
        <f>+('Data base original'!AY77/'Data base original'!AY65*100-100)*'Data base original'!AY65/'Data base original'!$BC65</f>
        <v>-1.2021701679924415</v>
      </c>
      <c r="AP76" s="12">
        <f>+('Data base original'!AZ77/'Data base original'!AZ65*100-100)*'Data base original'!AZ65/'Data base original'!$BC65</f>
        <v>-1.5483902215255507E-2</v>
      </c>
      <c r="AQ76" s="12">
        <f>+('Data base original'!BA77/'Data base original'!BA65*100-100)*'Data base original'!BA65/'Data base original'!$BC65</f>
        <v>-0.31205224264478393</v>
      </c>
      <c r="AR76" s="12">
        <f>+('Data base original'!BB77/'Data base original'!BB65*100-100)*'Data base original'!BB65/'Data base original'!$BC65</f>
        <v>9.2800187276764992E-2</v>
      </c>
      <c r="AS76" s="12">
        <f>+(('Data base original'!AY77-'Data base original'!BA77)/('Data base original'!AY65-'Data base original'!BA65)*100-100)*('Data base original'!AY65-'Data base original'!BA65)/'Data base original'!$BC65</f>
        <v>-0.89011792534765755</v>
      </c>
      <c r="AT76" s="12">
        <f>+(('Data base original'!AZ77-'Data base original'!BB77)/('Data base original'!AZ65-'Data base original'!BB65)*100-100)*('Data base original'!AZ65-'Data base original'!BB65)/'Data base original'!$BC65</f>
        <v>-0.10828408949202067</v>
      </c>
      <c r="AU76" s="9">
        <f>+('Data base original'!BC77/'Data base original'!BC65*100-100)*'Data base original'!BC65/'Data base original'!$BC65</f>
        <v>21.405170422821371</v>
      </c>
      <c r="AV76" s="6"/>
    </row>
    <row r="77" spans="1:48">
      <c r="A77" s="90">
        <v>40848</v>
      </c>
      <c r="B77" s="12">
        <f>+'Data base original'!B78/'Data base original'!B66*100-100</f>
        <v>15.287564811146126</v>
      </c>
      <c r="C77" s="12">
        <f>+'Data base original'!C78/'Data base original'!C66*100-100</f>
        <v>18.101772472356743</v>
      </c>
      <c r="D77" s="12">
        <f>+'Data base original'!D78/'Data base original'!D66*100-100</f>
        <v>12.247254713659288</v>
      </c>
      <c r="E77" s="12">
        <f>+'Data base original'!E78/'Data base original'!E66*100-100</f>
        <v>38.36536602609857</v>
      </c>
      <c r="F77" s="9">
        <f>+'Data base original'!F78/'Data base original'!F66*100-100</f>
        <v>16.585731333614319</v>
      </c>
      <c r="G77" s="9">
        <f>+'Data base original'!G78</f>
        <v>26.96</v>
      </c>
      <c r="H77" s="12"/>
      <c r="I77" s="12"/>
      <c r="J77" s="12"/>
      <c r="K77" s="9"/>
      <c r="L77" s="9">
        <f>+'Data base original'!Q78</f>
        <v>9.5</v>
      </c>
      <c r="M77" s="12"/>
      <c r="N77" s="12"/>
      <c r="O77" s="9"/>
      <c r="P77" s="9">
        <f>+'Data base original'!Y78</f>
        <v>2.2200000000000002</v>
      </c>
      <c r="Q77" s="12"/>
      <c r="R77" s="9"/>
      <c r="S77" s="10">
        <f>+'Data base original'!AE78</f>
        <v>4.1500000000000004</v>
      </c>
      <c r="T77" s="12">
        <f>+('Data base original'!AH78/'Data base original'!AH66*100-100)*'Data base original'!AH66/'Data base original'!$AK66</f>
        <v>2.7586296764441385</v>
      </c>
      <c r="U77" s="12">
        <f>+('Data base original'!AI78/'Data base original'!AI66*100-100)*'Data base original'!AI66/'Data base original'!$AK66</f>
        <v>7.1604197886397341</v>
      </c>
      <c r="V77" s="12">
        <f>+('Data base original'!AJ78/'Data base original'!AJ66*100-100)*'Data base original'!AJ66/'Data base original'!$AK66</f>
        <v>-0.41826109902139785</v>
      </c>
      <c r="W77" s="9">
        <f>+('Data base original'!AK78/'Data base original'!AK66*100-100)*'Data base original'!AK66/'Data base original'!$AK66</f>
        <v>9.5007883660624817</v>
      </c>
      <c r="X77" s="12">
        <f>+('Data base original'!AK78/'Data base original'!AK66*100-100)*'Data base original'!AK66/'Data base original'!$AR66</f>
        <v>2.4839138599046207</v>
      </c>
      <c r="Y77" s="12">
        <f>+('Data base original'!AL78/'Data base original'!AL66*100-100)*'Data base original'!AL66/'Data base original'!$AR66</f>
        <v>18.574085077320238</v>
      </c>
      <c r="Z77" s="12">
        <f>+('Data base original'!AM78/'Data base original'!AM66*100-100)*'Data base original'!AM66/'Data base original'!$AR66</f>
        <v>0.21871796709076449</v>
      </c>
      <c r="AA77" s="12">
        <f>+('Data base original'!AN78/'Data base original'!AN66*100-100)*'Data base original'!AN66/'Data base original'!$AR66</f>
        <v>1.6432805518104392</v>
      </c>
      <c r="AB77" s="12">
        <f>+('Data base original'!AO78/'Data base original'!AO66*100-100)*'Data base original'!AO66/'Data base original'!$AR66</f>
        <v>0.16557154518085906</v>
      </c>
      <c r="AC77" s="12">
        <f>+('Data base original'!AP78/'Data base original'!AP66*100-100)*'Data base original'!AP66/'Data base original'!$AR66</f>
        <v>2.2795045448665192</v>
      </c>
      <c r="AD77" s="12">
        <f>+('Data base original'!AQ78/'Data base original'!AQ66*100-100)*'Data base original'!AQ66/'Data base original'!$AR66</f>
        <v>6.8136438346032557E-3</v>
      </c>
      <c r="AE77" s="12">
        <f>+(('Data base original'!AN78-'Data base original'!AP78)/('Data base original'!AN66-'Data base original'!AP66)*100-100)*(('Data base original'!AN66-'Data base original'!AP66)/'Data base original'!AR66)</f>
        <v>-0.63622399305608079</v>
      </c>
      <c r="AF77" s="12">
        <f>+(('Data base original'!AO78-'Data base original'!AQ78)/('Data base original'!AO66-'Data base original'!AQ66)*100-100)*(('Data base original'!AO66-'Data base original'!AQ66)/'Data base original'!AR66)</f>
        <v>0.15875790134625586</v>
      </c>
      <c r="AG77" s="9">
        <f>+('Data base original'!AR78/'Data base original'!AR66*100-100)*'Data base original'!AR66/'Data base original'!$AR66</f>
        <v>20.799250812605834</v>
      </c>
      <c r="AH77" s="12">
        <f>+('Data base original'!AR78/'Data base original'!AR66*100-100)*'Data base original'!AR66/'Data base original'!$BC66</f>
        <v>12.399956842089454</v>
      </c>
      <c r="AI77" s="12">
        <f>+('Data base original'!AS78/'Data base original'!AS66*100-100)*'Data base original'!AS66/'Data base original'!$BC66</f>
        <v>0.21407331043084107</v>
      </c>
      <c r="AJ77" s="12">
        <f>+('Data base original'!AT78/'Data base original'!AT66*100-100)*'Data base original'!AT66/'Data base original'!$BC66</f>
        <v>4.6648280429984101</v>
      </c>
      <c r="AK77" s="12">
        <f>+('Data base original'!AU78/'Data base original'!AU66*100-100)*'Data base original'!AU66/'Data base original'!$BC66</f>
        <v>3.9119155555533216</v>
      </c>
      <c r="AL77" s="12">
        <f>+('Data base original'!AV78/'Data base original'!AV66*100-100)*'Data base original'!AV66/'Data base original'!$BC66</f>
        <v>-0.5618916634790514</v>
      </c>
      <c r="AM77" s="12">
        <f>+('Data base original'!AW78/'Data base original'!AW66*100-100)*'Data base original'!AW66/'Data base original'!$BC66</f>
        <v>-5.1182613120087074E-2</v>
      </c>
      <c r="AN77" s="12">
        <f>+('Data base original'!AX78/'Data base original'!AX66*100-100)*'Data base original'!AX66/'Data base original'!$BC66</f>
        <v>1.4896780790844384</v>
      </c>
      <c r="AO77" s="12">
        <f>+('Data base original'!AY78/'Data base original'!AY66*100-100)*'Data base original'!AY66/'Data base original'!$BC66</f>
        <v>-1.3070861378346048</v>
      </c>
      <c r="AP77" s="12">
        <f>+('Data base original'!AZ78/'Data base original'!AZ66*100-100)*'Data base original'!AZ66/'Data base original'!$BC66</f>
        <v>-3.2090686003864166E-2</v>
      </c>
      <c r="AQ77" s="12">
        <f>+('Data base original'!BA78/'Data base original'!BA66*100-100)*'Data base original'!BA66/'Data base original'!$BC66</f>
        <v>-0.27795002402713981</v>
      </c>
      <c r="AR77" s="12">
        <f>+('Data base original'!BB78/'Data base original'!BB66*100-100)*'Data base original'!BB66/'Data base original'!$BC66</f>
        <v>7.961739818680208E-2</v>
      </c>
      <c r="AS77" s="12">
        <f>+(('Data base original'!AY78-'Data base original'!BA78)/('Data base original'!AY66-'Data base original'!BA66)*100-100)*('Data base original'!AY66-'Data base original'!BA66)/'Data base original'!$BC66</f>
        <v>-1.0291361138074653</v>
      </c>
      <c r="AT77" s="12">
        <f>+(('Data base original'!AZ78-'Data base original'!BB78)/('Data base original'!AZ66-'Data base original'!BB66)*100-100)*('Data base original'!AZ66-'Data base original'!BB66)/'Data base original'!$BC66</f>
        <v>-0.11170808419066632</v>
      </c>
      <c r="AU77" s="9">
        <f>+('Data base original'!BC78/'Data base original'!BC66*100-100)*'Data base original'!BC66/'Data base original'!$BC66</f>
        <v>20.926533355559201</v>
      </c>
      <c r="AV77" s="6"/>
    </row>
    <row r="78" spans="1:48">
      <c r="A78" s="90">
        <v>40878</v>
      </c>
      <c r="B78" s="12">
        <f>+'Data base original'!B79/'Data base original'!B67*100-100</f>
        <v>15.569854725386008</v>
      </c>
      <c r="C78" s="12">
        <f>+'Data base original'!C79/'Data base original'!C67*100-100</f>
        <v>17.71566490830692</v>
      </c>
      <c r="D78" s="12">
        <f>+'Data base original'!D79/'Data base original'!D67*100-100</f>
        <v>12.392925608811893</v>
      </c>
      <c r="E78" s="12">
        <f>+'Data base original'!E79/'Data base original'!E67*100-100</f>
        <v>43.920502370324016</v>
      </c>
      <c r="F78" s="9">
        <f>+'Data base original'!F79/'Data base original'!F67*100-100</f>
        <v>16.937997631403405</v>
      </c>
      <c r="G78" s="9">
        <f>+'Data base original'!G79</f>
        <v>27.48</v>
      </c>
      <c r="H78" s="12"/>
      <c r="I78" s="12"/>
      <c r="J78" s="12"/>
      <c r="K78" s="9"/>
      <c r="L78" s="9">
        <f>+'Data base original'!Q79</f>
        <v>9.2799999999999994</v>
      </c>
      <c r="M78" s="12"/>
      <c r="N78" s="12"/>
      <c r="O78" s="9"/>
      <c r="P78" s="9">
        <f>+'Data base original'!Y79</f>
        <v>2.75</v>
      </c>
      <c r="Q78" s="12"/>
      <c r="R78" s="9"/>
      <c r="S78" s="10">
        <f>+'Data base original'!AE79</f>
        <v>4.26</v>
      </c>
      <c r="T78" s="12">
        <f>+('Data base original'!AH79/'Data base original'!AH67*100-100)*'Data base original'!AH67/'Data base original'!$AK67</f>
        <v>2.717722006283608</v>
      </c>
      <c r="U78" s="12">
        <f>+('Data base original'!AI79/'Data base original'!AI67*100-100)*'Data base original'!AI67/'Data base original'!$AK67</f>
        <v>6.9973049411998289</v>
      </c>
      <c r="V78" s="12">
        <f>+('Data base original'!AJ79/'Data base original'!AJ67*100-100)*'Data base original'!AJ67/'Data base original'!$AK67</f>
        <v>2.1052320960671551</v>
      </c>
      <c r="W78" s="9">
        <f>+('Data base original'!AK79/'Data base original'!AK67*100-100)*'Data base original'!AK67/'Data base original'!$AK67</f>
        <v>11.820259043550593</v>
      </c>
      <c r="X78" s="12">
        <f>+('Data base original'!AK79/'Data base original'!AK67*100-100)*'Data base original'!AK67/'Data base original'!$AR67</f>
        <v>3.1728140584879232</v>
      </c>
      <c r="Y78" s="12">
        <f>+('Data base original'!AL79/'Data base original'!AL67*100-100)*'Data base original'!AL67/'Data base original'!$AR67</f>
        <v>18.904995152154434</v>
      </c>
      <c r="Z78" s="12">
        <f>+('Data base original'!AM79/'Data base original'!AM67*100-100)*'Data base original'!AM67/'Data base original'!$AR67</f>
        <v>0.23999854200885709</v>
      </c>
      <c r="AA78" s="12">
        <f>+('Data base original'!AN79/'Data base original'!AN67*100-100)*'Data base original'!AN67/'Data base original'!$AR67</f>
        <v>1.6104902162719377</v>
      </c>
      <c r="AB78" s="12">
        <f>+('Data base original'!AO79/'Data base original'!AO67*100-100)*'Data base original'!AO67/'Data base original'!$AR67</f>
        <v>0.15916569973504083</v>
      </c>
      <c r="AC78" s="12">
        <f>+('Data base original'!AP79/'Data base original'!AP67*100-100)*'Data base original'!AP67/'Data base original'!$AR67</f>
        <v>2.1699868173300838</v>
      </c>
      <c r="AD78" s="12">
        <f>+('Data base original'!AQ79/'Data base original'!AQ67*100-100)*'Data base original'!AQ67/'Data base original'!$AR67</f>
        <v>1.533324018389922E-2</v>
      </c>
      <c r="AE78" s="12">
        <f>+(('Data base original'!AN79-'Data base original'!AP79)/('Data base original'!AN67-'Data base original'!AP67)*100-100)*(('Data base original'!AN67-'Data base original'!AP67)/'Data base original'!AR67)</f>
        <v>-0.55949660105814669</v>
      </c>
      <c r="AF78" s="12">
        <f>+(('Data base original'!AO79-'Data base original'!AQ79)/('Data base original'!AO67-'Data base original'!AQ67)*100-100)*(('Data base original'!AO67-'Data base original'!AQ67)/'Data base original'!AR67)</f>
        <v>0.1438324595511416</v>
      </c>
      <c r="AG78" s="9">
        <f>+('Data base original'!AR79/'Data base original'!AR67*100-100)*'Data base original'!AR67/'Data base original'!$AR67</f>
        <v>21.902143611144226</v>
      </c>
      <c r="AH78" s="12">
        <f>+('Data base original'!AR79/'Data base original'!AR67*100-100)*'Data base original'!AR67/'Data base original'!$BC67</f>
        <v>13.115362891340297</v>
      </c>
      <c r="AI78" s="12">
        <f>+('Data base original'!AS79/'Data base original'!AS67*100-100)*'Data base original'!AS67/'Data base original'!$BC67</f>
        <v>0.15748775768466469</v>
      </c>
      <c r="AJ78" s="12">
        <f>+('Data base original'!AT79/'Data base original'!AT67*100-100)*'Data base original'!AT67/'Data base original'!$BC67</f>
        <v>4.5512764345334533</v>
      </c>
      <c r="AK78" s="12">
        <f>+('Data base original'!AU79/'Data base original'!AU67*100-100)*'Data base original'!AU67/'Data base original'!$BC67</f>
        <v>3.6482667821057921</v>
      </c>
      <c r="AL78" s="12">
        <f>+('Data base original'!AV79/'Data base original'!AV67*100-100)*'Data base original'!AV67/'Data base original'!$BC67</f>
        <v>-0.47934961987290697</v>
      </c>
      <c r="AM78" s="12">
        <f>+('Data base original'!AW79/'Data base original'!AW67*100-100)*'Data base original'!AW67/'Data base original'!$BC67</f>
        <v>-4.9402053266102246E-2</v>
      </c>
      <c r="AN78" s="12">
        <f>+('Data base original'!AX79/'Data base original'!AX67*100-100)*'Data base original'!AX67/'Data base original'!$BC67</f>
        <v>1.5828617470714783</v>
      </c>
      <c r="AO78" s="12">
        <f>+('Data base original'!AY79/'Data base original'!AY67*100-100)*'Data base original'!AY67/'Data base original'!$BC67</f>
        <v>-1.4203838829962969</v>
      </c>
      <c r="AP78" s="12">
        <f>+('Data base original'!AZ79/'Data base original'!AZ67*100-100)*'Data base original'!AZ67/'Data base original'!$BC67</f>
        <v>-4.8803240499240362E-2</v>
      </c>
      <c r="AQ78" s="12">
        <f>+('Data base original'!BA79/'Data base original'!BA67*100-100)*'Data base original'!BA67/'Data base original'!$BC67</f>
        <v>3.3234108560832087E-2</v>
      </c>
      <c r="AR78" s="12">
        <f>+('Data base original'!BB79/'Data base original'!BB67*100-100)*'Data base original'!BB67/'Data base original'!$BC67</f>
        <v>6.7965249038819467E-2</v>
      </c>
      <c r="AS78" s="12">
        <f>+(('Data base original'!AY79-'Data base original'!BA79)/('Data base original'!AY67-'Data base original'!BA67)*100-100)*('Data base original'!AY67-'Data base original'!BA67)/'Data base original'!$BC67</f>
        <v>-1.4536179915571288</v>
      </c>
      <c r="AT78" s="12">
        <f>+(('Data base original'!AZ79-'Data base original'!BB79)/('Data base original'!AZ67-'Data base original'!BB67)*100-100)*('Data base original'!AZ67-'Data base original'!BB67)/'Data base original'!$BC67</f>
        <v>-0.11676848953805977</v>
      </c>
      <c r="AU78" s="9">
        <f>+('Data base original'!BC79/'Data base original'!BC67*100-100)*'Data base original'!BC67/'Data base original'!$BC67</f>
        <v>20.956117458501481</v>
      </c>
      <c r="AV78" s="6"/>
    </row>
    <row r="79" spans="1:48">
      <c r="A79" s="20">
        <v>40909</v>
      </c>
      <c r="B79" s="12">
        <f>+'Data base original'!B80/'Data base original'!B68*100-100</f>
        <v>15.911833996848543</v>
      </c>
      <c r="C79" s="12">
        <f>+'Data base original'!C80/'Data base original'!C68*100-100</f>
        <v>17.2436283594445</v>
      </c>
      <c r="D79" s="12">
        <f>+'Data base original'!D80/'Data base original'!D68*100-100</f>
        <v>12.765775694553128</v>
      </c>
      <c r="E79" s="12">
        <f>+'Data base original'!E80/'Data base original'!E68*100-100</f>
        <v>17.367214757638337</v>
      </c>
      <c r="F79" s="9">
        <f>+'Data base original'!F80/'Data base original'!F68*100-100</f>
        <v>15.410465404287393</v>
      </c>
      <c r="G79" s="9">
        <f>+'Data base original'!G80</f>
        <v>28.04</v>
      </c>
      <c r="H79" s="12"/>
      <c r="I79" s="12"/>
      <c r="J79" s="12"/>
      <c r="K79" s="9"/>
      <c r="L79" s="9">
        <f>+'Data base original'!Q80</f>
        <v>9.39</v>
      </c>
      <c r="M79" s="12"/>
      <c r="N79" s="12"/>
      <c r="O79" s="9"/>
      <c r="P79" s="9">
        <f>+'Data base original'!Y80</f>
        <v>2.7</v>
      </c>
      <c r="Q79" s="12"/>
      <c r="R79" s="9"/>
      <c r="S79" s="10">
        <f>+'Data base original'!AE80</f>
        <v>4.33</v>
      </c>
      <c r="T79" s="12">
        <f>+('Data base original'!AH80/'Data base original'!AH68*100-100)*'Data base original'!AH68/'Data base original'!$AK68</f>
        <v>2.6733855803176079</v>
      </c>
      <c r="U79" s="12">
        <f>+('Data base original'!AI80/'Data base original'!AI68*100-100)*'Data base original'!AI68/'Data base original'!$AK68</f>
        <v>5.6364598624270572</v>
      </c>
      <c r="V79" s="12">
        <f>+('Data base original'!AJ80/'Data base original'!AJ68*100-100)*'Data base original'!AJ68/'Data base original'!$AK68</f>
        <v>2.0173027696562795</v>
      </c>
      <c r="W79" s="9">
        <f>+('Data base original'!AK80/'Data base original'!AK68*100-100)*'Data base original'!AK68/'Data base original'!$AK68</f>
        <v>10.327148212400942</v>
      </c>
      <c r="X79" s="12">
        <f>+('Data base original'!AK80/'Data base original'!AK68*100-100)*'Data base original'!AK68/'Data base original'!$AR68</f>
        <v>2.7977905692023164</v>
      </c>
      <c r="Y79" s="12">
        <f>+('Data base original'!AL80/'Data base original'!AL68*100-100)*'Data base original'!AL68/'Data base original'!$AR68</f>
        <v>18.295060644872574</v>
      </c>
      <c r="Z79" s="12">
        <f>+('Data base original'!AM80/'Data base original'!AM68*100-100)*'Data base original'!AM68/'Data base original'!$AR68</f>
        <v>0.22575409247079964</v>
      </c>
      <c r="AA79" s="12">
        <f>+('Data base original'!AN80/'Data base original'!AN68*100-100)*'Data base original'!AN68/'Data base original'!$AR68</f>
        <v>1.8667704870126083</v>
      </c>
      <c r="AB79" s="12">
        <f>+('Data base original'!AO80/'Data base original'!AO68*100-100)*'Data base original'!AO68/'Data base original'!$AR68</f>
        <v>0.14376779222715785</v>
      </c>
      <c r="AC79" s="12">
        <f>+('Data base original'!AP80/'Data base original'!AP68*100-100)*'Data base original'!AP68/'Data base original'!$AR68</f>
        <v>1.9476537067495305</v>
      </c>
      <c r="AD79" s="12">
        <f>+('Data base original'!AQ80/'Data base original'!AQ68*100-100)*'Data base original'!AQ68/'Data base original'!$AR68</f>
        <v>1.4876517667366132E-2</v>
      </c>
      <c r="AE79" s="12">
        <f>+(('Data base original'!AN80-'Data base original'!AP80)/('Data base original'!AN68-'Data base original'!AP68)*100-100)*(('Data base original'!AN68-'Data base original'!AP68)/'Data base original'!AR68)</f>
        <v>-8.0883219736922626E-2</v>
      </c>
      <c r="AF79" s="12">
        <f>+(('Data base original'!AO80-'Data base original'!AQ80)/('Data base original'!AO68-'Data base original'!AQ68)*100-100)*(('Data base original'!AO68-'Data base original'!AQ68)/'Data base original'!AR68)</f>
        <v>0.1288912745597918</v>
      </c>
      <c r="AG79" s="9">
        <f>+('Data base original'!AR80/'Data base original'!AR68*100-100)*'Data base original'!AR68/'Data base original'!$AR68</f>
        <v>21.366613361368582</v>
      </c>
      <c r="AH79" s="12">
        <f>+('Data base original'!AR80/'Data base original'!AR68*100-100)*'Data base original'!AR68/'Data base original'!$BC68</f>
        <v>12.712625932544896</v>
      </c>
      <c r="AI79" s="12">
        <f>+('Data base original'!AS80/'Data base original'!AS68*100-100)*'Data base original'!AS68/'Data base original'!$BC68</f>
        <v>0.3652649158648465</v>
      </c>
      <c r="AJ79" s="12">
        <f>+('Data base original'!AT80/'Data base original'!AT68*100-100)*'Data base original'!AT68/'Data base original'!$BC68</f>
        <v>4.6437277209838337</v>
      </c>
      <c r="AK79" s="12">
        <f>+('Data base original'!AU80/'Data base original'!AU68*100-100)*'Data base original'!AU68/'Data base original'!$BC68</f>
        <v>2.889339543286666</v>
      </c>
      <c r="AL79" s="12">
        <f>+('Data base original'!AV80/'Data base original'!AV68*100-100)*'Data base original'!AV68/'Data base original'!$BC68</f>
        <v>1.0133319738806344E-2</v>
      </c>
      <c r="AM79" s="12">
        <f>+('Data base original'!AW80/'Data base original'!AW68*100-100)*'Data base original'!AW68/'Data base original'!$BC68</f>
        <v>-3.1991288845341581E-2</v>
      </c>
      <c r="AN79" s="12">
        <f>+('Data base original'!AX80/'Data base original'!AX68*100-100)*'Data base original'!AX68/'Data base original'!$BC68</f>
        <v>1.5465557819569684</v>
      </c>
      <c r="AO79" s="12">
        <f>+('Data base original'!AY80/'Data base original'!AY68*100-100)*'Data base original'!AY68/'Data base original'!$BC68</f>
        <v>-1.2553762596404878</v>
      </c>
      <c r="AP79" s="12">
        <f>+('Data base original'!AZ80/'Data base original'!AZ68*100-100)*'Data base original'!AZ68/'Data base original'!$BC68</f>
        <v>-4.8596875470446763E-2</v>
      </c>
      <c r="AQ79" s="12">
        <f>+('Data base original'!BA80/'Data base original'!BA68*100-100)*'Data base original'!BA68/'Data base original'!$BC68</f>
        <v>0.43942975862328754</v>
      </c>
      <c r="AR79" s="12">
        <f>+('Data base original'!BB80/'Data base original'!BB68*100-100)*'Data base original'!BB68/'Data base original'!$BC68</f>
        <v>6.3787214205046808E-2</v>
      </c>
      <c r="AS79" s="12">
        <f>+(('Data base original'!AY80-'Data base original'!BA80)/('Data base original'!AY68-'Data base original'!BA68)*100-100)*('Data base original'!AY68-'Data base original'!BA68)/'Data base original'!$BC68</f>
        <v>-1.6948060182637745</v>
      </c>
      <c r="AT79" s="12">
        <f>+(('Data base original'!AZ80-'Data base original'!BB80)/('Data base original'!AZ68-'Data base original'!BB68)*100-100)*('Data base original'!AZ68-'Data base original'!BB68)/'Data base original'!$BC68</f>
        <v>-0.1123840896754937</v>
      </c>
      <c r="AU79" s="9">
        <f>+('Data base original'!BC80/'Data base original'!BC68*100-100)*'Data base original'!BC68/'Data base original'!$BC68</f>
        <v>20.328465817591407</v>
      </c>
      <c r="AV79" s="6"/>
    </row>
    <row r="80" spans="1:48">
      <c r="A80" s="90">
        <v>40940</v>
      </c>
      <c r="B80" s="12">
        <f>+'Data base original'!B81/'Data base original'!B69*100-100</f>
        <v>16.240271699794803</v>
      </c>
      <c r="C80" s="12">
        <f>+'Data base original'!C81/'Data base original'!C69*100-100</f>
        <v>16.970955632180093</v>
      </c>
      <c r="D80" s="12">
        <f>+'Data base original'!D81/'Data base original'!D69*100-100</f>
        <v>12.821499601797683</v>
      </c>
      <c r="E80" s="12">
        <f>+'Data base original'!E81/'Data base original'!E69*100-100</f>
        <v>15.729348735249914</v>
      </c>
      <c r="F80" s="9">
        <f>+'Data base original'!F81/'Data base original'!F69*100-100</f>
        <v>15.453087649510294</v>
      </c>
      <c r="G80" s="9">
        <f>+'Data base original'!G81</f>
        <v>29.81</v>
      </c>
      <c r="H80" s="12"/>
      <c r="I80" s="12"/>
      <c r="J80" s="12"/>
      <c r="K80" s="9"/>
      <c r="L80" s="9">
        <f>+'Data base original'!Q81</f>
        <v>9.4600000000000009</v>
      </c>
      <c r="M80" s="12"/>
      <c r="N80" s="12"/>
      <c r="O80" s="9"/>
      <c r="P80" s="9">
        <f>+'Data base original'!Y81</f>
        <v>2.5</v>
      </c>
      <c r="Q80" s="12"/>
      <c r="R80" s="9"/>
      <c r="S80" s="10">
        <f>+'Data base original'!AE81</f>
        <v>4.32</v>
      </c>
      <c r="T80" s="12">
        <f>+('Data base original'!AH81/'Data base original'!AH69*100-100)*'Data base original'!AH69/'Data base original'!$AK69</f>
        <v>2.7538871529826841</v>
      </c>
      <c r="U80" s="12">
        <f>+('Data base original'!AI81/'Data base original'!AI69*100-100)*'Data base original'!AI69/'Data base original'!$AK69</f>
        <v>4.4770283701600908</v>
      </c>
      <c r="V80" s="12">
        <f>+('Data base original'!AJ81/'Data base original'!AJ69*100-100)*'Data base original'!AJ69/'Data base original'!$AK69</f>
        <v>2.9455112157486485</v>
      </c>
      <c r="W80" s="9">
        <f>+('Data base original'!AK81/'Data base original'!AK69*100-100)*'Data base original'!AK69/'Data base original'!$AK69</f>
        <v>10.176426738891436</v>
      </c>
      <c r="X80" s="12">
        <f>+('Data base original'!AK81/'Data base original'!AK69*100-100)*'Data base original'!AK69/'Data base original'!$AR69</f>
        <v>2.7014516787626572</v>
      </c>
      <c r="Y80" s="12">
        <f>+('Data base original'!AL81/'Data base original'!AL69*100-100)*'Data base original'!AL69/'Data base original'!$AR69</f>
        <v>18.056029507296593</v>
      </c>
      <c r="Z80" s="12">
        <f>+('Data base original'!AM81/'Data base original'!AM69*100-100)*'Data base original'!AM69/'Data base original'!$AR69</f>
        <v>0.2839029905054638</v>
      </c>
      <c r="AA80" s="12">
        <f>+('Data base original'!AN81/'Data base original'!AN69*100-100)*'Data base original'!AN69/'Data base original'!$AR69</f>
        <v>1.9851025500702975</v>
      </c>
      <c r="AB80" s="12">
        <f>+('Data base original'!AO81/'Data base original'!AO69*100-100)*'Data base original'!AO69/'Data base original'!$AR69</f>
        <v>0.13448952674889256</v>
      </c>
      <c r="AC80" s="12">
        <f>+('Data base original'!AP81/'Data base original'!AP69*100-100)*'Data base original'!AP69/'Data base original'!$AR69</f>
        <v>2.1451842034490083</v>
      </c>
      <c r="AD80" s="12">
        <f>+('Data base original'!AQ81/'Data base original'!AQ69*100-100)*'Data base original'!AQ69/'Data base original'!$AR69</f>
        <v>2.6820446340084683E-3</v>
      </c>
      <c r="AE80" s="12">
        <f>+(('Data base original'!AN81-'Data base original'!AP81)/('Data base original'!AN69-'Data base original'!AP69)*100-100)*(('Data base original'!AN69-'Data base original'!AP69)/'Data base original'!AR69)</f>
        <v>-0.16008165337870978</v>
      </c>
      <c r="AF80" s="12">
        <f>+(('Data base original'!AO81-'Data base original'!AQ81)/('Data base original'!AO69-'Data base original'!AQ69)*100-100)*(('Data base original'!AO69-'Data base original'!AQ69)/'Data base original'!AR69)</f>
        <v>0.13180748211488413</v>
      </c>
      <c r="AG80" s="9">
        <f>+('Data base original'!AR81/'Data base original'!AR69*100-100)*'Data base original'!AR69/'Data base original'!$AR69</f>
        <v>21.013110005300902</v>
      </c>
      <c r="AH80" s="12">
        <f>+('Data base original'!AR81/'Data base original'!AR69*100-100)*'Data base original'!AR69/'Data base original'!$BC69</f>
        <v>12.355211272529932</v>
      </c>
      <c r="AI80" s="12">
        <f>+('Data base original'!AS81/'Data base original'!AS69*100-100)*'Data base original'!AS69/'Data base original'!$BC69</f>
        <v>0.30746978752524873</v>
      </c>
      <c r="AJ80" s="12">
        <f>+('Data base original'!AT81/'Data base original'!AT69*100-100)*'Data base original'!AT69/'Data base original'!$BC69</f>
        <v>4.4276783835383133</v>
      </c>
      <c r="AK80" s="12">
        <f>+('Data base original'!AU81/'Data base original'!AU69*100-100)*'Data base original'!AU69/'Data base original'!$BC69</f>
        <v>2.5257802886986269</v>
      </c>
      <c r="AL80" s="12">
        <f>+('Data base original'!AV81/'Data base original'!AV69*100-100)*'Data base original'!AV69/'Data base original'!$BC69</f>
        <v>0.10197959648873607</v>
      </c>
      <c r="AM80" s="12">
        <f>+('Data base original'!AW81/'Data base original'!AW69*100-100)*'Data base original'!AW69/'Data base original'!$BC69</f>
        <v>-1.3822905886383581E-2</v>
      </c>
      <c r="AN80" s="12">
        <f>+('Data base original'!AX81/'Data base original'!AX69*100-100)*'Data base original'!AX69/'Data base original'!$BC69</f>
        <v>1.4180841020012578</v>
      </c>
      <c r="AO80" s="12">
        <f>+('Data base original'!AY81/'Data base original'!AY69*100-100)*'Data base original'!AY69/'Data base original'!$BC69</f>
        <v>-0.8615341184150217</v>
      </c>
      <c r="AP80" s="12">
        <f>+('Data base original'!AZ81/'Data base original'!AZ69*100-100)*'Data base original'!AZ69/'Data base original'!$BC69</f>
        <v>-3.5564656833208766E-2</v>
      </c>
      <c r="AQ80" s="12">
        <f>+('Data base original'!BA81/'Data base original'!BA69*100-100)*'Data base original'!BA69/'Data base original'!$BC69</f>
        <v>0.67158232067461199</v>
      </c>
      <c r="AR80" s="12">
        <f>+('Data base original'!BB81/'Data base original'!BB69*100-100)*'Data base original'!BB69/'Data base original'!$BC69</f>
        <v>6.2097830872379037E-2</v>
      </c>
      <c r="AS80" s="12">
        <f>+(('Data base original'!AY81-'Data base original'!BA81)/('Data base original'!AY69-'Data base original'!BA69)*100-100)*('Data base original'!AY69-'Data base original'!BA69)/'Data base original'!$BC69</f>
        <v>-1.533116439089633</v>
      </c>
      <c r="AT80" s="12">
        <f>+(('Data base original'!AZ81-'Data base original'!BB81)/('Data base original'!AZ69-'Data base original'!BB69)*100-100)*('Data base original'!AZ69-'Data base original'!BB69)/'Data base original'!$BC69</f>
        <v>-9.7662487705587719E-2</v>
      </c>
      <c r="AU80" s="9">
        <f>+('Data base original'!BC81/'Data base original'!BC69*100-100)*'Data base original'!BC69/'Data base original'!$BC69</f>
        <v>19.491601598100502</v>
      </c>
      <c r="AV80" s="6"/>
    </row>
    <row r="81" spans="1:48">
      <c r="A81" s="90">
        <v>40969</v>
      </c>
      <c r="B81" s="12">
        <f>+'Data base original'!B82/'Data base original'!B70*100-100</f>
        <v>16.926108451801497</v>
      </c>
      <c r="C81" s="12">
        <f>+'Data base original'!C82/'Data base original'!C70*100-100</f>
        <v>15.955980044480839</v>
      </c>
      <c r="D81" s="12">
        <f>+'Data base original'!D82/'Data base original'!D70*100-100</f>
        <v>12.863688815859575</v>
      </c>
      <c r="E81" s="12">
        <f>+'Data base original'!E82/'Data base original'!E70*100-100</f>
        <v>15.531903240227152</v>
      </c>
      <c r="F81" s="9">
        <f>+'Data base original'!F82/'Data base original'!F70*100-100</f>
        <v>15.713502920320039</v>
      </c>
      <c r="G81" s="9">
        <f>+'Data base original'!G82</f>
        <v>27.97</v>
      </c>
      <c r="H81" s="12"/>
      <c r="I81" s="12"/>
      <c r="J81" s="12"/>
      <c r="K81" s="9"/>
      <c r="L81" s="9">
        <f>+'Data base original'!Q82</f>
        <v>9.33</v>
      </c>
      <c r="M81" s="12"/>
      <c r="N81" s="12"/>
      <c r="O81" s="9"/>
      <c r="P81" s="9">
        <f>+'Data base original'!Y82</f>
        <v>2.34</v>
      </c>
      <c r="Q81" s="12"/>
      <c r="R81" s="9"/>
      <c r="S81" s="10">
        <f>+'Data base original'!AE82</f>
        <v>4.29</v>
      </c>
      <c r="T81" s="12">
        <f>+('Data base original'!AH82/'Data base original'!AH70*100-100)*'Data base original'!AH70/'Data base original'!$AK70</f>
        <v>2.9290300439896422</v>
      </c>
      <c r="U81" s="12">
        <f>+('Data base original'!AI82/'Data base original'!AI70*100-100)*'Data base original'!AI70/'Data base original'!$AK70</f>
        <v>6.2548722428477843</v>
      </c>
      <c r="V81" s="12">
        <f>+('Data base original'!AJ82/'Data base original'!AJ70*100-100)*'Data base original'!AJ70/'Data base original'!$AK70</f>
        <v>2.2776395345209526</v>
      </c>
      <c r="W81" s="9">
        <f>+('Data base original'!AK82/'Data base original'!AK70*100-100)*'Data base original'!AK70/'Data base original'!$AK70</f>
        <v>11.461541821358395</v>
      </c>
      <c r="X81" s="12">
        <f>+('Data base original'!AK82/'Data base original'!AK70*100-100)*'Data base original'!AK70/'Data base original'!$AR70</f>
        <v>2.9972265826437372</v>
      </c>
      <c r="Y81" s="12">
        <f>+('Data base original'!AL82/'Data base original'!AL70*100-100)*'Data base original'!AL70/'Data base original'!$AR70</f>
        <v>18.137971166197421</v>
      </c>
      <c r="Z81" s="12">
        <f>+('Data base original'!AM82/'Data base original'!AM70*100-100)*'Data base original'!AM70/'Data base original'!$AR70</f>
        <v>0.33519333022267905</v>
      </c>
      <c r="AA81" s="12">
        <f>+('Data base original'!AN82/'Data base original'!AN70*100-100)*'Data base original'!AN70/'Data base original'!$AR70</f>
        <v>2.4140765904652079</v>
      </c>
      <c r="AB81" s="12">
        <f>+('Data base original'!AO82/'Data base original'!AO70*100-100)*'Data base original'!AO70/'Data base original'!$AR70</f>
        <v>0.11557652123668323</v>
      </c>
      <c r="AC81" s="12">
        <f>+('Data base original'!AP82/'Data base original'!AP70*100-100)*'Data base original'!AP70/'Data base original'!$AR70</f>
        <v>3.0933941567596759</v>
      </c>
      <c r="AD81" s="12">
        <f>+('Data base original'!AQ82/'Data base original'!AQ70*100-100)*'Data base original'!AQ70/'Data base original'!$AR70</f>
        <v>6.2203582200760464E-3</v>
      </c>
      <c r="AE81" s="12">
        <f>+(('Data base original'!AN82-'Data base original'!AP82)/('Data base original'!AN70-'Data base original'!AP70)*100-100)*(('Data base original'!AN70-'Data base original'!AP70)/'Data base original'!AR70)</f>
        <v>-0.67931756629446749</v>
      </c>
      <c r="AF81" s="12">
        <f>+(('Data base original'!AO82-'Data base original'!AQ82)/('Data base original'!AO70-'Data base original'!AQ70)*100-100)*(('Data base original'!AO70-'Data base original'!AQ70)/'Data base original'!AR70)</f>
        <v>0.10935616301660712</v>
      </c>
      <c r="AG81" s="9">
        <f>+('Data base original'!AR82/'Data base original'!AR70*100-100)*'Data base original'!AR70/'Data base original'!$AR70</f>
        <v>20.900429675785961</v>
      </c>
      <c r="AH81" s="12">
        <f>+('Data base original'!AR82/'Data base original'!AR70*100-100)*'Data base original'!AR70/'Data base original'!$BC70</f>
        <v>12.337353897743712</v>
      </c>
      <c r="AI81" s="12">
        <f>+('Data base original'!AS82/'Data base original'!AS70*100-100)*'Data base original'!AS70/'Data base original'!$BC70</f>
        <v>0.69677484341105933</v>
      </c>
      <c r="AJ81" s="12">
        <f>+('Data base original'!AT82/'Data base original'!AT70*100-100)*'Data base original'!AT70/'Data base original'!$BC70</f>
        <v>4.3695341814194055</v>
      </c>
      <c r="AK81" s="12">
        <f>+('Data base original'!AU82/'Data base original'!AU70*100-100)*'Data base original'!AU70/'Data base original'!$BC70</f>
        <v>2.2567652941209113</v>
      </c>
      <c r="AL81" s="12">
        <f>+('Data base original'!AV82/'Data base original'!AV70*100-100)*'Data base original'!AV70/'Data base original'!$BC70</f>
        <v>-0.26509432014108897</v>
      </c>
      <c r="AM81" s="12">
        <f>+('Data base original'!AW82/'Data base original'!AW70*100-100)*'Data base original'!AW70/'Data base original'!$BC70</f>
        <v>-2.1095102295990539E-2</v>
      </c>
      <c r="AN81" s="12">
        <f>+('Data base original'!AX82/'Data base original'!AX70*100-100)*'Data base original'!AX70/'Data base original'!$BC70</f>
        <v>1.4136613078350209</v>
      </c>
      <c r="AO81" s="12">
        <f>+('Data base original'!AY82/'Data base original'!AY70*100-100)*'Data base original'!AY70/'Data base original'!$BC70</f>
        <v>-0.7054542896666175</v>
      </c>
      <c r="AP81" s="12">
        <f>+('Data base original'!AZ82/'Data base original'!AZ70*100-100)*'Data base original'!AZ70/'Data base original'!$BC70</f>
        <v>0.2143296290247565</v>
      </c>
      <c r="AQ81" s="12">
        <f>+('Data base original'!BA82/'Data base original'!BA70*100-100)*'Data base original'!BA70/'Data base original'!$BC70</f>
        <v>0.41379082098905767</v>
      </c>
      <c r="AR81" s="12">
        <f>+('Data base original'!BB82/'Data base original'!BB70*100-100)*'Data base original'!BB70/'Data base original'!$BC70</f>
        <v>5.1983375082085545E-2</v>
      </c>
      <c r="AS81" s="12">
        <f>+(('Data base original'!AY82-'Data base original'!BA82)/('Data base original'!AY70-'Data base original'!BA70)*100-100)*('Data base original'!AY70-'Data base original'!BA70)/'Data base original'!$BC70</f>
        <v>-1.1192451106556747</v>
      </c>
      <c r="AT81" s="12">
        <f>+(('Data base original'!AZ82-'Data base original'!BB82)/('Data base original'!AZ70-'Data base original'!BB70)*100-100)*('Data base original'!AZ70-'Data base original'!BB70)/'Data base original'!$BC70</f>
        <v>0.16234625394267099</v>
      </c>
      <c r="AU81" s="9">
        <f>+('Data base original'!BC82/'Data base original'!BC70*100-100)*'Data base original'!BC70/'Data base original'!$BC70</f>
        <v>19.831001245380023</v>
      </c>
      <c r="AV81" s="6"/>
    </row>
    <row r="82" spans="1:48">
      <c r="A82" s="90">
        <v>41000</v>
      </c>
      <c r="B82" s="12">
        <f>+'Data base original'!B83/'Data base original'!B71*100-100</f>
        <v>16.603698344029112</v>
      </c>
      <c r="C82" s="12">
        <f>+'Data base original'!C83/'Data base original'!C71*100-100</f>
        <v>15.053279950196938</v>
      </c>
      <c r="D82" s="12">
        <f>+'Data base original'!D83/'Data base original'!D71*100-100</f>
        <v>12.603150533748746</v>
      </c>
      <c r="E82" s="12">
        <f>+'Data base original'!E83/'Data base original'!E71*100-100</f>
        <v>17.825094983654211</v>
      </c>
      <c r="F82" s="9">
        <f>+'Data base original'!F83/'Data base original'!F71*100-100</f>
        <v>15.543699423101074</v>
      </c>
      <c r="G82" s="9">
        <f>+'Data base original'!G83</f>
        <v>28.97</v>
      </c>
      <c r="H82" s="12"/>
      <c r="I82" s="12"/>
      <c r="J82" s="12"/>
      <c r="K82" s="9"/>
      <c r="L82" s="9">
        <f>+'Data base original'!Q83</f>
        <v>9.84</v>
      </c>
      <c r="M82" s="12"/>
      <c r="N82" s="12"/>
      <c r="O82" s="9"/>
      <c r="P82" s="9">
        <f>+'Data base original'!Y83</f>
        <v>2.4500000000000002</v>
      </c>
      <c r="Q82" s="12"/>
      <c r="R82" s="9"/>
      <c r="S82" s="10">
        <f>+'Data base original'!AE83</f>
        <v>4.37</v>
      </c>
      <c r="T82" s="12">
        <f>+('Data base original'!AH83/'Data base original'!AH71*100-100)*'Data base original'!AH71/'Data base original'!$AK71</f>
        <v>2.9753642302855559</v>
      </c>
      <c r="U82" s="12">
        <f>+('Data base original'!AI83/'Data base original'!AI71*100-100)*'Data base original'!AI71/'Data base original'!$AK71</f>
        <v>6.9964911204490408</v>
      </c>
      <c r="V82" s="12">
        <f>+('Data base original'!AJ83/'Data base original'!AJ71*100-100)*'Data base original'!AJ71/'Data base original'!$AK71</f>
        <v>2.1025733828175377</v>
      </c>
      <c r="W82" s="9">
        <f>+('Data base original'!AK83/'Data base original'!AK71*100-100)*'Data base original'!AK71/'Data base original'!$AK71</f>
        <v>12.074428733552139</v>
      </c>
      <c r="X82" s="12">
        <f>+('Data base original'!AK83/'Data base original'!AK71*100-100)*'Data base original'!AK71/'Data base original'!$AR71</f>
        <v>3.1460170628941628</v>
      </c>
      <c r="Y82" s="12">
        <f>+('Data base original'!AL83/'Data base original'!AL71*100-100)*'Data base original'!AL71/'Data base original'!$AR71</f>
        <v>18.301795425178288</v>
      </c>
      <c r="Z82" s="12">
        <f>+('Data base original'!AM83/'Data base original'!AM71*100-100)*'Data base original'!AM71/'Data base original'!$AR71</f>
        <v>0.30854195131622264</v>
      </c>
      <c r="AA82" s="12">
        <f>+('Data base original'!AN83/'Data base original'!AN71*100-100)*'Data base original'!AN71/'Data base original'!$AR71</f>
        <v>2.339882944011543</v>
      </c>
      <c r="AB82" s="12">
        <f>+('Data base original'!AO83/'Data base original'!AO71*100-100)*'Data base original'!AO71/'Data base original'!$AR71</f>
        <v>2.2805688169225451E-2</v>
      </c>
      <c r="AC82" s="12">
        <f>+('Data base original'!AP83/'Data base original'!AP71*100-100)*'Data base original'!AP71/'Data base original'!$AR71</f>
        <v>2.9668598433936673</v>
      </c>
      <c r="AD82" s="12">
        <f>+('Data base original'!AQ83/'Data base original'!AQ71*100-100)*'Data base original'!AQ71/'Data base original'!$AR71</f>
        <v>1.1824875233428348E-2</v>
      </c>
      <c r="AE82" s="12">
        <f>+(('Data base original'!AN83-'Data base original'!AP83)/('Data base original'!AN71-'Data base original'!AP71)*100-100)*(('Data base original'!AN71-'Data base original'!AP71)/'Data base original'!AR71)</f>
        <v>-0.62697689938212464</v>
      </c>
      <c r="AF82" s="12">
        <f>+(('Data base original'!AO83-'Data base original'!AQ83)/('Data base original'!AO71-'Data base original'!AQ71)*100-100)*(('Data base original'!AO71-'Data base original'!AQ71)/'Data base original'!AR71)</f>
        <v>1.098081293579712E-2</v>
      </c>
      <c r="AG82" s="9">
        <f>+('Data base original'!AR83/'Data base original'!AR71*100-100)*'Data base original'!AR71/'Data base original'!$AR71</f>
        <v>21.140358352942329</v>
      </c>
      <c r="AH82" s="12">
        <f>+('Data base original'!AR83/'Data base original'!AR71*100-100)*'Data base original'!AR71/'Data base original'!$BC71</f>
        <v>12.565406822087153</v>
      </c>
      <c r="AI82" s="12">
        <f>+('Data base original'!AS83/'Data base original'!AS71*100-100)*'Data base original'!AS71/'Data base original'!$BC71</f>
        <v>0.86347944510223618</v>
      </c>
      <c r="AJ82" s="12">
        <f>+('Data base original'!AT83/'Data base original'!AT71*100-100)*'Data base original'!AT71/'Data base original'!$BC71</f>
        <v>4.3122291360618874</v>
      </c>
      <c r="AK82" s="12">
        <f>+('Data base original'!AU83/'Data base original'!AU71*100-100)*'Data base original'!AU71/'Data base original'!$BC71</f>
        <v>2.1102905249084052</v>
      </c>
      <c r="AL82" s="12">
        <f>+('Data base original'!AV83/'Data base original'!AV71*100-100)*'Data base original'!AV71/'Data base original'!$BC71</f>
        <v>-0.26231189009419342</v>
      </c>
      <c r="AM82" s="12">
        <f>+('Data base original'!AW83/'Data base original'!AW71*100-100)*'Data base original'!AW71/'Data base original'!$BC71</f>
        <v>-2.1240840036459308E-2</v>
      </c>
      <c r="AN82" s="12">
        <f>+('Data base original'!AX83/'Data base original'!AX71*100-100)*'Data base original'!AX71/'Data base original'!$BC71</f>
        <v>1.4790723186883163</v>
      </c>
      <c r="AO82" s="12">
        <f>+('Data base original'!AY83/'Data base original'!AY71*100-100)*'Data base original'!AY71/'Data base original'!$BC71</f>
        <v>-0.89408476066341147</v>
      </c>
      <c r="AP82" s="12">
        <f>+('Data base original'!AZ83/'Data base original'!AZ71*100-100)*'Data base original'!AZ71/'Data base original'!$BC71</f>
        <v>-5.5623787636516396E-2</v>
      </c>
      <c r="AQ82" s="12">
        <f>+('Data base original'!BA83/'Data base original'!BA71*100-100)*'Data base original'!BA71/'Data base original'!$BC71</f>
        <v>-8.6367848638297579E-2</v>
      </c>
      <c r="AR82" s="12">
        <f>+('Data base original'!BB83/'Data base original'!BB71*100-100)*'Data base original'!BB71/'Data base original'!$BC71</f>
        <v>4.2340509205686883E-2</v>
      </c>
      <c r="AS82" s="12">
        <f>+(('Data base original'!AY83-'Data base original'!BA83)/('Data base original'!AY71-'Data base original'!BA71)*100-100)*('Data base original'!AY71-'Data base original'!BA71)/'Data base original'!$BC71</f>
        <v>-0.80771691202511264</v>
      </c>
      <c r="AT82" s="12">
        <f>+(('Data base original'!AZ83-'Data base original'!BB83)/('Data base original'!AZ71-'Data base original'!BB71)*100-100)*('Data base original'!AZ71-'Data base original'!BB71)/'Data base original'!$BC71</f>
        <v>-9.7964296842203286E-2</v>
      </c>
      <c r="AU82" s="9">
        <f>+('Data base original'!BC83/'Data base original'!BC71*100-100)*'Data base original'!BC71/'Data base original'!$BC71</f>
        <v>20.14124430785003</v>
      </c>
      <c r="AV82" s="6"/>
    </row>
    <row r="83" spans="1:48">
      <c r="A83" s="90">
        <v>41030</v>
      </c>
      <c r="B83" s="12">
        <f>+'Data base original'!B84/'Data base original'!B72*100-100</f>
        <v>17.101473200796008</v>
      </c>
      <c r="C83" s="12">
        <f>+'Data base original'!C84/'Data base original'!C72*100-100</f>
        <v>14.970362393794389</v>
      </c>
      <c r="D83" s="12">
        <f>+'Data base original'!D84/'Data base original'!D72*100-100</f>
        <v>12.317496470118812</v>
      </c>
      <c r="E83" s="12">
        <f>+'Data base original'!E84/'Data base original'!E72*100-100</f>
        <v>23.031683635036956</v>
      </c>
      <c r="F83" s="9">
        <f>+'Data base original'!F84/'Data base original'!F72*100-100</f>
        <v>16.185675971790218</v>
      </c>
      <c r="G83" s="9">
        <f>+'Data base original'!G84</f>
        <v>27.931544579865701</v>
      </c>
      <c r="H83" s="12"/>
      <c r="I83" s="12"/>
      <c r="J83" s="12"/>
      <c r="K83" s="9"/>
      <c r="L83" s="9">
        <f>+'Data base original'!Q84</f>
        <v>9.9690185256623103</v>
      </c>
      <c r="M83" s="12"/>
      <c r="N83" s="12"/>
      <c r="O83" s="9"/>
      <c r="P83" s="9">
        <f>+'Data base original'!Y84</f>
        <v>2.2949663942874898</v>
      </c>
      <c r="Q83" s="12"/>
      <c r="R83" s="9"/>
      <c r="S83" s="10">
        <f>+'Data base original'!AE84</f>
        <v>4.3499999999999996</v>
      </c>
      <c r="T83" s="12">
        <f>+('Data base original'!AH84/'Data base original'!AH72*100-100)*'Data base original'!AH72/'Data base original'!$AK72</f>
        <v>3.0108265579386706</v>
      </c>
      <c r="U83" s="12">
        <f>+('Data base original'!AI84/'Data base original'!AI72*100-100)*'Data base original'!AI72/'Data base original'!$AK72</f>
        <v>5.7023462568457708</v>
      </c>
      <c r="V83" s="12">
        <f>+('Data base original'!AJ84/'Data base original'!AJ72*100-100)*'Data base original'!AJ72/'Data base original'!$AK72</f>
        <v>4.3101570604839727</v>
      </c>
      <c r="W83" s="9">
        <f>+('Data base original'!AK84/'Data base original'!AK72*100-100)*'Data base original'!AK72/'Data base original'!$AK72</f>
        <v>13.023329875268402</v>
      </c>
      <c r="X83" s="12">
        <f>+('Data base original'!AK84/'Data base original'!AK72*100-100)*'Data base original'!AK72/'Data base original'!$AR72</f>
        <v>3.3745367753134574</v>
      </c>
      <c r="Y83" s="12">
        <f>+('Data base original'!AL84/'Data base original'!AL72*100-100)*'Data base original'!AL72/'Data base original'!$AR72</f>
        <v>18.573725685966359</v>
      </c>
      <c r="Z83" s="12">
        <f>+('Data base original'!AM84/'Data base original'!AM72*100-100)*'Data base original'!AM72/'Data base original'!$AR72</f>
        <v>0.34246324590226856</v>
      </c>
      <c r="AA83" s="12">
        <f>+('Data base original'!AN84/'Data base original'!AN72*100-100)*'Data base original'!AN72/'Data base original'!$AR72</f>
        <v>1.4660784039426558</v>
      </c>
      <c r="AB83" s="12">
        <f>+('Data base original'!AO84/'Data base original'!AO72*100-100)*'Data base original'!AO72/'Data base original'!$AR72</f>
        <v>2.1369336209920167E-2</v>
      </c>
      <c r="AC83" s="12">
        <f>+('Data base original'!AP84/'Data base original'!AP72*100-100)*'Data base original'!AP72/'Data base original'!$AR72</f>
        <v>2.3026763132266925</v>
      </c>
      <c r="AD83" s="12">
        <f>+('Data base original'!AQ84/'Data base original'!AQ72*100-100)*'Data base original'!AQ72/'Data base original'!$AR72</f>
        <v>6.6994150992132125E-3</v>
      </c>
      <c r="AE83" s="12">
        <f>+(('Data base original'!AN84-'Data base original'!AP84)/('Data base original'!AN72-'Data base original'!AP72)*100-100)*(('Data base original'!AN72-'Data base original'!AP72)/'Data base original'!AR72)</f>
        <v>-0.83659790928403843</v>
      </c>
      <c r="AF83" s="12">
        <f>+(('Data base original'!AO84-'Data base original'!AQ84)/('Data base original'!AO72-'Data base original'!AQ72)*100-100)*(('Data base original'!AO72-'Data base original'!AQ72)/'Data base original'!AR72)</f>
        <v>1.4669921110706955E-2</v>
      </c>
      <c r="AG83" s="9">
        <f>+('Data base original'!AR84/'Data base original'!AR72*100-100)*'Data base original'!AR72/'Data base original'!$AR72</f>
        <v>21.468797719008734</v>
      </c>
      <c r="AH83" s="12">
        <f>+('Data base original'!AR84/'Data base original'!AR72*100-100)*'Data base original'!AR72/'Data base original'!$BC72</f>
        <v>12.837597070686783</v>
      </c>
      <c r="AI83" s="12">
        <f>+('Data base original'!AS84/'Data base original'!AS72*100-100)*'Data base original'!AS72/'Data base original'!$BC72</f>
        <v>0.8706490914563445</v>
      </c>
      <c r="AJ83" s="12">
        <f>+('Data base original'!AT84/'Data base original'!AT72*100-100)*'Data base original'!AT72/'Data base original'!$BC72</f>
        <v>4.0094498922846942</v>
      </c>
      <c r="AK83" s="12">
        <f>+('Data base original'!AU84/'Data base original'!AU72*100-100)*'Data base original'!AU72/'Data base original'!$BC72</f>
        <v>1.9744507879166235</v>
      </c>
      <c r="AL83" s="12">
        <f>+('Data base original'!AV84/'Data base original'!AV72*100-100)*'Data base original'!AV72/'Data base original'!$BC72</f>
        <v>-0.13437165736951576</v>
      </c>
      <c r="AM83" s="12">
        <f>+('Data base original'!AW84/'Data base original'!AW72*100-100)*'Data base original'!AW72/'Data base original'!$BC72</f>
        <v>-5.5579307979656527E-3</v>
      </c>
      <c r="AN83" s="12">
        <f>+('Data base original'!AX84/'Data base original'!AX72*100-100)*'Data base original'!AX72/'Data base original'!$BC72</f>
        <v>1.4921805106197708</v>
      </c>
      <c r="AO83" s="12">
        <f>+('Data base original'!AY84/'Data base original'!AY72*100-100)*'Data base original'!AY72/'Data base original'!$BC72</f>
        <v>-1.0985257996371902</v>
      </c>
      <c r="AP83" s="12">
        <f>+('Data base original'!AZ84/'Data base original'!AZ72*100-100)*'Data base original'!AZ72/'Data base original'!$BC72</f>
        <v>-7.2671438401701996E-2</v>
      </c>
      <c r="AQ83" s="12">
        <f>+('Data base original'!BA84/'Data base original'!BA72*100-100)*'Data base original'!BA72/'Data base original'!$BC72</f>
        <v>-0.25447118039080308</v>
      </c>
      <c r="AR83" s="12">
        <f>+('Data base original'!BB84/'Data base original'!BB72*100-100)*'Data base original'!BB72/'Data base original'!$BC72</f>
        <v>4.3369897634786415E-2</v>
      </c>
      <c r="AS83" s="12">
        <f>+(('Data base original'!AY84-'Data base original'!BA84)/('Data base original'!AY72-'Data base original'!BA72)*100-100)*('Data base original'!AY72-'Data base original'!BA72)/'Data base original'!$BC72</f>
        <v>-0.84405461924638747</v>
      </c>
      <c r="AT83" s="12">
        <f>+(('Data base original'!AZ84-'Data base original'!BB84)/('Data base original'!AZ72-'Data base original'!BB72)*100-100)*('Data base original'!AZ72-'Data base original'!BB72)/'Data base original'!$BC72</f>
        <v>-0.11604133603648842</v>
      </c>
      <c r="AU83" s="9">
        <f>+('Data base original'!BC84/'Data base original'!BC72*100-100)*'Data base original'!BC72/'Data base original'!$BC72</f>
        <v>20.084301809513889</v>
      </c>
      <c r="AV83" s="6"/>
    </row>
    <row r="84" spans="1:48">
      <c r="A84" s="90">
        <v>41061</v>
      </c>
      <c r="B84" s="12">
        <f>+'Data base original'!B85/'Data base original'!B73*100-100</f>
        <v>17.778368808158334</v>
      </c>
      <c r="C84" s="12">
        <f>+'Data base original'!C85/'Data base original'!C73*100-100</f>
        <v>14.42767446945372</v>
      </c>
      <c r="D84" s="12">
        <f>+'Data base original'!D85/'Data base original'!D73*100-100</f>
        <v>11.972170696872951</v>
      </c>
      <c r="E84" s="12">
        <f>+'Data base original'!E85/'Data base original'!E73*100-100</f>
        <v>22.1899436231447</v>
      </c>
      <c r="F84" s="9">
        <f>+'Data base original'!F85/'Data base original'!F73*100-100</f>
        <v>16.32617140211714</v>
      </c>
      <c r="G84" s="9">
        <f>+'Data base original'!G85</f>
        <v>28.013292606401102</v>
      </c>
      <c r="H84" s="12"/>
      <c r="I84" s="12"/>
      <c r="J84" s="12"/>
      <c r="K84" s="9"/>
      <c r="L84" s="9">
        <f>+'Data base original'!Q85</f>
        <v>9.4490771800013693</v>
      </c>
      <c r="M84" s="12"/>
      <c r="N84" s="12"/>
      <c r="O84" s="9"/>
      <c r="P84" s="9">
        <f>+'Data base original'!Y85</f>
        <v>2.3694759377230001</v>
      </c>
      <c r="Q84" s="12"/>
      <c r="R84" s="9"/>
      <c r="S84" s="10">
        <f>+'Data base original'!AE85</f>
        <v>4.3</v>
      </c>
      <c r="T84" s="12">
        <f>+('Data base original'!AH85/'Data base original'!AH73*100-100)*'Data base original'!AH73/'Data base original'!$AK73</f>
        <v>2.9862752139821636</v>
      </c>
      <c r="U84" s="12">
        <f>+('Data base original'!AI85/'Data base original'!AI73*100-100)*'Data base original'!AI73/'Data base original'!$AK73</f>
        <v>5.8427290955886679</v>
      </c>
      <c r="V84" s="12">
        <f>+('Data base original'!AJ85/'Data base original'!AJ73*100-100)*'Data base original'!AJ73/'Data base original'!$AK73</f>
        <v>1.4864083916921145</v>
      </c>
      <c r="W84" s="9">
        <f>+('Data base original'!AK85/'Data base original'!AK73*100-100)*'Data base original'!AK73/'Data base original'!$AK73</f>
        <v>10.315412701262943</v>
      </c>
      <c r="X84" s="12">
        <f>+('Data base original'!AK85/'Data base original'!AK73*100-100)*'Data base original'!AK73/'Data base original'!$AR73</f>
        <v>2.6459886234200716</v>
      </c>
      <c r="Y84" s="12">
        <f>+('Data base original'!AL85/'Data base original'!AL73*100-100)*'Data base original'!AL73/'Data base original'!$AR73</f>
        <v>18.926556894783111</v>
      </c>
      <c r="Z84" s="12">
        <f>+('Data base original'!AM85/'Data base original'!AM73*100-100)*'Data base original'!AM73/'Data base original'!$AR73</f>
        <v>0.423438999733528</v>
      </c>
      <c r="AA84" s="12">
        <f>+('Data base original'!AN85/'Data base original'!AN73*100-100)*'Data base original'!AN73/'Data base original'!$AR73</f>
        <v>3.1220352032131964</v>
      </c>
      <c r="AB84" s="12">
        <f>+('Data base original'!AO85/'Data base original'!AO73*100-100)*'Data base original'!AO73/'Data base original'!$AR73</f>
        <v>9.3429667522328827E-2</v>
      </c>
      <c r="AC84" s="12">
        <f>+('Data base original'!AP85/'Data base original'!AP73*100-100)*'Data base original'!AP73/'Data base original'!$AR73</f>
        <v>3.7923544408792416</v>
      </c>
      <c r="AD84" s="12">
        <f>+('Data base original'!AQ85/'Data base original'!AQ73*100-100)*'Data base original'!AQ73/'Data base original'!$AR73</f>
        <v>6.1377575960500424E-3</v>
      </c>
      <c r="AE84" s="12">
        <f>+(('Data base original'!AN85-'Data base original'!AP85)/('Data base original'!AN73-'Data base original'!AP73)*100-100)*(('Data base original'!AN73-'Data base original'!AP73)/'Data base original'!AR73)</f>
        <v>-0.67031923766604784</v>
      </c>
      <c r="AF84" s="12">
        <f>+(('Data base original'!AO85-'Data base original'!AQ85)/('Data base original'!AO73-'Data base original'!AQ73)*100-100)*(('Data base original'!AO73-'Data base original'!AQ73)/'Data base original'!AR73)</f>
        <v>8.7291909926278749E-2</v>
      </c>
      <c r="AG84" s="9">
        <f>+('Data base original'!AR85/'Data base original'!AR73*100-100)*'Data base original'!AR73/'Data base original'!$AR73</f>
        <v>21.412957190196963</v>
      </c>
      <c r="AH84" s="12">
        <f>+('Data base original'!AR85/'Data base original'!AR73*100-100)*'Data base original'!AR73/'Data base original'!$BC73</f>
        <v>12.823805452816249</v>
      </c>
      <c r="AI84" s="12">
        <f>+('Data base original'!AS85/'Data base original'!AS73*100-100)*'Data base original'!AS73/'Data base original'!$BC73</f>
        <v>0.78370748766441534</v>
      </c>
      <c r="AJ84" s="12">
        <f>+('Data base original'!AT85/'Data base original'!AT73*100-100)*'Data base original'!AT73/'Data base original'!$BC73</f>
        <v>3.516402967852045</v>
      </c>
      <c r="AK84" s="12">
        <f>+('Data base original'!AU85/'Data base original'!AU73*100-100)*'Data base original'!AU73/'Data base original'!$BC73</f>
        <v>1.8792646028246611</v>
      </c>
      <c r="AL84" s="12">
        <f>+('Data base original'!AV85/'Data base original'!AV73*100-100)*'Data base original'!AV73/'Data base original'!$BC73</f>
        <v>-0.14074876570594533</v>
      </c>
      <c r="AM84" s="12">
        <f>+('Data base original'!AW85/'Data base original'!AW73*100-100)*'Data base original'!AW73/'Data base original'!$BC73</f>
        <v>-3.0803938663057188E-2</v>
      </c>
      <c r="AN84" s="12">
        <f>+('Data base original'!AX85/'Data base original'!AX73*100-100)*'Data base original'!AX73/'Data base original'!$BC73</f>
        <v>1.2073241906605769</v>
      </c>
      <c r="AO84" s="12">
        <f>+('Data base original'!AY85/'Data base original'!AY73*100-100)*'Data base original'!AY73/'Data base original'!$BC73</f>
        <v>-1.1577164487509957</v>
      </c>
      <c r="AP84" s="12">
        <f>+('Data base original'!AZ85/'Data base original'!AZ73*100-100)*'Data base original'!AZ73/'Data base original'!$BC73</f>
        <v>-7.6303221632715856E-2</v>
      </c>
      <c r="AQ84" s="12">
        <f>+('Data base original'!BA85/'Data base original'!BA73*100-100)*'Data base original'!BA73/'Data base original'!$BC73</f>
        <v>-0.14163081897514271</v>
      </c>
      <c r="AR84" s="12">
        <f>+('Data base original'!BB85/'Data base original'!BB73*100-100)*'Data base original'!BB73/'Data base original'!$BC73</f>
        <v>4.331642166947576E-2</v>
      </c>
      <c r="AS84" s="12">
        <f>+(('Data base original'!AY85-'Data base original'!BA85)/('Data base original'!AY73-'Data base original'!BA73)*100-100)*('Data base original'!AY73-'Data base original'!BA73)/'Data base original'!$BC73</f>
        <v>-1.0160856297758534</v>
      </c>
      <c r="AT84" s="12">
        <f>+(('Data base original'!AZ85-'Data base original'!BB85)/('Data base original'!AZ73-'Data base original'!BB73)*100-100)*('Data base original'!AZ73-'Data base original'!BB73)/'Data base original'!$BC73</f>
        <v>-0.11961964330219167</v>
      </c>
      <c r="AU84" s="9">
        <f>+('Data base original'!BC85/'Data base original'!BC73*100-100)*'Data base original'!BC73/'Data base original'!$BC73</f>
        <v>18.903246724370888</v>
      </c>
      <c r="AV84" s="6"/>
    </row>
    <row r="85" spans="1:48">
      <c r="A85" s="90">
        <v>41091</v>
      </c>
      <c r="B85" s="12">
        <f>+'Data base original'!B86/'Data base original'!B74*100-100</f>
        <v>17.357014848829351</v>
      </c>
      <c r="C85" s="12">
        <f>+'Data base original'!C86/'Data base original'!C74*100-100</f>
        <v>13.990203975613014</v>
      </c>
      <c r="D85" s="12">
        <f>+'Data base original'!D86/'Data base original'!D74*100-100</f>
        <v>11.406169053728647</v>
      </c>
      <c r="E85" s="12">
        <f>+'Data base original'!E86/'Data base original'!E74*100-100</f>
        <v>16.608365350408533</v>
      </c>
      <c r="F85" s="9">
        <f>+'Data base original'!F86/'Data base original'!F74*100-100</f>
        <v>15.450783858350832</v>
      </c>
      <c r="G85" s="9">
        <f>+'Data base original'!G86</f>
        <v>28.0070344328368</v>
      </c>
      <c r="H85" s="12"/>
      <c r="I85" s="12"/>
      <c r="J85" s="12"/>
      <c r="K85" s="9"/>
      <c r="L85" s="9">
        <f>+'Data base original'!Q86</f>
        <v>9.4289346983885807</v>
      </c>
      <c r="M85" s="12"/>
      <c r="N85" s="12"/>
      <c r="O85" s="9"/>
      <c r="P85" s="9">
        <f>+'Data base original'!Y86</f>
        <v>2.17729347799188</v>
      </c>
      <c r="Q85" s="12"/>
      <c r="R85" s="9"/>
      <c r="S85" s="10">
        <f>+'Data base original'!AE86</f>
        <v>4.3499999999999996</v>
      </c>
      <c r="T85" s="12">
        <f>+('Data base original'!AH86/'Data base original'!AH74*100-100)*'Data base original'!AH74/'Data base original'!$AK74</f>
        <v>3.2749728505954492</v>
      </c>
      <c r="U85" s="12">
        <f>+('Data base original'!AI86/'Data base original'!AI74*100-100)*'Data base original'!AI74/'Data base original'!$AK74</f>
        <v>6.6738773644523972</v>
      </c>
      <c r="V85" s="12">
        <f>+('Data base original'!AJ86/'Data base original'!AJ74*100-100)*'Data base original'!AJ74/'Data base original'!$AK74</f>
        <v>2.5743448864019616</v>
      </c>
      <c r="W85" s="9">
        <f>+('Data base original'!AK86/'Data base original'!AK74*100-100)*'Data base original'!AK74/'Data base original'!$AK74</f>
        <v>12.523195101449787</v>
      </c>
      <c r="X85" s="12">
        <f>+('Data base original'!AK86/'Data base original'!AK74*100-100)*'Data base original'!AK74/'Data base original'!$AR74</f>
        <v>3.1097875513990796</v>
      </c>
      <c r="Y85" s="12">
        <f>+('Data base original'!AL86/'Data base original'!AL74*100-100)*'Data base original'!AL74/'Data base original'!$AR74</f>
        <v>18.555429501242003</v>
      </c>
      <c r="Z85" s="12">
        <f>+('Data base original'!AM86/'Data base original'!AM74*100-100)*'Data base original'!AM74/'Data base original'!$AR74</f>
        <v>0.34885197996580714</v>
      </c>
      <c r="AA85" s="12">
        <f>+('Data base original'!AN86/'Data base original'!AN74*100-100)*'Data base original'!AN74/'Data base original'!$AR74</f>
        <v>4.1294858148912486</v>
      </c>
      <c r="AB85" s="12">
        <f>+('Data base original'!AO86/'Data base original'!AO74*100-100)*'Data base original'!AO74/'Data base original'!$AR74</f>
        <v>8.929217932960222E-2</v>
      </c>
      <c r="AC85" s="12">
        <f>+('Data base original'!AP86/'Data base original'!AP74*100-100)*'Data base original'!AP74/'Data base original'!$AR74</f>
        <v>4.6228661432744689</v>
      </c>
      <c r="AD85" s="12">
        <f>+('Data base original'!AQ86/'Data base original'!AQ74*100-100)*'Data base original'!AQ74/'Data base original'!$AR74</f>
        <v>9.9676836267381368E-3</v>
      </c>
      <c r="AE85" s="12">
        <f>+(('Data base original'!AN86-'Data base original'!AP86)/('Data base original'!AN74-'Data base original'!AP74)*100-100)*(('Data base original'!AN74-'Data base original'!AP74)/'Data base original'!AR74)</f>
        <v>-0.49338032838321871</v>
      </c>
      <c r="AF85" s="12">
        <f>+(('Data base original'!AO86-'Data base original'!AQ86)/('Data base original'!AO74-'Data base original'!AQ74)*100-100)*(('Data base original'!AO74-'Data base original'!AQ74)/'Data base original'!AR74)</f>
        <v>7.9324495702863998E-2</v>
      </c>
      <c r="AG85" s="9">
        <f>+('Data base original'!AR86/'Data base original'!AR74*100-100)*'Data base original'!AR74/'Data base original'!$AR74</f>
        <v>21.600013199926522</v>
      </c>
      <c r="AH85" s="12">
        <f>+('Data base original'!AR86/'Data base original'!AR74*100-100)*'Data base original'!AR74/'Data base original'!$BC74</f>
        <v>12.889740631999981</v>
      </c>
      <c r="AI85" s="12">
        <f>+('Data base original'!AS86/'Data base original'!AS74*100-100)*'Data base original'!AS74/'Data base original'!$BC74</f>
        <v>0.68597179318426349</v>
      </c>
      <c r="AJ85" s="12">
        <f>+('Data base original'!AT86/'Data base original'!AT74*100-100)*'Data base original'!AT74/'Data base original'!$BC74</f>
        <v>2.8707659062954187</v>
      </c>
      <c r="AK85" s="12">
        <f>+('Data base original'!AU86/'Data base original'!AU74*100-100)*'Data base original'!AU74/'Data base original'!$BC74</f>
        <v>1.6551732289254353</v>
      </c>
      <c r="AL85" s="12">
        <f>+('Data base original'!AV86/'Data base original'!AV74*100-100)*'Data base original'!AV74/'Data base original'!$BC74</f>
        <v>-0.28910298452826727</v>
      </c>
      <c r="AM85" s="12">
        <f>+('Data base original'!AW86/'Data base original'!AW74*100-100)*'Data base original'!AW74/'Data base original'!$BC74</f>
        <v>-8.1149586223740008E-2</v>
      </c>
      <c r="AN85" s="12">
        <f>+('Data base original'!AX86/'Data base original'!AX74*100-100)*'Data base original'!AX74/'Data base original'!$BC74</f>
        <v>0.96367252061721254</v>
      </c>
      <c r="AO85" s="12">
        <f>+('Data base original'!AY86/'Data base original'!AY74*100-100)*'Data base original'!AY74/'Data base original'!$BC74</f>
        <v>-1.0238147042105659</v>
      </c>
      <c r="AP85" s="12">
        <f>+('Data base original'!AZ86/'Data base original'!AZ74*100-100)*'Data base original'!AZ74/'Data base original'!$BC74</f>
        <v>-6.6524111443936315E-2</v>
      </c>
      <c r="AQ85" s="12">
        <f>+('Data base original'!BA86/'Data base original'!BA74*100-100)*'Data base original'!BA74/'Data base original'!$BC74</f>
        <v>-0.19854004878253295</v>
      </c>
      <c r="AR85" s="12">
        <f>+('Data base original'!BB86/'Data base original'!BB74*100-100)*'Data base original'!BB74/'Data base original'!$BC74</f>
        <v>3.2566445695618847E-2</v>
      </c>
      <c r="AS85" s="12">
        <f>+(('Data base original'!AY86-'Data base original'!BA86)/('Data base original'!AY74-'Data base original'!BA74)*100-100)*('Data base original'!AY74-'Data base original'!BA74)/'Data base original'!$BC74</f>
        <v>-0.82527465542803347</v>
      </c>
      <c r="AT85" s="12">
        <f>+(('Data base original'!AZ86-'Data base original'!BB86)/('Data base original'!AZ74-'Data base original'!BB74)*100-100)*('Data base original'!AZ74-'Data base original'!BB74)/'Data base original'!$BC74</f>
        <v>-9.9090557139555113E-2</v>
      </c>
      <c r="AU85" s="9">
        <f>+('Data base original'!BC86/'Data base original'!BC74*100-100)*'Data base original'!BC74/'Data base original'!$BC74</f>
        <v>17.770706297702702</v>
      </c>
      <c r="AV85" s="6"/>
    </row>
    <row r="86" spans="1:48">
      <c r="A86" s="90">
        <v>41122</v>
      </c>
      <c r="B86" s="12">
        <f>+'Data base original'!B87/'Data base original'!B75*100-100</f>
        <v>16.353560309777521</v>
      </c>
      <c r="C86" s="12">
        <f>+'Data base original'!C87/'Data base original'!C75*100-100</f>
        <v>13.657751759824606</v>
      </c>
      <c r="D86" s="12">
        <f>+'Data base original'!D87/'Data base original'!D75*100-100</f>
        <v>11.263214832546069</v>
      </c>
      <c r="E86" s="12">
        <f>+'Data base original'!E87/'Data base original'!E75*100-100</f>
        <v>16.080273022699274</v>
      </c>
      <c r="F86" s="9">
        <f>+'Data base original'!F87/'Data base original'!F75*100-100</f>
        <v>14.777438494206379</v>
      </c>
      <c r="G86" s="9">
        <f>+'Data base original'!G87</f>
        <v>27.7289703324582</v>
      </c>
      <c r="H86" s="12"/>
      <c r="I86" s="12"/>
      <c r="J86" s="12"/>
      <c r="K86" s="9"/>
      <c r="L86" s="9">
        <f>+'Data base original'!Q87</f>
        <v>9.6431246179204493</v>
      </c>
      <c r="M86" s="12"/>
      <c r="N86" s="12"/>
      <c r="O86" s="9"/>
      <c r="P86" s="9">
        <f>+'Data base original'!Y87</f>
        <v>1.77855340825422</v>
      </c>
      <c r="Q86" s="12"/>
      <c r="R86" s="9"/>
      <c r="S86" s="10">
        <f>+'Data base original'!AE87</f>
        <v>4.2699999999999996</v>
      </c>
      <c r="T86" s="12">
        <f>+('Data base original'!AH87/'Data base original'!AH75*100-100)*'Data base original'!AH75/'Data base original'!$AK75</f>
        <v>3.2737055407694147</v>
      </c>
      <c r="U86" s="12">
        <f>+('Data base original'!AI87/'Data base original'!AI75*100-100)*'Data base original'!AI75/'Data base original'!$AK75</f>
        <v>6.142477921606579</v>
      </c>
      <c r="V86" s="12">
        <f>+('Data base original'!AJ87/'Data base original'!AJ75*100-100)*'Data base original'!AJ75/'Data base original'!$AK75</f>
        <v>-1.697153701911438</v>
      </c>
      <c r="W86" s="9">
        <f>+('Data base original'!AK87/'Data base original'!AK75*100-100)*'Data base original'!AK75/'Data base original'!$AK75</f>
        <v>7.7190297604645508</v>
      </c>
      <c r="X86" s="12">
        <f>+('Data base original'!AK87/'Data base original'!AK75*100-100)*'Data base original'!AK75/'Data base original'!$AR75</f>
        <v>1.898273014250881</v>
      </c>
      <c r="Y86" s="12">
        <f>+('Data base original'!AL87/'Data base original'!AL75*100-100)*'Data base original'!AL75/'Data base original'!$AR75</f>
        <v>16.237672004541487</v>
      </c>
      <c r="Z86" s="12">
        <f>+('Data base original'!AM87/'Data base original'!AM75*100-100)*'Data base original'!AM75/'Data base original'!$AR75</f>
        <v>0.4148633418885852</v>
      </c>
      <c r="AA86" s="12">
        <f>+('Data base original'!AN87/'Data base original'!AN75*100-100)*'Data base original'!AN75/'Data base original'!$AR75</f>
        <v>4.415217061004765</v>
      </c>
      <c r="AB86" s="12">
        <f>+('Data base original'!AO87/'Data base original'!AO75*100-100)*'Data base original'!AO75/'Data base original'!$AR75</f>
        <v>9.0711416993322538E-2</v>
      </c>
      <c r="AC86" s="12">
        <f>+('Data base original'!AP87/'Data base original'!AP75*100-100)*'Data base original'!AP75/'Data base original'!$AR75</f>
        <v>4.9107565457506288</v>
      </c>
      <c r="AD86" s="12">
        <f>+('Data base original'!AQ87/'Data base original'!AQ75*100-100)*'Data base original'!AQ75/'Data base original'!$AR75</f>
        <v>1.0642181039248359E-2</v>
      </c>
      <c r="AE86" s="12">
        <f>+(('Data base original'!AN87-'Data base original'!AP87)/('Data base original'!AN75-'Data base original'!AP75)*100-100)*(('Data base original'!AN75-'Data base original'!AP75)/'Data base original'!AR75)</f>
        <v>-0.49553948474586157</v>
      </c>
      <c r="AF86" s="12">
        <f>+(('Data base original'!AO87-'Data base original'!AQ87)/('Data base original'!AO75-'Data base original'!AQ75)*100-100)*(('Data base original'!AO75-'Data base original'!AQ75)/'Data base original'!AR75)</f>
        <v>8.0069235954074419E-2</v>
      </c>
      <c r="AG86" s="9">
        <f>+('Data base original'!AR87/'Data base original'!AR75*100-100)*'Data base original'!AR75/'Data base original'!$AR75</f>
        <v>18.135338111889169</v>
      </c>
      <c r="AH86" s="12">
        <f>+('Data base original'!AR87/'Data base original'!AR75*100-100)*'Data base original'!AR75/'Data base original'!$BC75</f>
        <v>10.879622504923201</v>
      </c>
      <c r="AI86" s="12">
        <f>+('Data base original'!AS87/'Data base original'!AS75*100-100)*'Data base original'!AS75/'Data base original'!$BC75</f>
        <v>0.48014597851305718</v>
      </c>
      <c r="AJ86" s="12">
        <f>+('Data base original'!AT87/'Data base original'!AT75*100-100)*'Data base original'!AT75/'Data base original'!$BC75</f>
        <v>2.7864514690359532</v>
      </c>
      <c r="AK86" s="12">
        <f>+('Data base original'!AU87/'Data base original'!AU75*100-100)*'Data base original'!AU75/'Data base original'!$BC75</f>
        <v>1.2602091759292953</v>
      </c>
      <c r="AL86" s="12">
        <f>+('Data base original'!AV87/'Data base original'!AV75*100-100)*'Data base original'!AV75/'Data base original'!$BC75</f>
        <v>-0.30198758294702704</v>
      </c>
      <c r="AM86" s="12">
        <f>+('Data base original'!AW87/'Data base original'!AW75*100-100)*'Data base original'!AW75/'Data base original'!$BC75</f>
        <v>-0.10963538100443224</v>
      </c>
      <c r="AN86" s="12">
        <f>+('Data base original'!AX87/'Data base original'!AX75*100-100)*'Data base original'!AX75/'Data base original'!$BC75</f>
        <v>0.93906947477340796</v>
      </c>
      <c r="AO86" s="12">
        <f>+('Data base original'!AY87/'Data base original'!AY75*100-100)*'Data base original'!AY75/'Data base original'!$BC75</f>
        <v>-0.72944275372607881</v>
      </c>
      <c r="AP86" s="12">
        <f>+('Data base original'!AZ87/'Data base original'!AZ75*100-100)*'Data base original'!AZ75/'Data base original'!$BC75</f>
        <v>-4.6037322550782134E-2</v>
      </c>
      <c r="AQ86" s="12">
        <f>+('Data base original'!BA87/'Data base original'!BA75*100-100)*'Data base original'!BA75/'Data base original'!$BC75</f>
        <v>-0.18281184143233478</v>
      </c>
      <c r="AR86" s="12">
        <f>+('Data base original'!BB87/'Data base original'!BB75*100-100)*'Data base original'!BB75/'Data base original'!$BC75</f>
        <v>1.4638467073621382E-2</v>
      </c>
      <c r="AS86" s="12">
        <f>+(('Data base original'!AY87-'Data base original'!BA87)/('Data base original'!AY75-'Data base original'!BA75)*100-100)*('Data base original'!AY75-'Data base original'!BA75)/'Data base original'!$BC75</f>
        <v>-0.5466309122937435</v>
      </c>
      <c r="AT86" s="12">
        <f>+(('Data base original'!AZ87-'Data base original'!BB87)/('Data base original'!AZ75-'Data base original'!BB75)*100-100)*('Data base original'!AZ75-'Data base original'!BB75)/'Data base original'!$BC75</f>
        <v>-6.0675789624403544E-2</v>
      </c>
      <c r="AU86" s="9">
        <f>+('Data base original'!BC87/'Data base original'!BC75*100-100)*'Data base original'!BC75/'Data base original'!$BC75</f>
        <v>15.326568937305282</v>
      </c>
      <c r="AV86" s="6"/>
    </row>
    <row r="87" spans="1:48">
      <c r="A87" s="90">
        <v>41153</v>
      </c>
      <c r="B87" s="12">
        <f>+'Data base original'!B88/'Data base original'!B76*100-100</f>
        <v>14.547131813598725</v>
      </c>
      <c r="C87" s="12">
        <f>+'Data base original'!C88/'Data base original'!C76*100-100</f>
        <v>13.319415348940595</v>
      </c>
      <c r="D87" s="12">
        <f>+'Data base original'!D88/'Data base original'!D76*100-100</f>
        <v>11.186938571416334</v>
      </c>
      <c r="E87" s="12">
        <f>+'Data base original'!E88/'Data base original'!E76*100-100</f>
        <v>0.3244158312569283</v>
      </c>
      <c r="F87" s="9">
        <f>+'Data base original'!F88/'Data base original'!F76*100-100</f>
        <v>12.30486469608465</v>
      </c>
      <c r="G87" s="9">
        <f>+'Data base original'!G88</f>
        <v>28.481981974524398</v>
      </c>
      <c r="H87" s="12"/>
      <c r="I87" s="12"/>
      <c r="J87" s="12"/>
      <c r="K87" s="9"/>
      <c r="L87" s="9">
        <f>+'Data base original'!Q88</f>
        <v>9.5346932300959608</v>
      </c>
      <c r="M87" s="12"/>
      <c r="N87" s="12"/>
      <c r="O87" s="9"/>
      <c r="P87" s="9">
        <f>+'Data base original'!Y88</f>
        <v>1.79598059436146</v>
      </c>
      <c r="Q87" s="12"/>
      <c r="R87" s="9"/>
      <c r="S87" s="10">
        <f>+'Data base original'!AE88</f>
        <v>4.3099999999999996</v>
      </c>
      <c r="T87" s="12">
        <f>+('Data base original'!AH88/'Data base original'!AH76*100-100)*'Data base original'!AH76/'Data base original'!$AK76</f>
        <v>3.6184570544848906</v>
      </c>
      <c r="U87" s="12">
        <f>+('Data base original'!AI88/'Data base original'!AI76*100-100)*'Data base original'!AI76/'Data base original'!$AK76</f>
        <v>4.8513368427313752</v>
      </c>
      <c r="V87" s="12">
        <f>+('Data base original'!AJ88/'Data base original'!AJ76*100-100)*'Data base original'!AJ76/'Data base original'!$AK76</f>
        <v>2.3958794313585656</v>
      </c>
      <c r="W87" s="9">
        <f>+('Data base original'!AK88/'Data base original'!AK76*100-100)*'Data base original'!AK76/'Data base original'!$AK76</f>
        <v>10.865673328574843</v>
      </c>
      <c r="X87" s="12">
        <f>+('Data base original'!AK88/'Data base original'!AK76*100-100)*'Data base original'!AK76/'Data base original'!$AR76</f>
        <v>2.6545090763132038</v>
      </c>
      <c r="Y87" s="12">
        <f>+('Data base original'!AL88/'Data base original'!AL76*100-100)*'Data base original'!AL76/'Data base original'!$AR76</f>
        <v>14.50021025518083</v>
      </c>
      <c r="Z87" s="12">
        <f>+('Data base original'!AM88/'Data base original'!AM76*100-100)*'Data base original'!AM76/'Data base original'!$AR76</f>
        <v>0.29333278772678162</v>
      </c>
      <c r="AA87" s="12">
        <f>+('Data base original'!AN88/'Data base original'!AN76*100-100)*'Data base original'!AN76/'Data base original'!$AR76</f>
        <v>2.5115014737953798</v>
      </c>
      <c r="AB87" s="12">
        <f>+('Data base original'!AO88/'Data base original'!AO76*100-100)*'Data base original'!AO76/'Data base original'!$AR76</f>
        <v>8.0173347630995595E-2</v>
      </c>
      <c r="AC87" s="12">
        <f>+('Data base original'!AP88/'Data base original'!AP76*100-100)*'Data base original'!AP76/'Data base original'!$AR76</f>
        <v>3.0110113717302869</v>
      </c>
      <c r="AD87" s="12">
        <f>+('Data base original'!AQ88/'Data base original'!AQ76*100-100)*'Data base original'!AQ76/'Data base original'!$AR76</f>
        <v>2.9986529384036999E-3</v>
      </c>
      <c r="AE87" s="12">
        <f>+(('Data base original'!AN88-'Data base original'!AP88)/('Data base original'!AN76-'Data base original'!AP76)*100-100)*(('Data base original'!AN76-'Data base original'!AP76)/'Data base original'!AR76)</f>
        <v>-0.49950989793490769</v>
      </c>
      <c r="AF87" s="12">
        <f>+(('Data base original'!AO88-'Data base original'!AQ88)/('Data base original'!AO76-'Data base original'!AQ76)*100-100)*(('Data base original'!AO76-'Data base original'!AQ76)/'Data base original'!AR76)</f>
        <v>7.7174694692592014E-2</v>
      </c>
      <c r="AG87" s="9">
        <f>+('Data base original'!AR88/'Data base original'!AR76*100-100)*'Data base original'!AR76/'Data base original'!$AR76</f>
        <v>17.025716915978521</v>
      </c>
      <c r="AH87" s="12">
        <f>+('Data base original'!AR88/'Data base original'!AR76*100-100)*'Data base original'!AR76/'Data base original'!$BC76</f>
        <v>10.197433473585843</v>
      </c>
      <c r="AI87" s="12">
        <f>+('Data base original'!AS88/'Data base original'!AS76*100-100)*'Data base original'!AS76/'Data base original'!$BC76</f>
        <v>0.12041284713082878</v>
      </c>
      <c r="AJ87" s="12">
        <f>+('Data base original'!AT88/'Data base original'!AT76*100-100)*'Data base original'!AT76/'Data base original'!$BC76</f>
        <v>1.8957725542923565</v>
      </c>
      <c r="AK87" s="12">
        <f>+('Data base original'!AU88/'Data base original'!AU76*100-100)*'Data base original'!AU76/'Data base original'!$BC76</f>
        <v>0.99973560524248972</v>
      </c>
      <c r="AL87" s="12">
        <f>+('Data base original'!AV88/'Data base original'!AV76*100-100)*'Data base original'!AV76/'Data base original'!$BC76</f>
        <v>-0.4266104889746829</v>
      </c>
      <c r="AM87" s="12">
        <f>+('Data base original'!AW88/'Data base original'!AW76*100-100)*'Data base original'!AW76/'Data base original'!$BC76</f>
        <v>-0.11654291922065638</v>
      </c>
      <c r="AN87" s="12">
        <f>+('Data base original'!AX88/'Data base original'!AX76*100-100)*'Data base original'!AX76/'Data base original'!$BC76</f>
        <v>0.85779636874758725</v>
      </c>
      <c r="AO87" s="12">
        <f>+('Data base original'!AY88/'Data base original'!AY76*100-100)*'Data base original'!AY76/'Data base original'!$BC76</f>
        <v>-0.40210910505712322</v>
      </c>
      <c r="AP87" s="12">
        <f>+('Data base original'!AZ88/'Data base original'!AZ76*100-100)*'Data base original'!AZ76/'Data base original'!$BC76</f>
        <v>-1.637070970157135E-2</v>
      </c>
      <c r="AQ87" s="12">
        <f>+('Data base original'!BA88/'Data base original'!BA76*100-100)*'Data base original'!BA76/'Data base original'!$BC76</f>
        <v>-0.29353333656892966</v>
      </c>
      <c r="AR87" s="12">
        <f>+('Data base original'!BB88/'Data base original'!BB76*100-100)*'Data base original'!BB76/'Data base original'!$BC76</f>
        <v>2.4952363343620763E-3</v>
      </c>
      <c r="AS87" s="12">
        <f>+(('Data base original'!AY88-'Data base original'!BA88)/('Data base original'!AY76-'Data base original'!BA76)*100-100)*('Data base original'!AY76-'Data base original'!BA76)/'Data base original'!$BC76</f>
        <v>-0.10857576848819422</v>
      </c>
      <c r="AT87" s="12">
        <f>+(('Data base original'!AZ88-'Data base original'!BB88)/('Data base original'!AZ76-'Data base original'!BB76)*100-100)*('Data base original'!AZ76-'Data base original'!BB76)/'Data base original'!$BC76</f>
        <v>-1.8865946035933393E-2</v>
      </c>
      <c r="AU87" s="9">
        <f>+('Data base original'!BC88/'Data base original'!BC76*100-100)*'Data base original'!BC76/'Data base original'!$BC76</f>
        <v>13.400555726279634</v>
      </c>
      <c r="AV87" s="6"/>
    </row>
    <row r="88" spans="1:48">
      <c r="A88" s="90">
        <v>41183</v>
      </c>
      <c r="B88" s="12">
        <f>+'Data base original'!B89/'Data base original'!B77*100-100</f>
        <v>14.320998170273597</v>
      </c>
      <c r="C88" s="12">
        <f>+'Data base original'!C89/'Data base original'!C77*100-100</f>
        <v>13.246211443462158</v>
      </c>
      <c r="D88" s="12">
        <f>+'Data base original'!D89/'Data base original'!D77*100-100</f>
        <v>11.516184283929533</v>
      </c>
      <c r="E88" s="12">
        <f>+'Data base original'!E89/'Data base original'!E77*100-100</f>
        <v>5.302834566766478</v>
      </c>
      <c r="F88" s="9">
        <f>+'Data base original'!F89/'Data base original'!F77*100-100</f>
        <v>12.751338683889628</v>
      </c>
      <c r="G88" s="9">
        <f>+'Data base original'!G89</f>
        <v>27.4284071406062</v>
      </c>
      <c r="H88" s="12"/>
      <c r="I88" s="12"/>
      <c r="J88" s="12"/>
      <c r="K88" s="9"/>
      <c r="L88" s="9">
        <f>+'Data base original'!Q89</f>
        <v>9.4280744323333803</v>
      </c>
      <c r="M88" s="12"/>
      <c r="N88" s="12"/>
      <c r="O88" s="9"/>
      <c r="P88" s="9">
        <f>+'Data base original'!Y89</f>
        <v>1.8064579251033399</v>
      </c>
      <c r="Q88" s="12"/>
      <c r="R88" s="9"/>
      <c r="S88" s="10">
        <f>+'Data base original'!AE89</f>
        <v>4.34</v>
      </c>
      <c r="T88" s="12">
        <f>+('Data base original'!AH89/'Data base original'!AH77*100-100)*'Data base original'!AH77/'Data base original'!$AK77</f>
        <v>3.0455665825358658</v>
      </c>
      <c r="U88" s="12">
        <f>+('Data base original'!AI89/'Data base original'!AI77*100-100)*'Data base original'!AI77/'Data base original'!$AK77</f>
        <v>3.7250267465022739</v>
      </c>
      <c r="V88" s="12">
        <f>+('Data base original'!AJ89/'Data base original'!AJ77*100-100)*'Data base original'!AJ77/'Data base original'!$AK77</f>
        <v>1.4732224658797337</v>
      </c>
      <c r="W88" s="9">
        <f>+('Data base original'!AK89/'Data base original'!AK77*100-100)*'Data base original'!AK77/'Data base original'!$AK77</f>
        <v>8.2438157949178645</v>
      </c>
      <c r="X88" s="12">
        <f>+('Data base original'!AK89/'Data base original'!AK77*100-100)*'Data base original'!AK77/'Data base original'!$AR77</f>
        <v>1.9912943257491378</v>
      </c>
      <c r="Y88" s="12">
        <f>+('Data base original'!AL89/'Data base original'!AL77*100-100)*'Data base original'!AL77/'Data base original'!$AR77</f>
        <v>13.318358925798988</v>
      </c>
      <c r="Z88" s="12">
        <f>+('Data base original'!AM89/'Data base original'!AM77*100-100)*'Data base original'!AM77/'Data base original'!$AR77</f>
        <v>0.29133468213462216</v>
      </c>
      <c r="AA88" s="12">
        <f>+('Data base original'!AN89/'Data base original'!AN77*100-100)*'Data base original'!AN77/'Data base original'!$AR77</f>
        <v>0.71856189106519974</v>
      </c>
      <c r="AB88" s="12">
        <f>+('Data base original'!AO89/'Data base original'!AO77*100-100)*'Data base original'!AO77/'Data base original'!$AR77</f>
        <v>5.1605921565521899E-2</v>
      </c>
      <c r="AC88" s="12">
        <f>+('Data base original'!AP89/'Data base original'!AP77*100-100)*'Data base original'!AP77/'Data base original'!$AR77</f>
        <v>1.16183058045298</v>
      </c>
      <c r="AD88" s="12">
        <f>+('Data base original'!AQ89/'Data base original'!AQ77*100-100)*'Data base original'!AQ77/'Data base original'!$AR77</f>
        <v>-2.3926733075317818E-3</v>
      </c>
      <c r="AE88" s="12">
        <f>+(('Data base original'!AN89-'Data base original'!AP89)/('Data base original'!AN77-'Data base original'!AP77)*100-100)*(('Data base original'!AN77-'Data base original'!AP77)/'Data base original'!AR77)</f>
        <v>-0.44326868938778247</v>
      </c>
      <c r="AF88" s="12">
        <f>+(('Data base original'!AO89-'Data base original'!AQ89)/('Data base original'!AO77-'Data base original'!AQ77)*100-100)*(('Data base original'!AO77-'Data base original'!AQ77)/'Data base original'!AR77)</f>
        <v>5.3998594873053626E-2</v>
      </c>
      <c r="AG88" s="9">
        <f>+('Data base original'!AR89/'Data base original'!AR77*100-100)*'Data base original'!AR77/'Data base original'!$AR77</f>
        <v>15.211717839167989</v>
      </c>
      <c r="AH88" s="12">
        <f>+('Data base original'!AR89/'Data base original'!AR77*100-100)*'Data base original'!AR77/'Data base original'!$BC77</f>
        <v>9.0588829805538911</v>
      </c>
      <c r="AI88" s="12">
        <f>+('Data base original'!AS89/'Data base original'!AS77*100-100)*'Data base original'!AS77/'Data base original'!$BC77</f>
        <v>8.596133143865263E-2</v>
      </c>
      <c r="AJ88" s="12">
        <f>+('Data base original'!AT89/'Data base original'!AT77*100-100)*'Data base original'!AT77/'Data base original'!$BC77</f>
        <v>1.1038251206754455</v>
      </c>
      <c r="AK88" s="12">
        <f>+('Data base original'!AU89/'Data base original'!AU77*100-100)*'Data base original'!AU77/'Data base original'!$BC77</f>
        <v>0.72421784041727721</v>
      </c>
      <c r="AL88" s="12">
        <f>+('Data base original'!AV89/'Data base original'!AV77*100-100)*'Data base original'!AV77/'Data base original'!$BC77</f>
        <v>-0.44011181384050829</v>
      </c>
      <c r="AM88" s="12">
        <f>+('Data base original'!AW89/'Data base original'!AW77*100-100)*'Data base original'!AW77/'Data base original'!$BC77</f>
        <v>-0.1058823840757135</v>
      </c>
      <c r="AN88" s="12">
        <f>+('Data base original'!AX89/'Data base original'!AX77*100-100)*'Data base original'!AX77/'Data base original'!$BC77</f>
        <v>0.63486824643088646</v>
      </c>
      <c r="AO88" s="12">
        <f>+('Data base original'!AY89/'Data base original'!AY77*100-100)*'Data base original'!AY77/'Data base original'!$BC77</f>
        <v>-0.22378429768044275</v>
      </c>
      <c r="AP88" s="12">
        <f>+('Data base original'!AZ89/'Data base original'!AZ77*100-100)*'Data base original'!AZ77/'Data base original'!$BC77</f>
        <v>-4.984023117255286E-3</v>
      </c>
      <c r="AQ88" s="12">
        <f>+('Data base original'!BA89/'Data base original'!BA77*100-100)*'Data base original'!BA77/'Data base original'!$BC77</f>
        <v>-0.2313627480028389</v>
      </c>
      <c r="AR88" s="12">
        <f>+('Data base original'!BB89/'Data base original'!BB77*100-100)*'Data base original'!BB77/'Data base original'!$BC77</f>
        <v>1.7418509046671108E-3</v>
      </c>
      <c r="AS88" s="12">
        <f>+(('Data base original'!AY89-'Data base original'!BA89)/('Data base original'!AY77-'Data base original'!BA77)*100-100)*('Data base original'!AY77-'Data base original'!BA77)/'Data base original'!$BC77</f>
        <v>7.5784503223958848E-3</v>
      </c>
      <c r="AT88" s="12">
        <f>+(('Data base original'!AZ89-'Data base original'!BB89)/('Data base original'!AZ77-'Data base original'!BB77)*100-100)*('Data base original'!AZ77-'Data base original'!BB77)/'Data base original'!$BC77</f>
        <v>-6.7258740219224055E-3</v>
      </c>
      <c r="AU88" s="9">
        <f>+('Data base original'!BC89/'Data base original'!BC77*100-100)*'Data base original'!BC77/'Data base original'!$BC77</f>
        <v>11.062613897900391</v>
      </c>
      <c r="AV88" s="6"/>
    </row>
    <row r="89" spans="1:48">
      <c r="A89" s="90">
        <v>41214</v>
      </c>
      <c r="B89" s="12">
        <f>+'Data base original'!B90/'Data base original'!B78*100-100</f>
        <v>14.426238309818643</v>
      </c>
      <c r="C89" s="12">
        <f>+'Data base original'!C90/'Data base original'!C78*100-100</f>
        <v>11.933243645897335</v>
      </c>
      <c r="D89" s="12">
        <f>+'Data base original'!D90/'Data base original'!D78*100-100</f>
        <v>11.629699800585882</v>
      </c>
      <c r="E89" s="12">
        <f>+'Data base original'!E90/'Data base original'!E78*100-100</f>
        <v>1.3854213203778869</v>
      </c>
      <c r="F89" s="9">
        <f>+'Data base original'!F90/'Data base original'!F78*100-100</f>
        <v>12.321201152703253</v>
      </c>
      <c r="G89" s="9">
        <f>+'Data base original'!G90</f>
        <v>25.904770674609601</v>
      </c>
      <c r="H89" s="12"/>
      <c r="I89" s="12"/>
      <c r="J89" s="12"/>
      <c r="K89" s="9"/>
      <c r="L89" s="9">
        <f>+'Data base original'!Q90</f>
        <v>9.1915253581540899</v>
      </c>
      <c r="M89" s="12"/>
      <c r="N89" s="12"/>
      <c r="O89" s="9"/>
      <c r="P89" s="9">
        <f>+'Data base original'!Y90</f>
        <v>1.99207197945793</v>
      </c>
      <c r="Q89" s="12"/>
      <c r="R89" s="9"/>
      <c r="S89" s="10">
        <f>+'Data base original'!AE90</f>
        <v>4.34</v>
      </c>
      <c r="T89" s="12">
        <f>+('Data base original'!AH90/'Data base original'!AH78*100-100)*'Data base original'!AH78/'Data base original'!$AK78</f>
        <v>2.9673695734958128</v>
      </c>
      <c r="U89" s="12">
        <f>+('Data base original'!AI90/'Data base original'!AI78*100-100)*'Data base original'!AI78/'Data base original'!$AK78</f>
        <v>4.026401251904022</v>
      </c>
      <c r="V89" s="12">
        <f>+('Data base original'!AJ90/'Data base original'!AJ78*100-100)*'Data base original'!AJ78/'Data base original'!$AK78</f>
        <v>1.7269189118431143</v>
      </c>
      <c r="W89" s="9">
        <f>+('Data base original'!AK90/'Data base original'!AK78*100-100)*'Data base original'!AK78/'Data base original'!$AK78</f>
        <v>8.7206897372429353</v>
      </c>
      <c r="X89" s="12">
        <f>+('Data base original'!AK90/'Data base original'!AK78*100-100)*'Data base original'!AK78/'Data base original'!$AR78</f>
        <v>2.0667156461459575</v>
      </c>
      <c r="Y89" s="12">
        <f>+('Data base original'!AL90/'Data base original'!AL78*100-100)*'Data base original'!AL78/'Data base original'!$AR78</f>
        <v>11.912884767122716</v>
      </c>
      <c r="Z89" s="12">
        <f>+('Data base original'!AM90/'Data base original'!AM78*100-100)*'Data base original'!AM78/'Data base original'!$AR78</f>
        <v>0.29163055914804481</v>
      </c>
      <c r="AA89" s="12">
        <f>+('Data base original'!AN90/'Data base original'!AN78*100-100)*'Data base original'!AN78/'Data base original'!$AR78</f>
        <v>2.8334628414784295</v>
      </c>
      <c r="AB89" s="12">
        <f>+('Data base original'!AO90/'Data base original'!AO78*100-100)*'Data base original'!AO78/'Data base original'!$AR78</f>
        <v>4.2780476041732463E-2</v>
      </c>
      <c r="AC89" s="12">
        <f>+('Data base original'!AP90/'Data base original'!AP78*100-100)*'Data base original'!AP78/'Data base original'!$AR78</f>
        <v>3.153618498567746</v>
      </c>
      <c r="AD89" s="12">
        <f>+('Data base original'!AQ90/'Data base original'!AQ78*100-100)*'Data base original'!AQ78/'Data base original'!$AR78</f>
        <v>2.8543939980279669E-3</v>
      </c>
      <c r="AE89" s="12">
        <f>+(('Data base original'!AN90-'Data base original'!AP90)/('Data base original'!AN78-'Data base original'!AP78)*100-100)*(('Data base original'!AN78-'Data base original'!AP78)/'Data base original'!AR78)</f>
        <v>-0.32015565708931853</v>
      </c>
      <c r="AF89" s="12">
        <f>+(('Data base original'!AO90-'Data base original'!AQ90)/('Data base original'!AO78-'Data base original'!AQ78)*100-100)*(('Data base original'!AO78-'Data base original'!AQ78)/'Data base original'!AR78)</f>
        <v>3.9926082043704458E-2</v>
      </c>
      <c r="AG89" s="9">
        <f>+('Data base original'!AR90/'Data base original'!AR78*100-100)*'Data base original'!AR78/'Data base original'!$AR78</f>
        <v>13.991001397371065</v>
      </c>
      <c r="AH89" s="12">
        <f>+('Data base original'!AR90/'Data base original'!AR78*100-100)*'Data base original'!AR78/'Data base original'!$BC78</f>
        <v>8.3322812236940234</v>
      </c>
      <c r="AI89" s="12">
        <f>+('Data base original'!AS90/'Data base original'!AS78*100-100)*'Data base original'!AS78/'Data base original'!$BC78</f>
        <v>0.45627430006326158</v>
      </c>
      <c r="AJ89" s="12">
        <f>+('Data base original'!AT90/'Data base original'!AT78*100-100)*'Data base original'!AT78/'Data base original'!$BC78</f>
        <v>1.2524617004975862</v>
      </c>
      <c r="AK89" s="12">
        <f>+('Data base original'!AU90/'Data base original'!AU78*100-100)*'Data base original'!AU78/'Data base original'!$BC78</f>
        <v>0.70617878768165299</v>
      </c>
      <c r="AL89" s="12">
        <f>+('Data base original'!AV90/'Data base original'!AV78*100-100)*'Data base original'!AV78/'Data base original'!$BC78</f>
        <v>-0.58393906317821487</v>
      </c>
      <c r="AM89" s="12">
        <f>+('Data base original'!AW90/'Data base original'!AW78*100-100)*'Data base original'!AW78/'Data base original'!$BC78</f>
        <v>-7.7198042466354061E-2</v>
      </c>
      <c r="AN89" s="12">
        <f>+('Data base original'!AX90/'Data base original'!AX78*100-100)*'Data base original'!AX78/'Data base original'!$BC78</f>
        <v>0.4815642382496052</v>
      </c>
      <c r="AO89" s="12">
        <f>+('Data base original'!AY90/'Data base original'!AY78*100-100)*'Data base original'!AY78/'Data base original'!$BC78</f>
        <v>-0.10195067446148345</v>
      </c>
      <c r="AP89" s="12">
        <f>+('Data base original'!AZ90/'Data base original'!AZ78*100-100)*'Data base original'!AZ78/'Data base original'!$BC78</f>
        <v>-1.2921501408660479E-3</v>
      </c>
      <c r="AQ89" s="12">
        <f>+('Data base original'!BA90/'Data base original'!BA78*100-100)*'Data base original'!BA78/'Data base original'!$BC78</f>
        <v>8.6966138939848905E-2</v>
      </c>
      <c r="AR89" s="12">
        <f>+('Data base original'!BB90/'Data base original'!BB78*100-100)*'Data base original'!BB78/'Data base original'!$BC78</f>
        <v>2.1065053880118794E-3</v>
      </c>
      <c r="AS89" s="12">
        <f>+(('Data base original'!AY90-'Data base original'!BA90)/('Data base original'!AY78-'Data base original'!BA78)*100-100)*('Data base original'!AY78-'Data base original'!BA78)/'Data base original'!$BC78</f>
        <v>-0.18891681340133312</v>
      </c>
      <c r="AT89" s="12">
        <f>+(('Data base original'!AZ90-'Data base original'!BB90)/('Data base original'!AZ78-'Data base original'!BB78)*100-100)*('Data base original'!AZ78-'Data base original'!BB78)/'Data base original'!$BC78</f>
        <v>-3.398655528877853E-3</v>
      </c>
      <c r="AU89" s="9">
        <f>+('Data base original'!BC90/'Data base original'!BC78*100-100)*'Data base original'!BC78/'Data base original'!$BC78</f>
        <v>10.375307675611339</v>
      </c>
      <c r="AV89" s="6"/>
    </row>
    <row r="90" spans="1:48">
      <c r="A90" s="90">
        <v>41244</v>
      </c>
      <c r="B90" s="12">
        <f>+'Data base original'!B91/'Data base original'!B79*100-100</f>
        <v>14.126870693979726</v>
      </c>
      <c r="C90" s="12">
        <f>+'Data base original'!C91/'Data base original'!C79*100-100</f>
        <v>11.565110643533203</v>
      </c>
      <c r="D90" s="12">
        <f>+'Data base original'!D91/'Data base original'!D79*100-100</f>
        <v>10.951721531361343</v>
      </c>
      <c r="E90" s="12">
        <f>+'Data base original'!E91/'Data base original'!E79*100-100</f>
        <v>5.8853330726463611</v>
      </c>
      <c r="F90" s="9">
        <f>+'Data base original'!F91/'Data base original'!F79*100-100</f>
        <v>12.388964337547947</v>
      </c>
      <c r="G90" s="9">
        <f>+'Data base original'!G91</f>
        <v>25.6580552670092</v>
      </c>
      <c r="H90" s="12"/>
      <c r="I90" s="12"/>
      <c r="J90" s="12"/>
      <c r="K90" s="9"/>
      <c r="L90" s="9">
        <f>+'Data base original'!Q91</f>
        <v>8.9380054820874104</v>
      </c>
      <c r="M90" s="12"/>
      <c r="N90" s="12"/>
      <c r="O90" s="9"/>
      <c r="P90" s="9">
        <f>+'Data base original'!Y91</f>
        <v>1.93347585976437</v>
      </c>
      <c r="Q90" s="12"/>
      <c r="R90" s="9"/>
      <c r="S90" s="10">
        <f>+'Data base original'!AE91</f>
        <v>4.38</v>
      </c>
      <c r="T90" s="12">
        <f>+('Data base original'!AH91/'Data base original'!AH79*100-100)*'Data base original'!AH79/'Data base original'!$AK79</f>
        <v>3.06612212714683</v>
      </c>
      <c r="U90" s="12">
        <f>+('Data base original'!AI91/'Data base original'!AI79*100-100)*'Data base original'!AI79/'Data base original'!$AK79</f>
        <v>6.8654258125059062</v>
      </c>
      <c r="V90" s="12">
        <f>+('Data base original'!AJ91/'Data base original'!AJ79*100-100)*'Data base original'!AJ79/'Data base original'!$AK79</f>
        <v>-1.1064761703805401</v>
      </c>
      <c r="W90" s="9">
        <f>+('Data base original'!AK91/'Data base original'!AK79*100-100)*'Data base original'!AK79/'Data base original'!$AK79</f>
        <v>8.825071769272185</v>
      </c>
      <c r="X90" s="12">
        <f>+('Data base original'!AK91/'Data base original'!AK79*100-100)*'Data base original'!AK79/'Data base original'!$AR79</f>
        <v>2.1729264390319516</v>
      </c>
      <c r="Y90" s="12">
        <f>+('Data base original'!AL91/'Data base original'!AL79*100-100)*'Data base original'!AL79/'Data base original'!$AR79</f>
        <v>9.7948940379527976</v>
      </c>
      <c r="Z90" s="12">
        <f>+('Data base original'!AM91/'Data base original'!AM79*100-100)*'Data base original'!AM79/'Data base original'!$AR79</f>
        <v>0.28024904332828232</v>
      </c>
      <c r="AA90" s="12">
        <f>+('Data base original'!AN91/'Data base original'!AN79*100-100)*'Data base original'!AN79/'Data base original'!$AR79</f>
        <v>2.3512991586921759</v>
      </c>
      <c r="AB90" s="12">
        <f>+('Data base original'!AO91/'Data base original'!AO79*100-100)*'Data base original'!AO79/'Data base original'!$AR79</f>
        <v>3.1738538288344081E-2</v>
      </c>
      <c r="AC90" s="12">
        <f>+('Data base original'!AP91/'Data base original'!AP79*100-100)*'Data base original'!AP79/'Data base original'!$AR79</f>
        <v>2.641385491036067</v>
      </c>
      <c r="AD90" s="12">
        <f>+('Data base original'!AQ91/'Data base original'!AQ79*100-100)*'Data base original'!AQ79/'Data base original'!$AR79</f>
        <v>-8.2533126844736102E-3</v>
      </c>
      <c r="AE90" s="12">
        <f>+(('Data base original'!AN91-'Data base original'!AP91)/('Data base original'!AN79-'Data base original'!AP79)*100-100)*(('Data base original'!AN79-'Data base original'!AP79)/'Data base original'!AR79)</f>
        <v>-0.29008633234389042</v>
      </c>
      <c r="AF90" s="12">
        <f>+(('Data base original'!AO91-'Data base original'!AQ91)/('Data base original'!AO79-'Data base original'!AQ79)*100-100)*(('Data base original'!AO79-'Data base original'!AQ79)/'Data base original'!AR79)</f>
        <v>3.9991850972817655E-2</v>
      </c>
      <c r="AG90" s="9">
        <f>+('Data base original'!AR91/'Data base original'!AR79*100-100)*'Data base original'!AR79/'Data base original'!$AR79</f>
        <v>11.997975038941959</v>
      </c>
      <c r="AH90" s="12">
        <f>+('Data base original'!AR91/'Data base original'!AR79*100-100)*'Data base original'!AR79/'Data base original'!$BC79</f>
        <v>7.2407765939304358</v>
      </c>
      <c r="AI90" s="12">
        <f>+('Data base original'!AS91/'Data base original'!AS79*100-100)*'Data base original'!AS79/'Data base original'!$BC79</f>
        <v>0.81124836118156651</v>
      </c>
      <c r="AJ90" s="12">
        <f>+('Data base original'!AT91/'Data base original'!AT79*100-100)*'Data base original'!AT79/'Data base original'!$BC79</f>
        <v>0.40527763430142622</v>
      </c>
      <c r="AK90" s="12">
        <f>+('Data base original'!AU91/'Data base original'!AU79*100-100)*'Data base original'!AU79/'Data base original'!$BC79</f>
        <v>0.60615896669896729</v>
      </c>
      <c r="AL90" s="12">
        <f>+('Data base original'!AV91/'Data base original'!AV79*100-100)*'Data base original'!AV79/'Data base original'!$BC79</f>
        <v>-0.49760746710880716</v>
      </c>
      <c r="AM90" s="12">
        <f>+('Data base original'!AW91/'Data base original'!AW79*100-100)*'Data base original'!AW79/'Data base original'!$BC79</f>
        <v>-5.4860733545834678E-2</v>
      </c>
      <c r="AN90" s="12">
        <f>+('Data base original'!AX91/'Data base original'!AX79*100-100)*'Data base original'!AX79/'Data base original'!$BC79</f>
        <v>0.4432419517757667</v>
      </c>
      <c r="AO90" s="12">
        <f>+('Data base original'!AY91/'Data base original'!AY79*100-100)*'Data base original'!AY79/'Data base original'!$BC79</f>
        <v>-9.1484873317583208E-3</v>
      </c>
      <c r="AP90" s="12">
        <f>+('Data base original'!AZ91/'Data base original'!AZ79*100-100)*'Data base original'!AZ79/'Data base original'!$BC79</f>
        <v>1.0018657763430392E-2</v>
      </c>
      <c r="AQ90" s="12">
        <f>+('Data base original'!BA91/'Data base original'!BA79*100-100)*'Data base original'!BA79/'Data base original'!$BC79</f>
        <v>-1.9430875175936568E-2</v>
      </c>
      <c r="AR90" s="12">
        <f>+('Data base original'!BB91/'Data base original'!BB79*100-100)*'Data base original'!BB79/'Data base original'!$BC79</f>
        <v>-9.7051723620372014E-5</v>
      </c>
      <c r="AS90" s="12">
        <f>+(('Data base original'!AY91-'Data base original'!BA91)/('Data base original'!AY79-'Data base original'!BA79)*100-100)*('Data base original'!AY79-'Data base original'!BA79)/'Data base original'!$BC79</f>
        <v>1.0282387844177785E-2</v>
      </c>
      <c r="AT90" s="12">
        <f>+(('Data base original'!AZ91-'Data base original'!BB91)/('Data base original'!AZ79-'Data base original'!BB79)*100-100)*('Data base original'!AZ79-'Data base original'!BB79)/'Data base original'!$BC79</f>
        <v>1.0115709487050775E-2</v>
      </c>
      <c r="AU90" s="9">
        <f>+('Data base original'!BC91/'Data base original'!BC79*100-100)*'Data base original'!BC79/'Data base original'!$BC79</f>
        <v>8.9746334045647416</v>
      </c>
      <c r="AV90" s="6"/>
    </row>
    <row r="91" spans="1:48">
      <c r="A91" s="20">
        <v>41275</v>
      </c>
      <c r="B91" s="12">
        <f>+'Data base original'!B92/'Data base original'!B80*100-100</f>
        <v>12.873180930696833</v>
      </c>
      <c r="C91" s="12">
        <f>+'Data base original'!C92/'Data base original'!C80*100-100</f>
        <v>11.42271621760915</v>
      </c>
      <c r="D91" s="12">
        <f>+'Data base original'!D92/'Data base original'!D80*100-100</f>
        <v>10.584707149563584</v>
      </c>
      <c r="E91" s="12">
        <f>+'Data base original'!E92/'Data base original'!E80*100-100</f>
        <v>12.581433479378902</v>
      </c>
      <c r="F91" s="9">
        <f>+'Data base original'!F92/'Data base original'!F80*100-100</f>
        <v>12.130276420488542</v>
      </c>
      <c r="G91" s="9">
        <f>+'Data base original'!G92</f>
        <v>25.89170232802476</v>
      </c>
      <c r="H91" s="12"/>
      <c r="I91" s="12"/>
      <c r="J91" s="12"/>
      <c r="K91" s="9"/>
      <c r="L91" s="9">
        <f>+'Data base original'!Q92</f>
        <v>9.3112663279834216</v>
      </c>
      <c r="M91" s="12"/>
      <c r="N91" s="12"/>
      <c r="O91" s="9"/>
      <c r="P91" s="9">
        <f>+'Data base original'!Y92</f>
        <v>1.8710290952025586</v>
      </c>
      <c r="Q91" s="12"/>
      <c r="R91" s="9"/>
      <c r="S91" s="10">
        <f>+'Data base original'!AE92</f>
        <v>4.43</v>
      </c>
      <c r="T91" s="12">
        <f>+('Data base original'!AH92/'Data base original'!AH80*100-100)*'Data base original'!AH80/'Data base original'!$AK80</f>
        <v>2.9938235613165425</v>
      </c>
      <c r="U91" s="12">
        <f>+('Data base original'!AI92/'Data base original'!AI80*100-100)*'Data base original'!AI80/'Data base original'!$AK80</f>
        <v>7.5059231716542421</v>
      </c>
      <c r="V91" s="12">
        <f>+('Data base original'!AJ92/'Data base original'!AJ80*100-100)*'Data base original'!AJ80/'Data base original'!$AK80</f>
        <v>8.529213237094159E-2</v>
      </c>
      <c r="W91" s="9">
        <f>+('Data base original'!AK92/'Data base original'!AK80*100-100)*'Data base original'!AK80/'Data base original'!$AK80</f>
        <v>10.585038865341716</v>
      </c>
      <c r="X91" s="12">
        <f>+('Data base original'!AK92/'Data base original'!AK80*100-100)*'Data base original'!AK80/'Data base original'!$AR80</f>
        <v>2.6068161802560668</v>
      </c>
      <c r="Y91" s="12">
        <f>+('Data base original'!AL92/'Data base original'!AL80*100-100)*'Data base original'!AL80/'Data base original'!$AR80</f>
        <v>9.3251799813198115</v>
      </c>
      <c r="Z91" s="12">
        <f>+('Data base original'!AM92/'Data base original'!AM80*100-100)*'Data base original'!AM80/'Data base original'!$AR80</f>
        <v>0.25433667369623458</v>
      </c>
      <c r="AA91" s="12">
        <f>+('Data base original'!AN92/'Data base original'!AN80*100-100)*'Data base original'!AN80/'Data base original'!$AR80</f>
        <v>0.63683433186359883</v>
      </c>
      <c r="AB91" s="12">
        <f>+('Data base original'!AO92/'Data base original'!AO80*100-100)*'Data base original'!AO80/'Data base original'!$AR80</f>
        <v>2.6766730107429346E-2</v>
      </c>
      <c r="AC91" s="12">
        <f>+('Data base original'!AP92/'Data base original'!AP80*100-100)*'Data base original'!AP80/'Data base original'!$AR80</f>
        <v>0.99655676502577473</v>
      </c>
      <c r="AD91" s="12">
        <f>+('Data base original'!AQ92/'Data base original'!AQ80*100-100)*'Data base original'!AQ80/'Data base original'!$AR80</f>
        <v>-6.2529624763947092E-3</v>
      </c>
      <c r="AE91" s="12">
        <f>+(('Data base original'!AN92-'Data base original'!AP92)/('Data base original'!AN80-'Data base original'!AP80)*100-100)*(('Data base original'!AN80-'Data base original'!AP80)/'Data base original'!AR80)</f>
        <v>-0.35972243316217667</v>
      </c>
      <c r="AF91" s="12">
        <f>+(('Data base original'!AO92-'Data base original'!AQ92)/('Data base original'!AO80-'Data base original'!AQ80)*100-100)*(('Data base original'!AO80-'Data base original'!AQ80)/'Data base original'!AR80)</f>
        <v>3.3019692583824117E-2</v>
      </c>
      <c r="AG91" s="9">
        <f>+('Data base original'!AR92/'Data base original'!AR80*100-100)*'Data base original'!AR80/'Data base original'!$AR80</f>
        <v>11.859630094693756</v>
      </c>
      <c r="AH91" s="12">
        <f>+('Data base original'!AR92/'Data base original'!AR80*100-100)*'Data base original'!AR80/'Data base original'!$BC80</f>
        <v>7.1170755205374974</v>
      </c>
      <c r="AI91" s="12">
        <f>+('Data base original'!AS92/'Data base original'!AS80*100-100)*'Data base original'!AS80/'Data base original'!$BC80</f>
        <v>0.54565907390398394</v>
      </c>
      <c r="AJ91" s="12">
        <f>+('Data base original'!AT92/'Data base original'!AT80*100-100)*'Data base original'!AT80/'Data base original'!$BC80</f>
        <v>-3.3380004997506395E-2</v>
      </c>
      <c r="AK91" s="12">
        <f>+('Data base original'!AU92/'Data base original'!AU80*100-100)*'Data base original'!AU80/'Data base original'!$BC80</f>
        <v>0.9488404555907608</v>
      </c>
      <c r="AL91" s="12">
        <f>+('Data base original'!AV92/'Data base original'!AV80*100-100)*'Data base original'!AV80/'Data base original'!$BC80</f>
        <v>-0.70281974300300376</v>
      </c>
      <c r="AM91" s="12">
        <f>+('Data base original'!AW92/'Data base original'!AW80*100-100)*'Data base original'!AW80/'Data base original'!$BC80</f>
        <v>-4.2047248429499931E-2</v>
      </c>
      <c r="AN91" s="12">
        <f>+('Data base original'!AX92/'Data base original'!AX80*100-100)*'Data base original'!AX80/'Data base original'!$BC80</f>
        <v>0.46688484838501615</v>
      </c>
      <c r="AO91" s="12">
        <f>+('Data base original'!AY92/'Data base original'!AY80*100-100)*'Data base original'!AY80/'Data base original'!$BC80</f>
        <v>-4.742679064125005E-2</v>
      </c>
      <c r="AP91" s="12">
        <f>+('Data base original'!AZ92/'Data base original'!AZ80*100-100)*'Data base original'!AZ80/'Data base original'!$BC80</f>
        <v>1.4918109683570716E-2</v>
      </c>
      <c r="AQ91" s="12">
        <f>+('Data base original'!BA92/'Data base original'!BA80*100-100)*'Data base original'!BA80/'Data base original'!$BC80</f>
        <v>-0.10860825281371231</v>
      </c>
      <c r="AR91" s="12">
        <f>+('Data base original'!BB92/'Data base original'!BB80*100-100)*'Data base original'!BB80/'Data base original'!$BC80</f>
        <v>-4.4312049545532734E-3</v>
      </c>
      <c r="AS91" s="12">
        <f>+(('Data base original'!AY92-'Data base original'!BA92)/('Data base original'!AY80-'Data base original'!BA80)*100-100)*('Data base original'!AY80-'Data base original'!BA80)/'Data base original'!$BC80</f>
        <v>6.1181462172462536E-2</v>
      </c>
      <c r="AT91" s="12">
        <f>+(('Data base original'!AZ92-'Data base original'!BB92)/('Data base original'!AZ80-'Data base original'!BB80)*100-100)*('Data base original'!AZ80-'Data base original'!BB80)/'Data base original'!$BC80</f>
        <v>1.9349314638124119E-2</v>
      </c>
      <c r="AU91" s="9">
        <f>+('Data base original'!BC92/'Data base original'!BC80*100-100)*'Data base original'!BC80/'Data base original'!$BC80</f>
        <v>8.3807436787978702</v>
      </c>
      <c r="AV91" s="6"/>
    </row>
    <row r="92" spans="1:48">
      <c r="A92" s="90">
        <v>41306</v>
      </c>
      <c r="B92" s="12">
        <f>+'Data base original'!B93/'Data base original'!B81*100-100</f>
        <v>12.887861446613627</v>
      </c>
      <c r="C92" s="12">
        <f>+'Data base original'!C93/'Data base original'!C81*100-100</f>
        <v>11.001522577444405</v>
      </c>
      <c r="D92" s="12">
        <f>+'Data base original'!D93/'Data base original'!D81*100-100</f>
        <v>10.598185467217718</v>
      </c>
      <c r="E92" s="12">
        <f>+'Data base original'!E93/'Data base original'!E81*100-100</f>
        <v>12.259796341476843</v>
      </c>
      <c r="F92" s="9">
        <f>+'Data base original'!F93/'Data base original'!F81*100-100</f>
        <v>12.065884751131264</v>
      </c>
      <c r="G92" s="9">
        <f>+'Data base original'!G93</f>
        <v>26.686751233779432</v>
      </c>
      <c r="H92" s="12"/>
      <c r="I92" s="12"/>
      <c r="J92" s="12"/>
      <c r="K92" s="9"/>
      <c r="L92" s="9">
        <f>+'Data base original'!Q93</f>
        <v>9.676705483834187</v>
      </c>
      <c r="M92" s="12"/>
      <c r="N92" s="12"/>
      <c r="O92" s="9"/>
      <c r="P92" s="9">
        <f>+'Data base original'!Y93</f>
        <v>1.8413967970039411</v>
      </c>
      <c r="Q92" s="12"/>
      <c r="R92" s="9"/>
      <c r="S92" s="10">
        <f>+'Data base original'!AE93</f>
        <v>4.5199999999999996</v>
      </c>
      <c r="T92" s="12">
        <f>+('Data base original'!AH93/'Data base original'!AH81*100-100)*'Data base original'!AH81/'Data base original'!$AK81</f>
        <v>3.1076588863042045</v>
      </c>
      <c r="U92" s="12">
        <f>+('Data base original'!AI93/'Data base original'!AI81*100-100)*'Data base original'!AI81/'Data base original'!$AK81</f>
        <v>5.9966826963167792</v>
      </c>
      <c r="V92" s="12">
        <f>+('Data base original'!AJ93/'Data base original'!AJ81*100-100)*'Data base original'!AJ81/'Data base original'!$AK81</f>
        <v>1.6068729575192156</v>
      </c>
      <c r="W92" s="9">
        <f>+('Data base original'!AK93/'Data base original'!AK81*100-100)*'Data base original'!AK81/'Data base original'!$AK81</f>
        <v>10.711214540140219</v>
      </c>
      <c r="X92" s="12">
        <f>+('Data base original'!AK93/'Data base original'!AK81*100-100)*'Data base original'!AK81/'Data base original'!$AR81</f>
        <v>2.5887902969191692</v>
      </c>
      <c r="Y92" s="12">
        <f>+('Data base original'!AL93/'Data base original'!AL81*100-100)*'Data base original'!AL81/'Data base original'!$AR81</f>
        <v>9.8577865571604857</v>
      </c>
      <c r="Z92" s="12">
        <f>+('Data base original'!AM93/'Data base original'!AM81*100-100)*'Data base original'!AM81/'Data base original'!$AR81</f>
        <v>0.24571797010365415</v>
      </c>
      <c r="AA92" s="12">
        <f>+('Data base original'!AN93/'Data base original'!AN81*100-100)*'Data base original'!AN81/'Data base original'!$AR81</f>
        <v>0.70676494156248992</v>
      </c>
      <c r="AB92" s="12">
        <f>+('Data base original'!AO93/'Data base original'!AO81*100-100)*'Data base original'!AO81/'Data base original'!$AR81</f>
        <v>3.0110414704885635E-2</v>
      </c>
      <c r="AC92" s="12">
        <f>+('Data base original'!AP93/'Data base original'!AP81*100-100)*'Data base original'!AP81/'Data base original'!$AR81</f>
        <v>0.80339700976980599</v>
      </c>
      <c r="AD92" s="12">
        <f>+('Data base original'!AQ93/'Data base original'!AQ81*100-100)*'Data base original'!AQ81/'Data base original'!$AR81</f>
        <v>7.2569738391542165E-3</v>
      </c>
      <c r="AE92" s="12">
        <f>+(('Data base original'!AN93-'Data base original'!AP93)/('Data base original'!AN81-'Data base original'!AP81)*100-100)*(('Data base original'!AN81-'Data base original'!AP81)/'Data base original'!AR81)</f>
        <v>-9.6632068207317151E-2</v>
      </c>
      <c r="AF92" s="12">
        <f>+(('Data base original'!AO93-'Data base original'!AQ93)/('Data base original'!AO81-'Data base original'!AQ81)*100-100)*(('Data base original'!AO81-'Data base original'!AQ81)/'Data base original'!AR81)</f>
        <v>2.2853440865731298E-2</v>
      </c>
      <c r="AG92" s="9">
        <f>+('Data base original'!AR93/'Data base original'!AR81*100-100)*'Data base original'!AR81/'Data base original'!$AR81</f>
        <v>12.618516196841682</v>
      </c>
      <c r="AH92" s="12">
        <f>+('Data base original'!AR93/'Data base original'!AR81*100-100)*'Data base original'!AR81/'Data base original'!$BC81</f>
        <v>7.5138612595232015</v>
      </c>
      <c r="AI92" s="12">
        <f>+('Data base original'!AS93/'Data base original'!AS81*100-100)*'Data base original'!AS81/'Data base original'!$BC81</f>
        <v>0.56187509741156783</v>
      </c>
      <c r="AJ92" s="12">
        <f>+('Data base original'!AT93/'Data base original'!AT81*100-100)*'Data base original'!AT81/'Data base original'!$BC81</f>
        <v>6.609889544865534E-2</v>
      </c>
      <c r="AK92" s="12">
        <f>+('Data base original'!AU93/'Data base original'!AU81*100-100)*'Data base original'!AU81/'Data base original'!$BC81</f>
        <v>1.0360419046520675</v>
      </c>
      <c r="AL92" s="12">
        <f>+('Data base original'!AV93/'Data base original'!AV81*100-100)*'Data base original'!AV81/'Data base original'!$BC81</f>
        <v>-0.79815193205753632</v>
      </c>
      <c r="AM92" s="12">
        <f>+('Data base original'!AW93/'Data base original'!AW81*100-100)*'Data base original'!AW81/'Data base original'!$BC81</f>
        <v>-4.982720095610603E-2</v>
      </c>
      <c r="AN92" s="12">
        <f>+('Data base original'!AX93/'Data base original'!AX81*100-100)*'Data base original'!AX81/'Data base original'!$BC81</f>
        <v>0.49079760713329351</v>
      </c>
      <c r="AO92" s="12">
        <f>+('Data base original'!AY93/'Data base original'!AY81*100-100)*'Data base original'!AY81/'Data base original'!$BC81</f>
        <v>-0.12226750369117687</v>
      </c>
      <c r="AP92" s="12">
        <f>+('Data base original'!AZ93/'Data base original'!AZ81*100-100)*'Data base original'!AZ81/'Data base original'!$BC81</f>
        <v>1.3366781153919469E-2</v>
      </c>
      <c r="AQ92" s="12">
        <f>+('Data base original'!BA93/'Data base original'!BA81*100-100)*'Data base original'!BA81/'Data base original'!$BC81</f>
        <v>-4.2588540172515489E-2</v>
      </c>
      <c r="AR92" s="12">
        <f>+('Data base original'!BB93/'Data base original'!BB81*100-100)*'Data base original'!BB81/'Data base original'!$BC81</f>
        <v>-6.84920552819091E-3</v>
      </c>
      <c r="AS92" s="12">
        <f>+(('Data base original'!AY93-'Data base original'!BA93)/('Data base original'!AY81-'Data base original'!BA81)*100-100)*('Data base original'!AY81-'Data base original'!BA81)/'Data base original'!$BC81</f>
        <v>-7.9678963518661328E-2</v>
      </c>
      <c r="AT92" s="12">
        <f>+(('Data base original'!AZ93-'Data base original'!BB93)/('Data base original'!AZ81-'Data base original'!BB81)*100-100)*('Data base original'!AZ81-'Data base original'!BB81)/'Data base original'!$BC81</f>
        <v>2.0215986682110356E-2</v>
      </c>
      <c r="AU92" s="9">
        <f>+('Data base original'!BC93/'Data base original'!BC81*100-100)*'Data base original'!BC81/'Data base original'!$BC81</f>
        <v>8.7612326543186043</v>
      </c>
      <c r="AV92" s="6"/>
    </row>
    <row r="93" spans="1:48">
      <c r="A93" s="90">
        <v>41334</v>
      </c>
      <c r="B93" s="12">
        <f>+'Data base original'!B94/'Data base original'!B82*100-100</f>
        <v>11.733207654473148</v>
      </c>
      <c r="C93" s="12">
        <f>+'Data base original'!C94/'Data base original'!C82*100-100</f>
        <v>10.897038368448577</v>
      </c>
      <c r="D93" s="12">
        <f>+'Data base original'!D94/'Data base original'!D82*100-100</f>
        <v>10.514497389348193</v>
      </c>
      <c r="E93" s="12">
        <f>+'Data base original'!E94/'Data base original'!E82*100-100</f>
        <v>9.8541480675197022</v>
      </c>
      <c r="F93" s="9">
        <f>+'Data base original'!F94/'Data base original'!F82*100-100</f>
        <v>11.196389610344355</v>
      </c>
      <c r="G93" s="9">
        <f>+'Data base original'!G94</f>
        <v>26.561767147938347</v>
      </c>
      <c r="H93" s="12"/>
      <c r="I93" s="12"/>
      <c r="J93" s="12"/>
      <c r="K93" s="9"/>
      <c r="L93" s="9">
        <f>+'Data base original'!Q94</f>
        <v>9.2852544936548362</v>
      </c>
      <c r="M93" s="12"/>
      <c r="N93" s="12"/>
      <c r="O93" s="9"/>
      <c r="P93" s="9">
        <f>+'Data base original'!Y94</f>
        <v>1.7211954079737886</v>
      </c>
      <c r="Q93" s="12"/>
      <c r="R93" s="9"/>
      <c r="S93" s="10">
        <f>+'Data base original'!AE94</f>
        <v>4.53</v>
      </c>
      <c r="T93" s="12">
        <f>+('Data base original'!AH94/'Data base original'!AH82*100-100)*'Data base original'!AH82/'Data base original'!$AK82</f>
        <v>3.1396678445679687</v>
      </c>
      <c r="U93" s="12">
        <f>+('Data base original'!AI94/'Data base original'!AI82*100-100)*'Data base original'!AI82/'Data base original'!$AK82</f>
        <v>4.8576675057760719</v>
      </c>
      <c r="V93" s="12">
        <f>+('Data base original'!AJ94/'Data base original'!AJ82*100-100)*'Data base original'!AJ82/'Data base original'!$AK82</f>
        <v>3.551088920218012</v>
      </c>
      <c r="W93" s="9">
        <f>+('Data base original'!AK94/'Data base original'!AK82*100-100)*'Data base original'!AK82/'Data base original'!$AK82</f>
        <v>11.548424270562037</v>
      </c>
      <c r="X93" s="12">
        <f>+('Data base original'!AK94/'Data base original'!AK82*100-100)*'Data base original'!AK82/'Data base original'!$AR82</f>
        <v>2.784174586812374</v>
      </c>
      <c r="Y93" s="12">
        <f>+('Data base original'!AL94/'Data base original'!AL82*100-100)*'Data base original'!AL82/'Data base original'!$AR82</f>
        <v>9.8462960564727737</v>
      </c>
      <c r="Z93" s="12">
        <f>+('Data base original'!AM94/'Data base original'!AM82*100-100)*'Data base original'!AM82/'Data base original'!$AR82</f>
        <v>0.24437079751867352</v>
      </c>
      <c r="AA93" s="12">
        <f>+('Data base original'!AN94/'Data base original'!AN82*100-100)*'Data base original'!AN82/'Data base original'!$AR82</f>
        <v>0.49112283230350334</v>
      </c>
      <c r="AB93" s="12">
        <f>+('Data base original'!AO94/'Data base original'!AO82*100-100)*'Data base original'!AO82/'Data base original'!$AR82</f>
        <v>3.7265967631900918E-2</v>
      </c>
      <c r="AC93" s="12">
        <f>+('Data base original'!AP94/'Data base original'!AP82*100-100)*'Data base original'!AP82/'Data base original'!$AR82</f>
        <v>0.33754296125931388</v>
      </c>
      <c r="AD93" s="12">
        <f>+('Data base original'!AQ94/'Data base original'!AQ82*100-100)*'Data base original'!AQ82/'Data base original'!$AR82</f>
        <v>4.8038864597290147E-3</v>
      </c>
      <c r="AE93" s="12">
        <f>+(('Data base original'!AN94-'Data base original'!AP94)/('Data base original'!AN82-'Data base original'!AP82)*100-100)*(('Data base original'!AN82-'Data base original'!AP82)/'Data base original'!AR82)</f>
        <v>0.15357987104418935</v>
      </c>
      <c r="AF93" s="12">
        <f>+(('Data base original'!AO94-'Data base original'!AQ94)/('Data base original'!AO82-'Data base original'!AQ82)*100-100)*(('Data base original'!AO82-'Data base original'!AQ82)/'Data base original'!AR82)</f>
        <v>3.2462081172171822E-2</v>
      </c>
      <c r="AG93" s="9">
        <f>+('Data base original'!AR94/'Data base original'!AR82*100-100)*'Data base original'!AR82/'Data base original'!$AR82</f>
        <v>13.060883393020205</v>
      </c>
      <c r="AH93" s="12">
        <f>+('Data base original'!AR94/'Data base original'!AR82*100-100)*'Data base original'!AR82/'Data base original'!$BC82</f>
        <v>7.7785386955675504</v>
      </c>
      <c r="AI93" s="12">
        <f>+('Data base original'!AS94/'Data base original'!AS82*100-100)*'Data base original'!AS82/'Data base original'!$BC82</f>
        <v>0.42545875066120481</v>
      </c>
      <c r="AJ93" s="12">
        <f>+('Data base original'!AT94/'Data base original'!AT82*100-100)*'Data base original'!AT82/'Data base original'!$BC82</f>
        <v>-0.17824554228385259</v>
      </c>
      <c r="AK93" s="12">
        <f>+('Data base original'!AU94/'Data base original'!AU82*100-100)*'Data base original'!AU82/'Data base original'!$BC82</f>
        <v>1.0545382770563938</v>
      </c>
      <c r="AL93" s="12">
        <f>+('Data base original'!AV94/'Data base original'!AV82*100-100)*'Data base original'!AV82/'Data base original'!$BC82</f>
        <v>-0.56176442539429106</v>
      </c>
      <c r="AM93" s="12">
        <f>+('Data base original'!AW94/'Data base original'!AW82*100-100)*'Data base original'!AW82/'Data base original'!$BC82</f>
        <v>-5.3295943616673176E-2</v>
      </c>
      <c r="AN93" s="12">
        <f>+('Data base original'!AX94/'Data base original'!AX82*100-100)*'Data base original'!AX82/'Data base original'!$BC82</f>
        <v>0.46494624050429517</v>
      </c>
      <c r="AO93" s="12">
        <f>+('Data base original'!AY94/'Data base original'!AY82*100-100)*'Data base original'!AY82/'Data base original'!$BC82</f>
        <v>-0.16333546409854591</v>
      </c>
      <c r="AP93" s="12">
        <f>+('Data base original'!AZ94/'Data base original'!AZ82*100-100)*'Data base original'!AZ82/'Data base original'!$BC82</f>
        <v>1.2732333239558431E-2</v>
      </c>
      <c r="AQ93" s="12">
        <f>+('Data base original'!BA94/'Data base original'!BA82*100-100)*'Data base original'!BA82/'Data base original'!$BC82</f>
        <v>-0.1120964105620382</v>
      </c>
      <c r="AR93" s="12">
        <f>+('Data base original'!BB94/'Data base original'!BB82*100-100)*'Data base original'!BB82/'Data base original'!$BC82</f>
        <v>-1.3881412979289513E-3</v>
      </c>
      <c r="AS93" s="12">
        <f>+(('Data base original'!AY94-'Data base original'!BA94)/('Data base original'!AY82-'Data base original'!BA82)*100-100)*('Data base original'!AY82-'Data base original'!BA82)/'Data base original'!$BC82</f>
        <v>-5.1239053536507866E-2</v>
      </c>
      <c r="AT93" s="12">
        <f>+(('Data base original'!AZ94-'Data base original'!BB94)/('Data base original'!AZ82-'Data base original'!BB82)*100-100)*('Data base original'!AZ82-'Data base original'!BB82)/'Data base original'!$BC82</f>
        <v>1.4120474537487342E-2</v>
      </c>
      <c r="AU93" s="9">
        <f>+('Data base original'!BC94/'Data base original'!BC82*100-100)*'Data base original'!BC82/'Data base original'!$BC82</f>
        <v>8.8930574734956451</v>
      </c>
      <c r="AV93" s="6"/>
    </row>
    <row r="94" spans="1:48">
      <c r="A94" s="90">
        <v>41365</v>
      </c>
      <c r="B94" s="12">
        <f>+'Data base original'!B95/'Data base original'!B83*100-100</f>
        <v>10.771729540869288</v>
      </c>
      <c r="C94" s="12">
        <f>+'Data base original'!C95/'Data base original'!C83*100-100</f>
        <v>10.999970817742692</v>
      </c>
      <c r="D94" s="12">
        <f>+'Data base original'!D95/'Data base original'!D83*100-100</f>
        <v>10.638889810491037</v>
      </c>
      <c r="E94" s="12">
        <f>+'Data base original'!E95/'Data base original'!E83*100-100</f>
        <v>9.6686401332793253</v>
      </c>
      <c r="F94" s="9">
        <f>+'Data base original'!F95/'Data base original'!F83*100-100</f>
        <v>10.679277218685627</v>
      </c>
      <c r="G94" s="9">
        <f>+'Data base original'!G95</f>
        <v>25.74</v>
      </c>
      <c r="H94" s="12"/>
      <c r="I94" s="12"/>
      <c r="J94" s="12"/>
      <c r="K94" s="9"/>
      <c r="L94" s="9">
        <f>+'Data base original'!Q95</f>
        <v>9.2200000000000006</v>
      </c>
      <c r="M94" s="12"/>
      <c r="N94" s="12"/>
      <c r="O94" s="9"/>
      <c r="P94" s="9">
        <f>+'Data base original'!Y95</f>
        <v>1.52</v>
      </c>
      <c r="Q94" s="12"/>
      <c r="R94" s="9"/>
      <c r="S94" s="10">
        <f>+'Data base original'!AE95</f>
        <v>4.53</v>
      </c>
      <c r="T94" s="12">
        <f>+('Data base original'!AH95/'Data base original'!AH83*100-100)*'Data base original'!AH83/'Data base original'!$AK83</f>
        <v>2.8651579520819395</v>
      </c>
      <c r="U94" s="12">
        <f>+('Data base original'!AI95/'Data base original'!AI83*100-100)*'Data base original'!AI83/'Data base original'!$AK83</f>
        <v>4.0973552931275279</v>
      </c>
      <c r="V94" s="12">
        <f>+('Data base original'!AJ95/'Data base original'!AJ83*100-100)*'Data base original'!AJ83/'Data base original'!$AK83</f>
        <v>2.4636861362510971</v>
      </c>
      <c r="W94" s="9">
        <f>+('Data base original'!AK95/'Data base original'!AK83*100-100)*'Data base original'!AK83/'Data base original'!$AK83</f>
        <v>9.4261993814605631</v>
      </c>
      <c r="X94" s="12">
        <f>+('Data base original'!AK95/'Data base original'!AK83*100-100)*'Data base original'!AK83/'Data base original'!$AR83</f>
        <v>2.2722116524880933</v>
      </c>
      <c r="Y94" s="12">
        <f>+('Data base original'!AL95/'Data base original'!AL83*100-100)*'Data base original'!AL83/'Data base original'!$AR83</f>
        <v>8.753409050682718</v>
      </c>
      <c r="Z94" s="12">
        <f>+('Data base original'!AM95/'Data base original'!AM83*100-100)*'Data base original'!AM83/'Data base original'!$AR83</f>
        <v>0.23631067683877921</v>
      </c>
      <c r="AA94" s="12">
        <f>+('Data base original'!AN95/'Data base original'!AN83*100-100)*'Data base original'!AN83/'Data base original'!$AR83</f>
        <v>1.0496038759081863</v>
      </c>
      <c r="AB94" s="12">
        <f>+('Data base original'!AO95/'Data base original'!AO83*100-100)*'Data base original'!AO83/'Data base original'!$AR83</f>
        <v>7.6714974006606318E-2</v>
      </c>
      <c r="AC94" s="12">
        <f>+('Data base original'!AP95/'Data base original'!AP83*100-100)*'Data base original'!AP83/'Data base original'!$AR83</f>
        <v>0.73224552332906934</v>
      </c>
      <c r="AD94" s="12">
        <f>+('Data base original'!AQ95/'Data base original'!AQ83*100-100)*'Data base original'!AQ83/'Data base original'!$AR83</f>
        <v>3.7182905280502047E-3</v>
      </c>
      <c r="AE94" s="12">
        <f>+(('Data base original'!AN95-'Data base original'!AP95)/('Data base original'!AN83-'Data base original'!AP83)*100-100)*(('Data base original'!AN83-'Data base original'!AP83)/'Data base original'!AR83)</f>
        <v>0.31735835257911826</v>
      </c>
      <c r="AF94" s="12">
        <f>+(('Data base original'!AO95-'Data base original'!AQ95)/('Data base original'!AO83-'Data base original'!AQ83)*100-100)*(('Data base original'!AO83-'Data base original'!AQ83)/'Data base original'!AR83)</f>
        <v>7.2996683478556174E-2</v>
      </c>
      <c r="AG94" s="9">
        <f>+('Data base original'!AR95/'Data base original'!AR83*100-100)*'Data base original'!AR83/'Data base original'!$AR83</f>
        <v>11.652286416067255</v>
      </c>
      <c r="AH94" s="12">
        <f>+('Data base original'!AR95/'Data base original'!AR83*100-100)*'Data base original'!AR83/'Data base original'!$BC83</f>
        <v>6.9834831365853312</v>
      </c>
      <c r="AI94" s="12">
        <f>+('Data base original'!AS95/'Data base original'!AS83*100-100)*'Data base original'!AS83/'Data base original'!$BC83</f>
        <v>0.46355324714363455</v>
      </c>
      <c r="AJ94" s="12">
        <f>+('Data base original'!AT95/'Data base original'!AT83*100-100)*'Data base original'!AT83/'Data base original'!$BC83</f>
        <v>0.30647874096402422</v>
      </c>
      <c r="AK94" s="12">
        <f>+('Data base original'!AU95/'Data base original'!AU83*100-100)*'Data base original'!AU83/'Data base original'!$BC83</f>
        <v>1.205545253429259</v>
      </c>
      <c r="AL94" s="12">
        <f>+('Data base original'!AV95/'Data base original'!AV83*100-100)*'Data base original'!AV83/'Data base original'!$BC83</f>
        <v>-0.59872161636848498</v>
      </c>
      <c r="AM94" s="12">
        <f>+('Data base original'!AW95/'Data base original'!AW83*100-100)*'Data base original'!AW83/'Data base original'!$BC83</f>
        <v>-4.1294182325951286E-2</v>
      </c>
      <c r="AN94" s="12">
        <f>+('Data base original'!AX95/'Data base original'!AX83*100-100)*'Data base original'!AX83/'Data base original'!$BC83</f>
        <v>0.46652062601483824</v>
      </c>
      <c r="AO94" s="12">
        <f>+('Data base original'!AY95/'Data base original'!AY83*100-100)*'Data base original'!AY83/'Data base original'!$BC83</f>
        <v>-0.16197000449550472</v>
      </c>
      <c r="AP94" s="12">
        <f>+('Data base original'!AZ95/'Data base original'!AZ83*100-100)*'Data base original'!AZ83/'Data base original'!$BC83</f>
        <v>1.6848542264556669E-2</v>
      </c>
      <c r="AQ94" s="12">
        <f>+('Data base original'!BA95/'Data base original'!BA83*100-100)*'Data base original'!BA83/'Data base original'!$BC83</f>
        <v>0.1259233535967301</v>
      </c>
      <c r="AR94" s="12">
        <f>+('Data base original'!BB95/'Data base original'!BB83*100-100)*'Data base original'!BB83/'Data base original'!$BC83</f>
        <v>7.5453162996517052E-3</v>
      </c>
      <c r="AS94" s="12">
        <f>+(('Data base original'!AY95-'Data base original'!BA95)/('Data base original'!AY83-'Data base original'!BA83)*100-100)*('Data base original'!AY83-'Data base original'!BA83)/'Data base original'!$BC83</f>
        <v>-0.2878933580922351</v>
      </c>
      <c r="AT94" s="12">
        <f>+(('Data base original'!AZ95-'Data base original'!BB95)/('Data base original'!AZ83-'Data base original'!BB83)*100-100)*('Data base original'!AZ83-'Data base original'!BB83)/'Data base original'!$BC83</f>
        <v>9.3032259649050465E-3</v>
      </c>
      <c r="AU94" s="9">
        <f>+('Data base original'!BC95/'Data base original'!BC83*100-100)*'Data base original'!BC83/'Data base original'!$BC83</f>
        <v>8.5069750733153313</v>
      </c>
      <c r="AV94" s="6"/>
    </row>
    <row r="95" spans="1:48">
      <c r="A95" s="90">
        <v>41395</v>
      </c>
      <c r="B95" s="12">
        <f>+'Data base original'!B96/'Data base original'!B84*100-100</f>
        <v>9.8147731043772239</v>
      </c>
      <c r="C95" s="12">
        <f>+'Data base original'!C96/'Data base original'!C84*100-100</f>
        <v>10.7789133143946</v>
      </c>
      <c r="D95" s="12">
        <f>+'Data base original'!D96/'Data base original'!D84*100-100</f>
        <v>10.285565812562993</v>
      </c>
      <c r="E95" s="12">
        <f>+'Data base original'!E96/'Data base original'!E84*100-100</f>
        <v>6.6982561280424022</v>
      </c>
      <c r="F95" s="9">
        <f>+'Data base original'!F96/'Data base original'!F84*100-100</f>
        <v>9.7660467132638047</v>
      </c>
      <c r="G95" s="9">
        <f>+'Data base original'!G96</f>
        <v>26.62</v>
      </c>
      <c r="H95" s="12"/>
      <c r="I95" s="12"/>
      <c r="J95" s="12"/>
      <c r="K95" s="9"/>
      <c r="L95" s="9">
        <f>+'Data base original'!Q96</f>
        <v>9.1300000000000008</v>
      </c>
      <c r="M95" s="12"/>
      <c r="N95" s="12"/>
      <c r="O95" s="9"/>
      <c r="P95" s="9">
        <f>+'Data base original'!Y96</f>
        <v>1.44</v>
      </c>
      <c r="Q95" s="12"/>
      <c r="R95" s="9"/>
      <c r="S95" s="10">
        <f>+'Data base original'!AE96</f>
        <v>4.51</v>
      </c>
      <c r="T95" s="12">
        <f>+('Data base original'!AH96/'Data base original'!AH84*100-100)*'Data base original'!AH84/'Data base original'!$AK84</f>
        <v>3.1317613663531367</v>
      </c>
      <c r="U95" s="12">
        <f>+('Data base original'!AI96/'Data base original'!AI84*100-100)*'Data base original'!AI84/'Data base original'!$AK84</f>
        <v>5.570735365564186</v>
      </c>
      <c r="V95" s="12">
        <f>+('Data base original'!AJ96/'Data base original'!AJ84*100-100)*'Data base original'!AJ84/'Data base original'!$AK84</f>
        <v>5.1932309917610006E-3</v>
      </c>
      <c r="W95" s="9">
        <f>+('Data base original'!AK96/'Data base original'!AK84*100-100)*'Data base original'!AK84/'Data base original'!$AK84</f>
        <v>8.7076899629090718</v>
      </c>
      <c r="X95" s="12">
        <f>+('Data base original'!AK96/'Data base original'!AK84*100-100)*'Data base original'!AK84/'Data base original'!$AR84</f>
        <v>2.0994157314072894</v>
      </c>
      <c r="Y95" s="12">
        <f>+('Data base original'!AL96/'Data base original'!AL84*100-100)*'Data base original'!AL84/'Data base original'!$AR84</f>
        <v>7.4310474919866341</v>
      </c>
      <c r="Z95" s="12">
        <f>+('Data base original'!AM96/'Data base original'!AM84*100-100)*'Data base original'!AM84/'Data base original'!$AR84</f>
        <v>0.21923257862062095</v>
      </c>
      <c r="AA95" s="12">
        <f>+('Data base original'!AN96/'Data base original'!AN84*100-100)*'Data base original'!AN84/'Data base original'!$AR84</f>
        <v>3.7424407016046111</v>
      </c>
      <c r="AB95" s="12">
        <f>+('Data base original'!AO96/'Data base original'!AO84*100-100)*'Data base original'!AO84/'Data base original'!$AR84</f>
        <v>5.6572758276505944E-2</v>
      </c>
      <c r="AC95" s="12">
        <f>+('Data base original'!AP96/'Data base original'!AP84*100-100)*'Data base original'!AP84/'Data base original'!$AR84</f>
        <v>2.8580056939058216</v>
      </c>
      <c r="AD95" s="12">
        <f>+('Data base original'!AQ96/'Data base original'!AQ84*100-100)*'Data base original'!AQ84/'Data base original'!$AR84</f>
        <v>6.2919740131342199E-3</v>
      </c>
      <c r="AE95" s="12">
        <f>+(('Data base original'!AN96-'Data base original'!AP96)/('Data base original'!AN84-'Data base original'!AP84)*100-100)*(('Data base original'!AN84-'Data base original'!AP84)/'Data base original'!AR84)</f>
        <v>0.88443500769879146</v>
      </c>
      <c r="AF95" s="12">
        <f>+(('Data base original'!AO96-'Data base original'!AQ96)/('Data base original'!AO84-'Data base original'!AQ84)*100-100)*(('Data base original'!AO84-'Data base original'!AQ84)/'Data base original'!AR84)</f>
        <v>5.0280784263371729E-2</v>
      </c>
      <c r="AG95" s="9">
        <f>+('Data base original'!AR96/'Data base original'!AR84*100-100)*'Data base original'!AR84/'Data base original'!$AR84</f>
        <v>10.684411593976705</v>
      </c>
      <c r="AH95" s="12">
        <f>+('Data base original'!AR96/'Data base original'!AR84*100-100)*'Data base original'!AR84/'Data base original'!$BC84</f>
        <v>6.462567942395756</v>
      </c>
      <c r="AI95" s="12">
        <f>+('Data base original'!AS96/'Data base original'!AS84*100-100)*'Data base original'!AS84/'Data base original'!$BC84</f>
        <v>0.62817775286415523</v>
      </c>
      <c r="AJ95" s="12">
        <f>+('Data base original'!AT96/'Data base original'!AT84*100-100)*'Data base original'!AT84/'Data base original'!$BC84</f>
        <v>0.5898748387469126</v>
      </c>
      <c r="AK95" s="12">
        <f>+('Data base original'!AU96/'Data base original'!AU84*100-100)*'Data base original'!AU84/'Data base original'!$BC84</f>
        <v>1.5011352364965733</v>
      </c>
      <c r="AL95" s="12">
        <f>+('Data base original'!AV96/'Data base original'!AV84*100-100)*'Data base original'!AV84/'Data base original'!$BC84</f>
        <v>-0.49196963921585607</v>
      </c>
      <c r="AM95" s="12">
        <f>+('Data base original'!AW96/'Data base original'!AW84*100-100)*'Data base original'!AW84/'Data base original'!$BC84</f>
        <v>-3.5722475712182213E-2</v>
      </c>
      <c r="AN95" s="12">
        <f>+('Data base original'!AX96/'Data base original'!AX84*100-100)*'Data base original'!AX84/'Data base original'!$BC84</f>
        <v>0.45726198682729369</v>
      </c>
      <c r="AO95" s="12">
        <f>+('Data base original'!AY96/'Data base original'!AY84*100-100)*'Data base original'!AY84/'Data base original'!$BC84</f>
        <v>-2.2119451262597296E-2</v>
      </c>
      <c r="AP95" s="12">
        <f>+('Data base original'!AZ96/'Data base original'!AZ84*100-100)*'Data base original'!AZ84/'Data base original'!$BC84</f>
        <v>2.9147600110290956E-2</v>
      </c>
      <c r="AQ95" s="12">
        <f>+('Data base original'!BA96/'Data base original'!BA84*100-100)*'Data base original'!BA84/'Data base original'!$BC84</f>
        <v>0.3513992038510157</v>
      </c>
      <c r="AR95" s="12">
        <f>+('Data base original'!BB96/'Data base original'!BB84*100-100)*'Data base original'!BB84/'Data base original'!$BC84</f>
        <v>1.1766009100960291E-2</v>
      </c>
      <c r="AS95" s="12">
        <f>+(('Data base original'!AY96-'Data base original'!BA96)/('Data base original'!AY84-'Data base original'!BA84)*100-100)*('Data base original'!AY84-'Data base original'!BA84)/'Data base original'!$BC84</f>
        <v>-0.37351865511361332</v>
      </c>
      <c r="AT95" s="12">
        <f>+(('Data base original'!AZ96-'Data base original'!BB96)/('Data base original'!AZ84-'Data base original'!BB84)*100-100)*('Data base original'!AZ84-'Data base original'!BB84)/'Data base original'!$BC84</f>
        <v>1.738159100933066E-2</v>
      </c>
      <c r="AU95" s="9">
        <f>+('Data base original'!BC96/'Data base original'!BC84*100-100)*'Data base original'!BC84/'Data base original'!$BC84</f>
        <v>8.7551885782983589</v>
      </c>
      <c r="AV95" s="6"/>
    </row>
    <row r="96" spans="1:48">
      <c r="A96" s="90">
        <v>41426</v>
      </c>
      <c r="B96" s="12">
        <f>+'Data base original'!B97/'Data base original'!B85*100-100</f>
        <v>9.40134325108788</v>
      </c>
      <c r="C96" s="12">
        <f>+'Data base original'!C97/'Data base original'!C85*100-100</f>
        <v>10.647731451508307</v>
      </c>
      <c r="D96" s="12">
        <f>+'Data base original'!D97/'Data base original'!D85*100-100</f>
        <v>10.078986304374553</v>
      </c>
      <c r="E96" s="12">
        <f>+'Data base original'!E97/'Data base original'!E85*100-100</f>
        <v>11.627699676451769</v>
      </c>
      <c r="F96" s="9">
        <f>+'Data base original'!F97/'Data base original'!F85*100-100</f>
        <v>9.8922242248196284</v>
      </c>
      <c r="G96" s="9">
        <f>+'Data base original'!G97</f>
        <v>26.36</v>
      </c>
      <c r="H96" s="12"/>
      <c r="I96" s="12"/>
      <c r="J96" s="12"/>
      <c r="K96" s="9"/>
      <c r="L96" s="9">
        <f>+'Data base original'!Q97</f>
        <v>9.0359999999999996</v>
      </c>
      <c r="M96" s="12"/>
      <c r="N96" s="12"/>
      <c r="O96" s="9"/>
      <c r="P96" s="9">
        <f>+'Data base original'!Y97</f>
        <v>1.43</v>
      </c>
      <c r="Q96" s="12"/>
      <c r="R96" s="9"/>
      <c r="S96" s="10">
        <f>+'Data base original'!AE97</f>
        <v>4.45</v>
      </c>
      <c r="T96" s="12">
        <f>+('Data base original'!AH97/'Data base original'!AH85*100-100)*'Data base original'!AH85/'Data base original'!$AK85</f>
        <v>2.9669411335491698</v>
      </c>
      <c r="U96" s="12">
        <f>+('Data base original'!AI97/'Data base original'!AI85*100-100)*'Data base original'!AI85/'Data base original'!$AK85</f>
        <v>6.5899633952520658</v>
      </c>
      <c r="V96" s="12">
        <f>+('Data base original'!AJ97/'Data base original'!AJ85*100-100)*'Data base original'!AJ85/'Data base original'!$AK85</f>
        <v>3.1589915376750395</v>
      </c>
      <c r="W96" s="9">
        <f>+('Data base original'!AK97/'Data base original'!AK85*100-100)*'Data base original'!AK85/'Data base original'!$AK85</f>
        <v>12.715896066476276</v>
      </c>
      <c r="X96" s="12">
        <f>+('Data base original'!AK97/'Data base original'!AK85*100-100)*'Data base original'!AK85/'Data base original'!$AR85</f>
        <v>2.9635993514726784</v>
      </c>
      <c r="Y96" s="12">
        <f>+('Data base original'!AL97/'Data base original'!AL85*100-100)*'Data base original'!AL85/'Data base original'!$AR85</f>
        <v>6.8847737830180344</v>
      </c>
      <c r="Z96" s="12">
        <f>+('Data base original'!AM97/'Data base original'!AM85*100-100)*'Data base original'!AM85/'Data base original'!$AR85</f>
        <v>0.1298104037936347</v>
      </c>
      <c r="AA96" s="12">
        <f>+('Data base original'!AN97/'Data base original'!AN85*100-100)*'Data base original'!AN85/'Data base original'!$AR85</f>
        <v>2.5406371133404915</v>
      </c>
      <c r="AB96" s="12">
        <f>+('Data base original'!AO97/'Data base original'!AO85*100-100)*'Data base original'!AO85/'Data base original'!$AR85</f>
        <v>4.0043195176999368E-3</v>
      </c>
      <c r="AC96" s="12">
        <f>+('Data base original'!AP97/'Data base original'!AP85*100-100)*'Data base original'!AP85/'Data base original'!$AR85</f>
        <v>1.8564454960993571</v>
      </c>
      <c r="AD96" s="12">
        <f>+('Data base original'!AQ97/'Data base original'!AQ85*100-100)*'Data base original'!AQ85/'Data base original'!$AR85</f>
        <v>1.2000509821618472E-2</v>
      </c>
      <c r="AE96" s="12">
        <f>+(('Data base original'!AN97-'Data base original'!AP97)/('Data base original'!AN85-'Data base original'!AP85)*100-100)*(('Data base original'!AN85-'Data base original'!AP85)/'Data base original'!AR85)</f>
        <v>0.68419161724113231</v>
      </c>
      <c r="AF96" s="12">
        <f>+(('Data base original'!AO97-'Data base original'!AQ97)/('Data base original'!AO85-'Data base original'!AQ85)*100-100)*(('Data base original'!AO85-'Data base original'!AQ85)/'Data base original'!AR85)</f>
        <v>-7.9961903039185381E-3</v>
      </c>
      <c r="AG96" s="9">
        <f>+('Data base original'!AR97/'Data base original'!AR85*100-100)*'Data base original'!AR85/'Data base original'!$AR85</f>
        <v>10.654378965221568</v>
      </c>
      <c r="AH96" s="12">
        <f>+('Data base original'!AR97/'Data base original'!AR85*100-100)*'Data base original'!AR85/'Data base original'!$BC85</f>
        <v>6.5153797822846835</v>
      </c>
      <c r="AI96" s="12">
        <f>+('Data base original'!AS97/'Data base original'!AS85*100-100)*'Data base original'!AS85/'Data base original'!$BC85</f>
        <v>0.91722499832176485</v>
      </c>
      <c r="AJ96" s="12">
        <f>+('Data base original'!AT97/'Data base original'!AT85*100-100)*'Data base original'!AT85/'Data base original'!$BC85</f>
        <v>0.42906615476575893</v>
      </c>
      <c r="AK96" s="12">
        <f>+('Data base original'!AU97/'Data base original'!AU85*100-100)*'Data base original'!AU85/'Data base original'!$BC85</f>
        <v>1.7290658697204069</v>
      </c>
      <c r="AL96" s="12">
        <f>+('Data base original'!AV97/'Data base original'!AV85*100-100)*'Data base original'!AV85/'Data base original'!$BC85</f>
        <v>-0.50477788897569875</v>
      </c>
      <c r="AM96" s="12">
        <f>+('Data base original'!AW97/'Data base original'!AW85*100-100)*'Data base original'!AW85/'Data base original'!$BC85</f>
        <v>-3.5417562534797373E-2</v>
      </c>
      <c r="AN96" s="12">
        <f>+('Data base original'!AX97/'Data base original'!AX85*100-100)*'Data base original'!AX85/'Data base original'!$BC85</f>
        <v>0.47369610864235762</v>
      </c>
      <c r="AO96" s="12">
        <f>+('Data base original'!AY97/'Data base original'!AY85*100-100)*'Data base original'!AY85/'Data base original'!$BC85</f>
        <v>0.10571320596899236</v>
      </c>
      <c r="AP96" s="12">
        <f>+('Data base original'!AZ97/'Data base original'!AZ85*100-100)*'Data base original'!AZ85/'Data base original'!$BC85</f>
        <v>3.2824569612776272E-2</v>
      </c>
      <c r="AQ96" s="12">
        <f>+('Data base original'!BA97/'Data base original'!BA85*100-100)*'Data base original'!BA85/'Data base original'!$BC85</f>
        <v>0.16437873797541017</v>
      </c>
      <c r="AR96" s="12">
        <f>+('Data base original'!BB97/'Data base original'!BB85*100-100)*'Data base original'!BB85/'Data base original'!$BC85</f>
        <v>1.107465761225988E-2</v>
      </c>
      <c r="AS96" s="12">
        <f>+(('Data base original'!AY97-'Data base original'!BA97)/('Data base original'!AY85-'Data base original'!BA85)*100-100)*('Data base original'!AY85-'Data base original'!BA85)/'Data base original'!$BC85</f>
        <v>-5.8665532006417692E-2</v>
      </c>
      <c r="AT96" s="12">
        <f>+(('Data base original'!AZ97-'Data base original'!BB97)/('Data base original'!AZ85-'Data base original'!BB85)*100-100)*('Data base original'!AZ85-'Data base original'!BB85)/'Data base original'!$BC85</f>
        <v>2.1749912000516385E-2</v>
      </c>
      <c r="AU96" s="9">
        <f>+('Data base original'!BC97/'Data base original'!BC85*100-100)*'Data base original'!BC85/'Data base original'!$BC85</f>
        <v>9.4873218422185488</v>
      </c>
      <c r="AV96" s="6"/>
    </row>
    <row r="97" spans="1:48">
      <c r="A97" s="90">
        <v>41456</v>
      </c>
      <c r="B97" s="12">
        <f>+'Data base original'!B98/'Data base original'!B86*100-100</f>
        <v>9.8928127275763558</v>
      </c>
      <c r="C97" s="12">
        <f>+'Data base original'!C98/'Data base original'!C86*100-100</f>
        <v>10.485660187884463</v>
      </c>
      <c r="D97" s="12">
        <f>+'Data base original'!D98/'Data base original'!D86*100-100</f>
        <v>10.80702455788385</v>
      </c>
      <c r="E97" s="12">
        <f>+'Data base original'!E98/'Data base original'!E86*100-100</f>
        <v>17.663241534745879</v>
      </c>
      <c r="F97" s="9">
        <f>+'Data base original'!F98/'Data base original'!F86*100-100</f>
        <v>10.813367315449767</v>
      </c>
      <c r="G97" s="9">
        <f>+'Data base original'!G98</f>
        <v>26.99</v>
      </c>
      <c r="H97" s="12"/>
      <c r="I97" s="12"/>
      <c r="J97" s="12"/>
      <c r="K97" s="9"/>
      <c r="L97" s="9">
        <f>+'Data base original'!Q98</f>
        <v>9.2200000000000006</v>
      </c>
      <c r="M97" s="12"/>
      <c r="N97" s="12"/>
      <c r="O97" s="9"/>
      <c r="P97" s="9">
        <f>+'Data base original'!Y98</f>
        <v>1.48</v>
      </c>
      <c r="Q97" s="12"/>
      <c r="R97" s="9"/>
      <c r="S97" s="10">
        <f>+'Data base original'!AE98</f>
        <v>4.46</v>
      </c>
      <c r="T97" s="12">
        <f>+('Data base original'!AH98/'Data base original'!AH86*100-100)*'Data base original'!AH86/'Data base original'!$AK86</f>
        <v>2.8628964584054168</v>
      </c>
      <c r="U97" s="12">
        <f>+('Data base original'!AI98/'Data base original'!AI86*100-100)*'Data base original'!AI86/'Data base original'!$AK86</f>
        <v>6.6558024185408913</v>
      </c>
      <c r="V97" s="12">
        <f>+('Data base original'!AJ98/'Data base original'!AJ86*100-100)*'Data base original'!AJ86/'Data base original'!$AK86</f>
        <v>4.1615053104671009</v>
      </c>
      <c r="W97" s="9">
        <f>+('Data base original'!AK98/'Data base original'!AK86*100-100)*'Data base original'!AK86/'Data base original'!$AK86</f>
        <v>13.680204187413423</v>
      </c>
      <c r="X97" s="12">
        <f>+('Data base original'!AK98/'Data base original'!AK86*100-100)*'Data base original'!AK86/'Data base original'!$AR86</f>
        <v>3.1435226009372141</v>
      </c>
      <c r="Y97" s="12">
        <f>+('Data base original'!AL98/'Data base original'!AL86*100-100)*'Data base original'!AL86/'Data base original'!$AR86</f>
        <v>6.4789397859968938</v>
      </c>
      <c r="Z97" s="12">
        <f>+('Data base original'!AM98/'Data base original'!AM86*100-100)*'Data base original'!AM86/'Data base original'!$AR86</f>
        <v>0.19439306436513115</v>
      </c>
      <c r="AA97" s="12">
        <f>+('Data base original'!AN98/'Data base original'!AN86*100-100)*'Data base original'!AN86/'Data base original'!$AR86</f>
        <v>0.78091081166151244</v>
      </c>
      <c r="AB97" s="12">
        <f>+('Data base original'!AO98/'Data base original'!AO86*100-100)*'Data base original'!AO86/'Data base original'!$AR86</f>
        <v>6.7241788634723404E-3</v>
      </c>
      <c r="AC97" s="12">
        <f>+('Data base original'!AP98/'Data base original'!AP86*100-100)*'Data base original'!AP86/'Data base original'!$AR86</f>
        <v>0.26446936136224297</v>
      </c>
      <c r="AD97" s="12">
        <f>+('Data base original'!AQ98/'Data base original'!AQ86*100-100)*'Data base original'!AQ86/'Data base original'!$AR86</f>
        <v>1.2665344499285918E-2</v>
      </c>
      <c r="AE97" s="12">
        <f>+(('Data base original'!AN98-'Data base original'!AP98)/('Data base original'!AN86-'Data base original'!AP86)*100-100)*(('Data base original'!AN86-'Data base original'!AP86)/'Data base original'!AR86)</f>
        <v>0.51644145029927158</v>
      </c>
      <c r="AF97" s="12">
        <f>+(('Data base original'!AO98-'Data base original'!AQ98)/('Data base original'!AO86-'Data base original'!AQ86)*100-100)*(('Data base original'!AO86-'Data base original'!AQ86)/'Data base original'!AR86)</f>
        <v>-5.9411656358135398E-3</v>
      </c>
      <c r="AG97" s="9">
        <f>+('Data base original'!AR98/'Data base original'!AR86*100-100)*'Data base original'!AR86/'Data base original'!$AR86</f>
        <v>10.327355735962684</v>
      </c>
      <c r="AH97" s="12">
        <f>+('Data base original'!AR98/'Data base original'!AR86*100-100)*'Data base original'!AR86/'Data base original'!$BC86</f>
        <v>6.3632009932318505</v>
      </c>
      <c r="AI97" s="12">
        <f>+('Data base original'!AS98/'Data base original'!AS86*100-100)*'Data base original'!AS86/'Data base original'!$BC86</f>
        <v>1.3759280830256349</v>
      </c>
      <c r="AJ97" s="12">
        <f>+('Data base original'!AT98/'Data base original'!AT86*100-100)*'Data base original'!AT86/'Data base original'!$BC86</f>
        <v>0.62547796938416977</v>
      </c>
      <c r="AK97" s="12">
        <f>+('Data base original'!AU98/'Data base original'!AU86*100-100)*'Data base original'!AU86/'Data base original'!$BC86</f>
        <v>1.8955454605070547</v>
      </c>
      <c r="AL97" s="12">
        <f>+('Data base original'!AV98/'Data base original'!AV86*100-100)*'Data base original'!AV86/'Data base original'!$BC86</f>
        <v>-0.54874071717886319</v>
      </c>
      <c r="AM97" s="12">
        <f>+('Data base original'!AW98/'Data base original'!AW86*100-100)*'Data base original'!AW86/'Data base original'!$BC86</f>
        <v>-3.0144893704220927E-2</v>
      </c>
      <c r="AN97" s="12">
        <f>+('Data base original'!AX98/'Data base original'!AX86*100-100)*'Data base original'!AX86/'Data base original'!$BC86</f>
        <v>0.41958302338906184</v>
      </c>
      <c r="AO97" s="12">
        <f>+('Data base original'!AY98/'Data base original'!AY86*100-100)*'Data base original'!AY86/'Data base original'!$BC86</f>
        <v>0.29372543154037689</v>
      </c>
      <c r="AP97" s="12">
        <f>+('Data base original'!AZ98/'Data base original'!AZ86*100-100)*'Data base original'!AZ86/'Data base original'!$BC86</f>
        <v>3.2207781047347714E-2</v>
      </c>
      <c r="AQ97" s="12">
        <f>+('Data base original'!BA98/'Data base original'!BA86*100-100)*'Data base original'!BA86/'Data base original'!$BC86</f>
        <v>0.17707031613657839</v>
      </c>
      <c r="AR97" s="12">
        <f>+('Data base original'!BB98/'Data base original'!BB86*100-100)*'Data base original'!BB86/'Data base original'!$BC86</f>
        <v>1.0308732060433645E-2</v>
      </c>
      <c r="AS97" s="12">
        <f>+(('Data base original'!AY98-'Data base original'!BA98)/('Data base original'!AY86-'Data base original'!BA86)*100-100)*('Data base original'!AY86-'Data base original'!BA86)/'Data base original'!$BC86</f>
        <v>0.11665511540379842</v>
      </c>
      <c r="AT97" s="12">
        <f>+(('Data base original'!AZ98-'Data base original'!BB98)/('Data base original'!AZ86-'Data base original'!BB86)*100-100)*('Data base original'!AZ86-'Data base original'!BB86)/'Data base original'!$BC86</f>
        <v>2.1899048986914017E-2</v>
      </c>
      <c r="AU97" s="9">
        <f>+('Data base original'!BC98/'Data base original'!BC86*100-100)*'Data base original'!BC86/'Data base original'!$BC86</f>
        <v>10.2394040830454</v>
      </c>
      <c r="AV97" s="6"/>
    </row>
    <row r="98" spans="1:48">
      <c r="A98" s="90">
        <v>41487</v>
      </c>
      <c r="B98" s="12">
        <f>+'Data base original'!B99/'Data base original'!B87*100-100</f>
        <v>11.054962735275069</v>
      </c>
      <c r="C98" s="12">
        <f>+'Data base original'!C99/'Data base original'!C87*100-100</f>
        <v>10.263818164196707</v>
      </c>
      <c r="D98" s="12">
        <f>+'Data base original'!D99/'Data base original'!D87*100-100</f>
        <v>11.129304272929048</v>
      </c>
      <c r="E98" s="12">
        <f>+'Data base original'!E99/'Data base original'!E87*100-100</f>
        <v>12.924569093994293</v>
      </c>
      <c r="F98" s="9">
        <f>+'Data base original'!F99/'Data base original'!F87*100-100</f>
        <v>11.135056436796376</v>
      </c>
      <c r="G98" s="9">
        <f>+'Data base original'!G99</f>
        <v>27.410764499772498</v>
      </c>
      <c r="H98" s="12"/>
      <c r="I98" s="12"/>
      <c r="J98" s="12"/>
      <c r="K98" s="9"/>
      <c r="L98" s="9">
        <f>+'Data base original'!Q99</f>
        <v>8.8965493557184914</v>
      </c>
      <c r="M98" s="12"/>
      <c r="N98" s="12"/>
      <c r="O98" s="9"/>
      <c r="P98" s="9">
        <f>+'Data base original'!Y99</f>
        <v>1.6821505055583721</v>
      </c>
      <c r="Q98" s="12"/>
      <c r="R98" s="9"/>
      <c r="S98" s="10">
        <f>+'Data base original'!AE99</f>
        <v>4.49</v>
      </c>
      <c r="T98" s="12">
        <f>+('Data base original'!AH99/'Data base original'!AH87*100-100)*'Data base original'!AH87/'Data base original'!$AK87</f>
        <v>2.7381737871115992</v>
      </c>
      <c r="U98" s="12">
        <f>+('Data base original'!AI99/'Data base original'!AI87*100-100)*'Data base original'!AI87/'Data base original'!$AK87</f>
        <v>6.9880371920434001</v>
      </c>
      <c r="V98" s="12">
        <f>+('Data base original'!AJ99/'Data base original'!AJ87*100-100)*'Data base original'!AJ87/'Data base original'!$AK87</f>
        <v>5.0805091051211964</v>
      </c>
      <c r="W98" s="9">
        <f>+('Data base original'!AK99/'Data base original'!AK87*100-100)*'Data base original'!AK87/'Data base original'!$AK87</f>
        <v>14.806720084276193</v>
      </c>
      <c r="X98" s="12">
        <f>+('Data base original'!AK99/'Data base original'!AK87*100-100)*'Data base original'!AK87/'Data base original'!$AR87</f>
        <v>3.3202243417123452</v>
      </c>
      <c r="Y98" s="12">
        <f>+('Data base original'!AL99/'Data base original'!AL87*100-100)*'Data base original'!AL87/'Data base original'!$AR87</f>
        <v>6.927415843634491</v>
      </c>
      <c r="Z98" s="12">
        <f>+('Data base original'!AM99/'Data base original'!AM87*100-100)*'Data base original'!AM87/'Data base original'!$AR87</f>
        <v>0.1516805821526373</v>
      </c>
      <c r="AA98" s="12">
        <f>+('Data base original'!AN99/'Data base original'!AN87*100-100)*'Data base original'!AN87/'Data base original'!$AR87</f>
        <v>1.7861165386369964</v>
      </c>
      <c r="AB98" s="12">
        <f>+('Data base original'!AO99/'Data base original'!AO87*100-100)*'Data base original'!AO87/'Data base original'!$AR87</f>
        <v>-8.9475375836565296E-3</v>
      </c>
      <c r="AC98" s="12">
        <f>+('Data base original'!AP99/'Data base original'!AP87*100-100)*'Data base original'!AP87/'Data base original'!$AR87</f>
        <v>0.8312262714881713</v>
      </c>
      <c r="AD98" s="12">
        <f>+('Data base original'!AQ99/'Data base original'!AQ87*100-100)*'Data base original'!AQ87/'Data base original'!$AR87</f>
        <v>1.0524091232106229E-2</v>
      </c>
      <c r="AE98" s="12">
        <f>+(('Data base original'!AN99-'Data base original'!AP99)/('Data base original'!AN87-'Data base original'!AP87)*100-100)*(('Data base original'!AN87-'Data base original'!AP87)/'Data base original'!AR87)</f>
        <v>0.95489026714882608</v>
      </c>
      <c r="AF98" s="12">
        <f>+(('Data base original'!AO99-'Data base original'!AQ99)/('Data base original'!AO87-'Data base original'!AQ87)*100-100)*(('Data base original'!AO87-'Data base original'!AQ87)/'Data base original'!AR87)</f>
        <v>-1.9471628815762823E-2</v>
      </c>
      <c r="AG98" s="9">
        <f>+('Data base original'!AR99/'Data base original'!AR87*100-100)*'Data base original'!AR87/'Data base original'!$AR87</f>
        <v>11.334739405832536</v>
      </c>
      <c r="AH98" s="12">
        <f>+('Data base original'!AR99/'Data base original'!AR87*100-100)*'Data base original'!AR87/'Data base original'!$BC87</f>
        <v>6.9654658393731443</v>
      </c>
      <c r="AI98" s="12">
        <f>+('Data base original'!AS99/'Data base original'!AS87*100-100)*'Data base original'!AS87/'Data base original'!$BC87</f>
        <v>1.7903746288005289</v>
      </c>
      <c r="AJ98" s="12">
        <f>+('Data base original'!AT99/'Data base original'!AT87*100-100)*'Data base original'!AT87/'Data base original'!$BC87</f>
        <v>0.62752927642309764</v>
      </c>
      <c r="AK98" s="12">
        <f>+('Data base original'!AU99/'Data base original'!AU87*100-100)*'Data base original'!AU87/'Data base original'!$BC87</f>
        <v>2.1251132600524492</v>
      </c>
      <c r="AL98" s="12">
        <f>+('Data base original'!AV99/'Data base original'!AV87*100-100)*'Data base original'!AV87/'Data base original'!$BC87</f>
        <v>-0.54767322647581385</v>
      </c>
      <c r="AM98" s="12">
        <f>+('Data base original'!AW99/'Data base original'!AW87*100-100)*'Data base original'!AW87/'Data base original'!$BC87</f>
        <v>-2.2114614187383846E-2</v>
      </c>
      <c r="AN98" s="12">
        <f>+('Data base original'!AX99/'Data base original'!AX87*100-100)*'Data base original'!AX87/'Data base original'!$BC87</f>
        <v>0.88600533571989659</v>
      </c>
      <c r="AO98" s="12">
        <f>+('Data base original'!AY99/'Data base original'!AY87*100-100)*'Data base original'!AY87/'Data base original'!$BC87</f>
        <v>0.43177524095476383</v>
      </c>
      <c r="AP98" s="12">
        <f>+('Data base original'!AZ99/'Data base original'!AZ87*100-100)*'Data base original'!AZ87/'Data base original'!$BC87</f>
        <v>3.3741412217340262E-2</v>
      </c>
      <c r="AQ98" s="12">
        <f>+('Data base original'!BA99/'Data base original'!BA87*100-100)*'Data base original'!BA87/'Data base original'!$BC87</f>
        <v>0.32807282131467175</v>
      </c>
      <c r="AR98" s="12">
        <f>+('Data base original'!BB99/'Data base original'!BB87*100-100)*'Data base original'!BB87/'Data base original'!$BC87</f>
        <v>1.2999993759277703E-2</v>
      </c>
      <c r="AS98" s="12">
        <f>+(('Data base original'!AY99-'Data base original'!BA99)/('Data base original'!AY87-'Data base original'!BA87)*100-100)*('Data base original'!AY87-'Data base original'!BA87)/'Data base original'!$BC87</f>
        <v>0.10370241964009144</v>
      </c>
      <c r="AT98" s="12">
        <f>+(('Data base original'!AZ99-'Data base original'!BB99)/('Data base original'!AZ87-'Data base original'!BB87)*100-100)*('Data base original'!AZ87-'Data base original'!BB87)/'Data base original'!$BC87</f>
        <v>2.0741418458062551E-2</v>
      </c>
      <c r="AU98" s="9">
        <f>+('Data base original'!BC99/'Data base original'!BC87*100-100)*'Data base original'!BC87/'Data base original'!$BC87</f>
        <v>11.949144337804071</v>
      </c>
      <c r="AV98" s="6"/>
    </row>
    <row r="99" spans="1:48">
      <c r="A99" s="90">
        <v>41518</v>
      </c>
      <c r="B99" s="12">
        <f>+'Data base original'!B100/'Data base original'!B88*100-100</f>
        <v>10.620346190305725</v>
      </c>
      <c r="C99" s="12">
        <f>+'Data base original'!C100/'Data base original'!C88*100-100</f>
        <v>10.103639121283152</v>
      </c>
      <c r="D99" s="12">
        <f>+'Data base original'!D100/'Data base original'!D88*100-100</f>
        <v>11.390851946324474</v>
      </c>
      <c r="E99" s="12">
        <f>+'Data base original'!E100/'Data base original'!E88*100-100</f>
        <v>9.5923379884182367</v>
      </c>
      <c r="F99" s="9">
        <f>+'Data base original'!F100/'Data base original'!F88*100-100</f>
        <v>10.655079012796762</v>
      </c>
      <c r="G99" s="9">
        <f>+'Data base original'!G100</f>
        <v>27.456714660823657</v>
      </c>
      <c r="H99" s="12"/>
      <c r="I99" s="12"/>
      <c r="J99" s="12"/>
      <c r="K99" s="9"/>
      <c r="L99" s="9">
        <f>+'Data base original'!Q100</f>
        <v>9.2435012481818664</v>
      </c>
      <c r="M99" s="12"/>
      <c r="N99" s="12"/>
      <c r="O99" s="9"/>
      <c r="P99" s="9">
        <f>+'Data base original'!Y100</f>
        <v>1.4553408483150525</v>
      </c>
      <c r="Q99" s="12"/>
      <c r="R99" s="9"/>
      <c r="S99" s="10">
        <f>+'Data base original'!AE100</f>
        <v>4.37</v>
      </c>
      <c r="T99" s="12">
        <f>+('Data base original'!AH100/'Data base original'!AH88*100-100)*'Data base original'!AH88/'Data base original'!$AK88</f>
        <v>3.0314610843228289</v>
      </c>
      <c r="U99" s="12">
        <f>+('Data base original'!AI100/'Data base original'!AI88*100-100)*'Data base original'!AI88/'Data base original'!$AK88</f>
        <v>7.411079677770009</v>
      </c>
      <c r="V99" s="12">
        <f>+('Data base original'!AJ100/'Data base original'!AJ88*100-100)*'Data base original'!AJ88/'Data base original'!$AK88</f>
        <v>2.7831832167598041</v>
      </c>
      <c r="W99" s="9">
        <f>+('Data base original'!AK100/'Data base original'!AK88*100-100)*'Data base original'!AK88/'Data base original'!$AK88</f>
        <v>13.225723978852642</v>
      </c>
      <c r="X99" s="12">
        <f>+('Data base original'!AK100/'Data base original'!AK88*100-100)*'Data base original'!AK88/'Data base original'!$AR88</f>
        <v>3.0609963655057211</v>
      </c>
      <c r="Y99" s="12">
        <f>+('Data base original'!AL100/'Data base original'!AL88*100-100)*'Data base original'!AL88/'Data base original'!$AR88</f>
        <v>6.7630014873497419</v>
      </c>
      <c r="Z99" s="12">
        <f>+('Data base original'!AM100/'Data base original'!AM88*100-100)*'Data base original'!AM88/'Data base original'!$AR88</f>
        <v>0.22743635412838401</v>
      </c>
      <c r="AA99" s="12">
        <f>+('Data base original'!AN100/'Data base original'!AN88*100-100)*'Data base original'!AN88/'Data base original'!$AR88</f>
        <v>1.8618671233020561</v>
      </c>
      <c r="AB99" s="12">
        <f>+('Data base original'!AO100/'Data base original'!AO88*100-100)*'Data base original'!AO88/'Data base original'!$AR88</f>
        <v>-2.110497479871103E-2</v>
      </c>
      <c r="AC99" s="12">
        <f>+('Data base original'!AP100/'Data base original'!AP88*100-100)*'Data base original'!AP88/'Data base original'!$AR88</f>
        <v>1.0078576462317146</v>
      </c>
      <c r="AD99" s="12">
        <f>+('Data base original'!AQ100/'Data base original'!AQ88*100-100)*'Data base original'!AQ88/'Data base original'!$AR88</f>
        <v>1.5228467095046352E-2</v>
      </c>
      <c r="AE99" s="12">
        <f>+(('Data base original'!AN100-'Data base original'!AP100)/('Data base original'!AN88-'Data base original'!AP88)*100-100)*(('Data base original'!AN88-'Data base original'!AP88)/'Data base original'!AR88)</f>
        <v>0.85400947707034125</v>
      </c>
      <c r="AF99" s="12">
        <f>+(('Data base original'!AO100-'Data base original'!AQ100)/('Data base original'!AO88-'Data base original'!AQ88)*100-100)*(('Data base original'!AO88-'Data base original'!AQ88)/'Data base original'!AR88)</f>
        <v>-3.6333441893757444E-2</v>
      </c>
      <c r="AG99" s="9">
        <f>+('Data base original'!AR100/'Data base original'!AR88*100-100)*'Data base original'!AR88/'Data base original'!$AR88</f>
        <v>10.869110242160417</v>
      </c>
      <c r="AH99" s="12">
        <f>+('Data base original'!AR100/'Data base original'!AR88*100-100)*'Data base original'!AR88/'Data base original'!$BC88</f>
        <v>6.7180865368992064</v>
      </c>
      <c r="AI99" s="12">
        <f>+('Data base original'!AS100/'Data base original'!AS88*100-100)*'Data base original'!AS88/'Data base original'!$BC88</f>
        <v>1.8471862750475712</v>
      </c>
      <c r="AJ99" s="12">
        <f>+('Data base original'!AT100/'Data base original'!AT88*100-100)*'Data base original'!AT88/'Data base original'!$BC88</f>
        <v>0.77447337938425564</v>
      </c>
      <c r="AK99" s="12">
        <f>+('Data base original'!AU100/'Data base original'!AU88*100-100)*'Data base original'!AU88/'Data base original'!$BC88</f>
        <v>2.1988233483809876</v>
      </c>
      <c r="AL99" s="12">
        <f>+('Data base original'!AV100/'Data base original'!AV88*100-100)*'Data base original'!AV88/'Data base original'!$BC88</f>
        <v>-0.50136487946625741</v>
      </c>
      <c r="AM99" s="12">
        <f>+('Data base original'!AW100/'Data base original'!AW88*100-100)*'Data base original'!AW88/'Data base original'!$BC88</f>
        <v>-2.0547492612517815E-2</v>
      </c>
      <c r="AN99" s="12">
        <f>+('Data base original'!AX100/'Data base original'!AX88*100-100)*'Data base original'!AX88/'Data base original'!$BC88</f>
        <v>1.2084117394826597</v>
      </c>
      <c r="AO99" s="12">
        <f>+('Data base original'!AY100/'Data base original'!AY88*100-100)*'Data base original'!AY88/'Data base original'!$BC88</f>
        <v>0.3614808668596971</v>
      </c>
      <c r="AP99" s="12">
        <f>+('Data base original'!AZ100/'Data base original'!AZ88*100-100)*'Data base original'!AZ88/'Data base original'!$BC88</f>
        <v>3.1496875648167985E-2</v>
      </c>
      <c r="AQ99" s="12">
        <f>+('Data base original'!BA100/'Data base original'!BA88*100-100)*'Data base original'!BA88/'Data base original'!$BC88</f>
        <v>0.34000516496987382</v>
      </c>
      <c r="AR99" s="12">
        <f>+('Data base original'!BB100/'Data base original'!BB88*100-100)*'Data base original'!BB88/'Data base original'!$BC88</f>
        <v>1.533768822234231E-2</v>
      </c>
      <c r="AS99" s="12">
        <f>+(('Data base original'!AY100-'Data base original'!BA100)/('Data base original'!AY88-'Data base original'!BA88)*100-100)*('Data base original'!AY88-'Data base original'!BA88)/'Data base original'!$BC88</f>
        <v>2.1475701889822625E-2</v>
      </c>
      <c r="AT99" s="12">
        <f>+(('Data base original'!AZ100-'Data base original'!BB100)/('Data base original'!AZ88-'Data base original'!BB88)*100-100)*('Data base original'!AZ88-'Data base original'!BB88)/'Data base original'!$BC88</f>
        <v>1.6159187425825585E-2</v>
      </c>
      <c r="AU99" s="9">
        <f>+('Data base original'!BC100/'Data base original'!BC88*100-100)*'Data base original'!BC88/'Data base original'!$BC88</f>
        <v>12.262703796431566</v>
      </c>
      <c r="AV99" s="6"/>
    </row>
    <row r="100" spans="1:48">
      <c r="A100" s="90">
        <v>41548</v>
      </c>
      <c r="B100" s="12">
        <f>+'Data base original'!B101/'Data base original'!B89*100-100</f>
        <v>10.008016601017047</v>
      </c>
      <c r="C100" s="12">
        <f>+'Data base original'!C101/'Data base original'!C89*100-100</f>
        <v>10.243643667531344</v>
      </c>
      <c r="D100" s="12">
        <f>+'Data base original'!D101/'Data base original'!D89*100-100</f>
        <v>11.319330338618585</v>
      </c>
      <c r="E100" s="12">
        <f>+'Data base original'!E101/'Data base original'!E89*100-100</f>
        <v>9.1932362684713667</v>
      </c>
      <c r="F100" s="9">
        <f>+'Data base original'!F101/'Data base original'!F89*100-100</f>
        <v>10.278353984996613</v>
      </c>
      <c r="G100" s="9">
        <f>+'Data base original'!G101</f>
        <v>26.863969371184837</v>
      </c>
      <c r="H100" s="12"/>
      <c r="I100" s="12"/>
      <c r="J100" s="12"/>
      <c r="K100" s="9"/>
      <c r="L100" s="9">
        <f>+'Data base original'!Q101</f>
        <v>8.8171856697406028</v>
      </c>
      <c r="M100" s="12"/>
      <c r="N100" s="12"/>
      <c r="O100" s="9"/>
      <c r="P100" s="9">
        <f>+'Data base original'!Y101</f>
        <v>1.6687795377367145</v>
      </c>
      <c r="Q100" s="12"/>
      <c r="R100" s="9"/>
      <c r="S100" s="10">
        <f>+'Data base original'!AE101</f>
        <v>4.3899999999999997</v>
      </c>
      <c r="T100" s="12">
        <f>+('Data base original'!AH101/'Data base original'!AH89*100-100)*'Data base original'!AH89/'Data base original'!$AK89</f>
        <v>3.1478153330175647</v>
      </c>
      <c r="U100" s="12">
        <f>+('Data base original'!AI101/'Data base original'!AI89*100-100)*'Data base original'!AI89/'Data base original'!$AK89</f>
        <v>7.9973203984077355</v>
      </c>
      <c r="V100" s="12">
        <f>+('Data base original'!AJ101/'Data base original'!AJ89*100-100)*'Data base original'!AJ89/'Data base original'!$AK89</f>
        <v>0.25596799877157322</v>
      </c>
      <c r="W100" s="9">
        <f>+('Data base original'!AK101/'Data base original'!AK89*100-100)*'Data base original'!AK89/'Data base original'!$AK89</f>
        <v>11.401103730196866</v>
      </c>
      <c r="X100" s="12">
        <f>+('Data base original'!AK101/'Data base original'!AK89*100-100)*'Data base original'!AK89/'Data base original'!$AR89</f>
        <v>2.5873817800101548</v>
      </c>
      <c r="Y100" s="12">
        <f>+('Data base original'!AL101/'Data base original'!AL89*100-100)*'Data base original'!AL89/'Data base original'!$AR89</f>
        <v>6.5685177496950855</v>
      </c>
      <c r="Z100" s="12">
        <f>+('Data base original'!AM101/'Data base original'!AM89*100-100)*'Data base original'!AM89/'Data base original'!$AR89</f>
        <v>0.21594551360970862</v>
      </c>
      <c r="AA100" s="12">
        <f>+('Data base original'!AN101/'Data base original'!AN89*100-100)*'Data base original'!AN89/'Data base original'!$AR89</f>
        <v>1.9374769230087026</v>
      </c>
      <c r="AB100" s="12">
        <f>+('Data base original'!AO101/'Data base original'!AO89*100-100)*'Data base original'!AO89/'Data base original'!$AR89</f>
        <v>-6.2622517829797079E-3</v>
      </c>
      <c r="AC100" s="12">
        <f>+('Data base original'!AP101/'Data base original'!AP89*100-100)*'Data base original'!AP89/'Data base original'!$AR89</f>
        <v>1.5175927086515859</v>
      </c>
      <c r="AD100" s="12">
        <f>+('Data base original'!AQ101/'Data base original'!AQ89*100-100)*'Data base original'!AQ89/'Data base original'!$AR89</f>
        <v>1.747242071122249E-2</v>
      </c>
      <c r="AE100" s="12">
        <f>+(('Data base original'!AN101-'Data base original'!AP101)/('Data base original'!AN89-'Data base original'!AP89)*100-100)*(('Data base original'!AN89-'Data base original'!AP89)/'Data base original'!AR89)</f>
        <v>0.41988421435711809</v>
      </c>
      <c r="AF100" s="12">
        <f>+(('Data base original'!AO101-'Data base original'!AQ101)/('Data base original'!AO89-'Data base original'!AQ89)*100-100)*(('Data base original'!AO89-'Data base original'!AQ89)/'Data base original'!AR89)</f>
        <v>-2.3734672494202108E-2</v>
      </c>
      <c r="AG100" s="9">
        <f>+('Data base original'!AR101/'Data base original'!AR89*100-100)*'Data base original'!AR89/'Data base original'!$AR89</f>
        <v>9.7679945851778598</v>
      </c>
      <c r="AH100" s="12">
        <f>+('Data base original'!AR101/'Data base original'!AR89*100-100)*'Data base original'!AR89/'Data base original'!$BC89</f>
        <v>6.034350890478712</v>
      </c>
      <c r="AI100" s="12">
        <f>+('Data base original'!AS101/'Data base original'!AS89*100-100)*'Data base original'!AS89/'Data base original'!$BC89</f>
        <v>1.6308289048106837</v>
      </c>
      <c r="AJ100" s="12">
        <f>+('Data base original'!AT101/'Data base original'!AT89*100-100)*'Data base original'!AT89/'Data base original'!$BC89</f>
        <v>0.67282723390222798</v>
      </c>
      <c r="AK100" s="12">
        <f>+('Data base original'!AU101/'Data base original'!AU89*100-100)*'Data base original'!AU89/'Data base original'!$BC89</f>
        <v>2.3430837080142797</v>
      </c>
      <c r="AL100" s="12">
        <f>+('Data base original'!AV101/'Data base original'!AV89*100-100)*'Data base original'!AV89/'Data base original'!$BC89</f>
        <v>-0.36907294514842981</v>
      </c>
      <c r="AM100" s="12">
        <f>+('Data base original'!AW101/'Data base original'!AW89*100-100)*'Data base original'!AW89/'Data base original'!$BC89</f>
        <v>-1.8670070043136207E-2</v>
      </c>
      <c r="AN100" s="12">
        <f>+('Data base original'!AX101/'Data base original'!AX89*100-100)*'Data base original'!AX89/'Data base original'!$BC89</f>
        <v>1.1244872254018667</v>
      </c>
      <c r="AO100" s="12">
        <f>+('Data base original'!AY101/'Data base original'!AY89*100-100)*'Data base original'!AY89/'Data base original'!$BC89</f>
        <v>0.39978434590075945</v>
      </c>
      <c r="AP100" s="12">
        <f>+('Data base original'!AZ101/'Data base original'!AZ89*100-100)*'Data base original'!AZ89/'Data base original'!$BC89</f>
        <v>3.8194621774334733E-2</v>
      </c>
      <c r="AQ100" s="12">
        <f>+('Data base original'!BA101/'Data base original'!BA89*100-100)*'Data base original'!BA89/'Data base original'!$BC89</f>
        <v>0.31698515354304568</v>
      </c>
      <c r="AR100" s="12">
        <f>+('Data base original'!BB101/'Data base original'!BB89*100-100)*'Data base original'!BB89/'Data base original'!$BC89</f>
        <v>1.6189113170581203E-2</v>
      </c>
      <c r="AS100" s="12">
        <f>+(('Data base original'!AY101-'Data base original'!BA101)/('Data base original'!AY89-'Data base original'!BA89)*100-100)*('Data base original'!AY89-'Data base original'!BA89)/'Data base original'!$BC89</f>
        <v>8.2799192357713616E-2</v>
      </c>
      <c r="AT100" s="12">
        <f>+(('Data base original'!AZ101-'Data base original'!BB101)/('Data base original'!AZ89-'Data base original'!BB89)*100-100)*('Data base original'!AZ89-'Data base original'!BB89)/'Data base original'!$BC89</f>
        <v>2.2005508603753585E-2</v>
      </c>
      <c r="AU100" s="9">
        <f>+('Data base original'!BC101/'Data base original'!BC89*100-100)*'Data base original'!BC89/'Data base original'!$BC89</f>
        <v>11.522639648377677</v>
      </c>
      <c r="AV100" s="6"/>
    </row>
    <row r="101" spans="1:48">
      <c r="A101" s="90">
        <v>41579</v>
      </c>
      <c r="B101" s="12">
        <f>+'Data base original'!B102/'Data base original'!B90*100-100</f>
        <v>10.472881465167958</v>
      </c>
      <c r="C101" s="12">
        <f>+'Data base original'!C102/'Data base original'!C90*100-100</f>
        <v>10.408234025971311</v>
      </c>
      <c r="D101" s="12">
        <f>+'Data base original'!D102/'Data base original'!D90*100-100</f>
        <v>10.782447771735121</v>
      </c>
      <c r="E101" s="12">
        <f>+'Data base original'!E102/'Data base original'!E90*100-100</f>
        <v>12.240040219752558</v>
      </c>
      <c r="F101" s="9">
        <f>+'Data base original'!F102/'Data base original'!F90*100-100</f>
        <v>10.678124607964335</v>
      </c>
      <c r="G101" s="9">
        <f>+'Data base original'!G102</f>
        <v>26.783234874877937</v>
      </c>
      <c r="H101" s="12"/>
      <c r="I101" s="12"/>
      <c r="J101" s="12"/>
      <c r="K101" s="9"/>
      <c r="L101" s="9">
        <f>+'Data base original'!Q102</f>
        <v>8.8913731545848123</v>
      </c>
      <c r="M101" s="12"/>
      <c r="N101" s="12"/>
      <c r="O101" s="9"/>
      <c r="P101" s="9">
        <f>+'Data base original'!Y102</f>
        <v>1.5710335556046542</v>
      </c>
      <c r="Q101" s="12"/>
      <c r="R101" s="9"/>
      <c r="S101" s="10">
        <f>+'Data base original'!AE102</f>
        <v>4.3600000000000003</v>
      </c>
      <c r="T101" s="12">
        <f>+('Data base original'!AH102/'Data base original'!AH90*100-100)*'Data base original'!AH90/'Data base original'!$AK90</f>
        <v>2.9160652375559266</v>
      </c>
      <c r="U101" s="12">
        <f>+('Data base original'!AI102/'Data base original'!AI90*100-100)*'Data base original'!AI90/'Data base original'!$AK90</f>
        <v>7.4383713931355535</v>
      </c>
      <c r="V101" s="12">
        <f>+('Data base original'!AJ102/'Data base original'!AJ90*100-100)*'Data base original'!AJ90/'Data base original'!$AK90</f>
        <v>3.4983075775800136</v>
      </c>
      <c r="W101" s="9">
        <f>+('Data base original'!AK102/'Data base original'!AK90*100-100)*'Data base original'!AK90/'Data base original'!$AK90</f>
        <v>13.852744208271488</v>
      </c>
      <c r="X101" s="12">
        <f>+('Data base original'!AK102/'Data base original'!AK90*100-100)*'Data base original'!AK90/'Data base original'!$AR90</f>
        <v>3.1311749714606871</v>
      </c>
      <c r="Y101" s="12">
        <f>+('Data base original'!AL102/'Data base original'!AL90*100-100)*'Data base original'!AL90/'Data base original'!$AR90</f>
        <v>6.8456442352629425</v>
      </c>
      <c r="Z101" s="12">
        <f>+('Data base original'!AM102/'Data base original'!AM90*100-100)*'Data base original'!AM90/'Data base original'!$AR90</f>
        <v>0.19696438392397894</v>
      </c>
      <c r="AA101" s="12">
        <f>+('Data base original'!AN102/'Data base original'!AN90*100-100)*'Data base original'!AN90/'Data base original'!$AR90</f>
        <v>2.0945714993429516</v>
      </c>
      <c r="AB101" s="12">
        <f>+('Data base original'!AO102/'Data base original'!AO90*100-100)*'Data base original'!AO90/'Data base original'!$AR90</f>
        <v>2.1946519306752315E-3</v>
      </c>
      <c r="AC101" s="12">
        <f>+('Data base original'!AP102/'Data base original'!AP90*100-100)*'Data base original'!AP90/'Data base original'!$AR90</f>
        <v>1.685740188108543</v>
      </c>
      <c r="AD101" s="12">
        <f>+('Data base original'!AQ102/'Data base original'!AQ90*100-100)*'Data base original'!AQ90/'Data base original'!$AR90</f>
        <v>1.7191632839948873E-2</v>
      </c>
      <c r="AE101" s="12">
        <f>+(('Data base original'!AN102-'Data base original'!AP102)/('Data base original'!AN90-'Data base original'!AP90)*100-100)*(('Data base original'!AN90-'Data base original'!AP90)/'Data base original'!AR90)</f>
        <v>0.40883131123440741</v>
      </c>
      <c r="AF101" s="12">
        <f>+(('Data base original'!AO102-'Data base original'!AQ102)/('Data base original'!AO90-'Data base original'!AQ90)*100-100)*(('Data base original'!AO90-'Data base original'!AQ90)/'Data base original'!AR90)</f>
        <v>-1.4996980909273627E-2</v>
      </c>
      <c r="AG101" s="9">
        <f>+('Data base original'!AR102/'Data base original'!AR90*100-100)*'Data base original'!AR90/'Data base original'!$AR90</f>
        <v>10.567617920972765</v>
      </c>
      <c r="AH101" s="12">
        <f>+('Data base original'!AR102/'Data base original'!AR90*100-100)*'Data base original'!AR90/'Data base original'!$BC90</f>
        <v>6.4996633637957117</v>
      </c>
      <c r="AI101" s="12">
        <f>+('Data base original'!AS102/'Data base original'!AS90*100-100)*'Data base original'!AS90/'Data base original'!$BC90</f>
        <v>1.4043545169581937</v>
      </c>
      <c r="AJ101" s="12">
        <f>+('Data base original'!AT102/'Data base original'!AT90*100-100)*'Data base original'!AT90/'Data base original'!$BC90</f>
        <v>0.47580649756245269</v>
      </c>
      <c r="AK101" s="12">
        <f>+('Data base original'!AU102/'Data base original'!AU90*100-100)*'Data base original'!AU90/'Data base original'!$BC90</f>
        <v>2.175137813612817</v>
      </c>
      <c r="AL101" s="12">
        <f>+('Data base original'!AV102/'Data base original'!AV90*100-100)*'Data base original'!AV90/'Data base original'!$BC90</f>
        <v>-0.25788667419377903</v>
      </c>
      <c r="AM101" s="12">
        <f>+('Data base original'!AW102/'Data base original'!AW90*100-100)*'Data base original'!AW90/'Data base original'!$BC90</f>
        <v>-2.2216915373686755E-2</v>
      </c>
      <c r="AN101" s="12">
        <f>+('Data base original'!AX102/'Data base original'!AX90*100-100)*'Data base original'!AX90/'Data base original'!$BC90</f>
        <v>1.1294745155571273</v>
      </c>
      <c r="AO101" s="12">
        <f>+('Data base original'!AY102/'Data base original'!AY90*100-100)*'Data base original'!AY90/'Data base original'!$BC90</f>
        <v>0.60462522348992009</v>
      </c>
      <c r="AP101" s="12">
        <f>+('Data base original'!AZ102/'Data base original'!AZ90*100-100)*'Data base original'!AZ90/'Data base original'!$BC90</f>
        <v>4.564751857196428E-2</v>
      </c>
      <c r="AQ101" s="12">
        <f>+('Data base original'!BA102/'Data base original'!BA90*100-100)*'Data base original'!BA90/'Data base original'!$BC90</f>
        <v>0.44479146252893437</v>
      </c>
      <c r="AR101" s="12">
        <f>+('Data base original'!BB102/'Data base original'!BB90*100-100)*'Data base original'!BB90/'Data base original'!$BC90</f>
        <v>1.7845926096897717E-2</v>
      </c>
      <c r="AS101" s="12">
        <f>+(('Data base original'!AY102-'Data base original'!BA102)/('Data base original'!AY90-'Data base original'!BA90)*100-100)*('Data base original'!AY90-'Data base original'!BA90)/'Data base original'!$BC90</f>
        <v>0.159833760960987</v>
      </c>
      <c r="AT101" s="12">
        <f>+(('Data base original'!AZ102-'Data base original'!BB102)/('Data base original'!AZ90-'Data base original'!BB90)*100-100)*('Data base original'!AZ90-'Data base original'!BB90)/'Data base original'!$BC90</f>
        <v>2.7801592475066451E-2</v>
      </c>
      <c r="AU101" s="9">
        <f>+('Data base original'!BC102/'Data base original'!BC90*100-100)*'Data base original'!BC90/'Data base original'!$BC90</f>
        <v>11.591968471354889</v>
      </c>
      <c r="AV101" s="6"/>
    </row>
    <row r="102" spans="1:48">
      <c r="A102" s="90">
        <v>41609</v>
      </c>
      <c r="B102" s="12">
        <f>+'Data base original'!B103/'Data base original'!B91*100-100</f>
        <v>9.8351553928431628</v>
      </c>
      <c r="C102" s="12">
        <f>+'Data base original'!C103/'Data base original'!C91*100-100</f>
        <v>10.397704852451966</v>
      </c>
      <c r="D102" s="12">
        <f>+'Data base original'!D103/'Data base original'!D91*100-100</f>
        <v>11.342144201315406</v>
      </c>
      <c r="E102" s="12">
        <f>+'Data base original'!E103/'Data base original'!E91*100-100</f>
        <v>7.6438001478593236</v>
      </c>
      <c r="F102" s="9">
        <f>+'Data base original'!F103/'Data base original'!F91*100-100</f>
        <v>10.084698851076681</v>
      </c>
      <c r="G102" s="9">
        <f>+'Data base original'!G103</f>
        <v>26.061785231993277</v>
      </c>
      <c r="H102" s="12"/>
      <c r="I102" s="12"/>
      <c r="J102" s="12"/>
      <c r="K102" s="9"/>
      <c r="L102" s="9">
        <f>+'Data base original'!Q103</f>
        <v>8.3457161833633986</v>
      </c>
      <c r="M102" s="12"/>
      <c r="N102" s="12"/>
      <c r="O102" s="9"/>
      <c r="P102" s="9">
        <f>+'Data base original'!Y103</f>
        <v>1.6486526813059557</v>
      </c>
      <c r="Q102" s="12"/>
      <c r="R102" s="9"/>
      <c r="S102" s="10">
        <f>+'Data base original'!AE103</f>
        <v>4.3600000000000003</v>
      </c>
      <c r="T102" s="12">
        <f>+('Data base original'!AH103/'Data base original'!AH91*100-100)*'Data base original'!AH91/'Data base original'!$AK91</f>
        <v>2.5213262133021344</v>
      </c>
      <c r="U102" s="12">
        <f>+('Data base original'!AI103/'Data base original'!AI91*100-100)*'Data base original'!AI91/'Data base original'!$AK91</f>
        <v>6.8712494417916181</v>
      </c>
      <c r="V102" s="12">
        <f>+('Data base original'!AJ103/'Data base original'!AJ91*100-100)*'Data base original'!AJ91/'Data base original'!$AK91</f>
        <v>3.4323230510057745</v>
      </c>
      <c r="W102" s="9">
        <f>+('Data base original'!AK103/'Data base original'!AK91*100-100)*'Data base original'!AK91/'Data base original'!$AK91</f>
        <v>12.824898706099532</v>
      </c>
      <c r="X102" s="12">
        <f>+('Data base original'!AK103/'Data base original'!AK91*100-100)*'Data base original'!AK91/'Data base original'!$AR91</f>
        <v>3.0683119649624553</v>
      </c>
      <c r="Y102" s="12">
        <f>+('Data base original'!AL103/'Data base original'!AL91*100-100)*'Data base original'!AL91/'Data base original'!$AR91</f>
        <v>7.2934125406669557</v>
      </c>
      <c r="Z102" s="12">
        <f>+('Data base original'!AM103/'Data base original'!AM91*100-100)*'Data base original'!AM91/'Data base original'!$AR91</f>
        <v>0.19030056129657535</v>
      </c>
      <c r="AA102" s="12">
        <f>+('Data base original'!AN103/'Data base original'!AN91*100-100)*'Data base original'!AN91/'Data base original'!$AR91</f>
        <v>1.9268712887277777</v>
      </c>
      <c r="AB102" s="12">
        <f>+('Data base original'!AO103/'Data base original'!AO91*100-100)*'Data base original'!AO91/'Data base original'!$AR91</f>
        <v>1.2497226548011523E-2</v>
      </c>
      <c r="AC102" s="12">
        <f>+('Data base original'!AP103/'Data base original'!AP91*100-100)*'Data base original'!AP91/'Data base original'!$AR91</f>
        <v>1.3481078877651507</v>
      </c>
      <c r="AD102" s="12">
        <f>+('Data base original'!AQ103/'Data base original'!AQ91*100-100)*'Data base original'!AQ91/'Data base original'!$AR91</f>
        <v>1.8930949770201193E-2</v>
      </c>
      <c r="AE102" s="12">
        <f>+(('Data base original'!AN103-'Data base original'!AP103)/('Data base original'!AN91-'Data base original'!AP91)*100-100)*(('Data base original'!AN91-'Data base original'!AP91)/'Data base original'!AR91)</f>
        <v>0.57876340096262713</v>
      </c>
      <c r="AF102" s="12">
        <f>+(('Data base original'!AO103-'Data base original'!AQ103)/('Data base original'!AO91-'Data base original'!AQ91)*100-100)*(('Data base original'!AO91-'Data base original'!AQ91)/'Data base original'!AR91)</f>
        <v>-6.4337232221896475E-3</v>
      </c>
      <c r="AG102" s="9">
        <f>+('Data base original'!AR103/'Data base original'!AR91*100-100)*'Data base original'!AR91/'Data base original'!$AR91</f>
        <v>11.124354744666391</v>
      </c>
      <c r="AH102" s="12">
        <f>+('Data base original'!AR103/'Data base original'!AR91*100-100)*'Data base original'!AR91/'Data base original'!$BC91</f>
        <v>6.8998043707291759</v>
      </c>
      <c r="AI102" s="12">
        <f>+('Data base original'!AS103/'Data base original'!AS91*100-100)*'Data base original'!AS91/'Data base original'!$BC91</f>
        <v>1.181321780375761</v>
      </c>
      <c r="AJ102" s="12">
        <f>+('Data base original'!AT103/'Data base original'!AT91*100-100)*'Data base original'!AT91/'Data base original'!$BC91</f>
        <v>0.71315581292793206</v>
      </c>
      <c r="AK102" s="12">
        <f>+('Data base original'!AU103/'Data base original'!AU91*100-100)*'Data base original'!AU91/'Data base original'!$BC91</f>
        <v>2.0547959680117751</v>
      </c>
      <c r="AL102" s="12">
        <f>+('Data base original'!AV103/'Data base original'!AV91*100-100)*'Data base original'!AV91/'Data base original'!$BC91</f>
        <v>-0.37626818021617281</v>
      </c>
      <c r="AM102" s="12">
        <f>+('Data base original'!AW103/'Data base original'!AW91*100-100)*'Data base original'!AW91/'Data base original'!$BC91</f>
        <v>-2.5070354943897994E-2</v>
      </c>
      <c r="AN102" s="12">
        <f>+('Data base original'!AX103/'Data base original'!AX91*100-100)*'Data base original'!AX91/'Data base original'!$BC91</f>
        <v>1.032228302713744</v>
      </c>
      <c r="AO102" s="12">
        <f>+('Data base original'!AY103/'Data base original'!AY91*100-100)*'Data base original'!AY91/'Data base original'!$BC91</f>
        <v>0.80448948458098257</v>
      </c>
      <c r="AP102" s="12">
        <f>+('Data base original'!AZ103/'Data base original'!AZ91*100-100)*'Data base original'!AZ91/'Data base original'!$BC91</f>
        <v>4.5181198194013075E-2</v>
      </c>
      <c r="AQ102" s="12">
        <f>+('Data base original'!BA103/'Data base original'!BA91*100-100)*'Data base original'!BA91/'Data base original'!$BC91</f>
        <v>0.67636896769640564</v>
      </c>
      <c r="AR102" s="12">
        <f>+('Data base original'!BB103/'Data base original'!BB91*100-100)*'Data base original'!BB91/'Data base original'!$BC91</f>
        <v>1.7016051494807102E-2</v>
      </c>
      <c r="AS102" s="12">
        <f>+(('Data base original'!AY103-'Data base original'!BA103)/('Data base original'!AY91-'Data base original'!BA91)*100-100)*('Data base original'!AY91-'Data base original'!BA91)/'Data base original'!$BC91</f>
        <v>0.12812051688457751</v>
      </c>
      <c r="AT102" s="12">
        <f>+(('Data base original'!AZ103-'Data base original'!BB103)/('Data base original'!AZ91-'Data base original'!BB91)*100-100)*('Data base original'!AZ91-'Data base original'!BB91)/'Data base original'!$BC91</f>
        <v>2.8165146699206049E-2</v>
      </c>
      <c r="AU102" s="9">
        <f>+('Data base original'!BC103/'Data base original'!BC91*100-100)*'Data base original'!BC91/'Data base original'!$BC91</f>
        <v>11.636253363182107</v>
      </c>
      <c r="AV102" s="6"/>
    </row>
    <row r="103" spans="1:48">
      <c r="A103" s="20">
        <v>41640</v>
      </c>
      <c r="B103" s="12">
        <f>+'Data base original'!B104/'Data base original'!B92*100-100</f>
        <v>11.01727310358676</v>
      </c>
      <c r="C103" s="12">
        <f>+'Data base original'!C104/'Data base original'!C92*100-100</f>
        <v>10.809090356488312</v>
      </c>
      <c r="D103" s="12">
        <f>+'Data base original'!D104/'Data base original'!D92*100-100</f>
        <v>12.220495809732938</v>
      </c>
      <c r="E103" s="12">
        <f>+'Data base original'!E104/'Data base original'!E92*100-100</f>
        <v>13.008616373607325</v>
      </c>
      <c r="F103" s="9">
        <f>+'Data base original'!F104/'Data base original'!F92*100-100</f>
        <v>11.427737634954951</v>
      </c>
      <c r="G103" s="9">
        <f>+'Data base original'!G104</f>
        <v>26.41</v>
      </c>
      <c r="H103" s="12">
        <f>+'Data base original'!J104/'Data base original'!$H104*'Data base original'!I104</f>
        <v>9.2191573341686901</v>
      </c>
      <c r="I103" s="12">
        <f>+'Data base original'!L104/'Data base original'!$H104*'Data base original'!K104</f>
        <v>1.5372315764742734</v>
      </c>
      <c r="J103" s="12">
        <f>+'Data base original'!N104/'Data base original'!$H104*'Data base original'!M104</f>
        <v>4.8504174171822383</v>
      </c>
      <c r="K103" s="9">
        <f>+'Data base original'!P104/'Data base original'!$H104*'Data base original'!O104</f>
        <v>10.805070287414834</v>
      </c>
      <c r="L103" s="9">
        <f>+'Data base original'!Q104</f>
        <v>8.57</v>
      </c>
      <c r="M103" s="12">
        <f>+'Data base original'!T104/'Data base original'!$R104*'Data base original'!S104</f>
        <v>9.6852972511744434E-2</v>
      </c>
      <c r="N103" s="12">
        <f>+'Data base original'!V104/'Data base original'!$R104*'Data base original'!U104</f>
        <v>3.367829469373941</v>
      </c>
      <c r="O103" s="9">
        <f>+'Data base original'!X104/'Data base original'!$R104*'Data base original'!W104</f>
        <v>5.1064264314366685</v>
      </c>
      <c r="P103" s="9">
        <f>+'Data base original'!Y104</f>
        <v>1.98</v>
      </c>
      <c r="Q103" s="12">
        <f>+'Data base original'!AB104/'Data base original'!$Z104*'Data base original'!AA104</f>
        <v>0.89995259439141273</v>
      </c>
      <c r="R103" s="9">
        <f>+'Data base original'!AD104/'Data base original'!$Z104*'Data base original'!AC104</f>
        <v>1.0799467817146104</v>
      </c>
      <c r="S103" s="10">
        <f>+'Data base original'!AE104</f>
        <v>4.32</v>
      </c>
      <c r="T103" s="12">
        <f>+('Data base original'!AH104/'Data base original'!AH92*100-100)*'Data base original'!AH92/'Data base original'!$AK92</f>
        <v>2.7967112523580506</v>
      </c>
      <c r="U103" s="12">
        <f>+('Data base original'!AI104/'Data base original'!AI92*100-100)*'Data base original'!AI92/'Data base original'!$AK92</f>
        <v>6.8930290436503174</v>
      </c>
      <c r="V103" s="12">
        <f>+('Data base original'!AJ104/'Data base original'!AJ92*100-100)*'Data base original'!AJ92/'Data base original'!$AK92</f>
        <v>1.4480218885246241</v>
      </c>
      <c r="W103" s="9">
        <f>+('Data base original'!AK104/'Data base original'!AK92*100-100)*'Data base original'!AK92/'Data base original'!$AK92</f>
        <v>11.137762184532988</v>
      </c>
      <c r="X103" s="12">
        <f>+('Data base original'!AK104/'Data base original'!AK92*100-100)*'Data base original'!AK92/'Data base original'!$AR92</f>
        <v>2.7116828072088168</v>
      </c>
      <c r="Y103" s="12">
        <f>+('Data base original'!AL104/'Data base original'!AL92*100-100)*'Data base original'!AL92/'Data base original'!$AR92</f>
        <v>7.9318276075263681</v>
      </c>
      <c r="Z103" s="12">
        <f>+('Data base original'!AM104/'Data base original'!AM92*100-100)*'Data base original'!AM92/'Data base original'!$AR92</f>
        <v>0.20179900218511615</v>
      </c>
      <c r="AA103" s="12">
        <f>+('Data base original'!AN104/'Data base original'!AN92*100-100)*'Data base original'!AN92/'Data base original'!$AR92</f>
        <v>2.9195019499468069</v>
      </c>
      <c r="AB103" s="12">
        <f>+('Data base original'!AO104/'Data base original'!AO92*100-100)*'Data base original'!AO92/'Data base original'!$AR92</f>
        <v>2.7157627451013817E-2</v>
      </c>
      <c r="AC103" s="12">
        <f>+('Data base original'!AP104/'Data base original'!AP92*100-100)*'Data base original'!AP92/'Data base original'!$AR92</f>
        <v>2.3499221643853865</v>
      </c>
      <c r="AD103" s="12">
        <f>+('Data base original'!AQ104/'Data base original'!AQ92*100-100)*'Data base original'!AQ92/'Data base original'!$AR92</f>
        <v>1.5229076941158473E-2</v>
      </c>
      <c r="AE103" s="12">
        <f>+(('Data base original'!AN104-'Data base original'!AP104)/('Data base original'!AN92-'Data base original'!AP92)*100-100)*(('Data base original'!AN92-'Data base original'!AP92)/'Data base original'!AR92)</f>
        <v>0.5695797855614223</v>
      </c>
      <c r="AF103" s="12">
        <f>+(('Data base original'!AO104-'Data base original'!AQ104)/('Data base original'!AO92-'Data base original'!AQ92)*100-100)*(('Data base original'!AO92-'Data base original'!AQ92)/'Data base original'!AR92)</f>
        <v>1.1928550509855182E-2</v>
      </c>
      <c r="AG103" s="9">
        <f>+('Data base original'!AR104/'Data base original'!AR92*100-100)*'Data base original'!AR92/'Data base original'!$AR92</f>
        <v>11.426817752991596</v>
      </c>
      <c r="AH103" s="12">
        <f>+('Data base original'!AR104/'Data base original'!AR92*100-100)*'Data base original'!AR92/'Data base original'!$BC92</f>
        <v>7.0774528332420026</v>
      </c>
      <c r="AI103" s="12">
        <f>+('Data base original'!AS104/'Data base original'!AS92*100-100)*'Data base original'!AS92/'Data base original'!$BC92</f>
        <v>1.280358065541928</v>
      </c>
      <c r="AJ103" s="12">
        <f>+('Data base original'!AT104/'Data base original'!AT92*100-100)*'Data base original'!AT92/'Data base original'!$BC92</f>
        <v>0.51002958504797735</v>
      </c>
      <c r="AK103" s="12">
        <f>+('Data base original'!AU104/'Data base original'!AU92*100-100)*'Data base original'!AU92/'Data base original'!$BC92</f>
        <v>1.3803512554031008</v>
      </c>
      <c r="AL103" s="12">
        <f>+('Data base original'!AV104/'Data base original'!AV92*100-100)*'Data base original'!AV92/'Data base original'!$BC92</f>
        <v>-0.43333614126721864</v>
      </c>
      <c r="AM103" s="12">
        <f>+('Data base original'!AW104/'Data base original'!AW92*100-100)*'Data base original'!AW92/'Data base original'!$BC92</f>
        <v>-2.7351689223719014E-2</v>
      </c>
      <c r="AN103" s="12">
        <f>+('Data base original'!AX104/'Data base original'!AX92*100-100)*'Data base original'!AX92/'Data base original'!$BC92</f>
        <v>1.0171555977500053</v>
      </c>
      <c r="AO103" s="12">
        <f>+('Data base original'!AY104/'Data base original'!AY92*100-100)*'Data base original'!AY92/'Data base original'!$BC92</f>
        <v>0.9851854181138866</v>
      </c>
      <c r="AP103" s="12">
        <f>+('Data base original'!AZ104/'Data base original'!AZ92*100-100)*'Data base original'!AZ92/'Data base original'!$BC92</f>
        <v>3.7291793876504324E-2</v>
      </c>
      <c r="AQ103" s="12">
        <f>+('Data base original'!BA104/'Data base original'!BA92*100-100)*'Data base original'!BA92/'Data base original'!$BC92</f>
        <v>0.83313192088746346</v>
      </c>
      <c r="AR103" s="12">
        <f>+('Data base original'!BB104/'Data base original'!BB92*100-100)*'Data base original'!BB92/'Data base original'!$BC92</f>
        <v>2.5807857982912696E-2</v>
      </c>
      <c r="AS103" s="12">
        <f>+(('Data base original'!AY104-'Data base original'!BA104)/('Data base original'!AY92-'Data base original'!BA92)*100-100)*('Data base original'!AY92-'Data base original'!BA92)/'Data base original'!$BC92</f>
        <v>0.15205349722642281</v>
      </c>
      <c r="AT103" s="12">
        <f>+(('Data base original'!AZ104-'Data base original'!BB104)/('Data base original'!AZ92-'Data base original'!BB92)*100-100)*('Data base original'!AZ92-'Data base original'!BB92)/'Data base original'!$BC92</f>
        <v>1.1483935893591675E-2</v>
      </c>
      <c r="AU103" s="9">
        <f>+('Data base original'!BC104/'Data base original'!BC92*100-100)*'Data base original'!BC92/'Data base original'!$BC92</f>
        <v>10.968196939614089</v>
      </c>
      <c r="AV103" s="6"/>
    </row>
    <row r="104" spans="1:48">
      <c r="A104" s="90">
        <v>41671</v>
      </c>
      <c r="B104" s="12">
        <f>+'Data base original'!B105/'Data base original'!B93*100-100</f>
        <v>10.4818536690467</v>
      </c>
      <c r="C104" s="12">
        <f>+'Data base original'!C105/'Data base original'!C93*100-100</f>
        <v>10.839167082191679</v>
      </c>
      <c r="D104" s="12">
        <f>+'Data base original'!D105/'Data base original'!D93*100-100</f>
        <v>12.498940970695287</v>
      </c>
      <c r="E104" s="12">
        <f>+'Data base original'!E105/'Data base original'!E93*100-100</f>
        <v>12.306941074646957</v>
      </c>
      <c r="F104" s="9">
        <f>+'Data base original'!F105/'Data base original'!F93*100-100</f>
        <v>11.139751956183687</v>
      </c>
      <c r="G104" s="9">
        <f>+'Data base original'!G105</f>
        <v>26.87</v>
      </c>
      <c r="H104" s="12">
        <f>+'Data base original'!J105/'Data base original'!$H105*'Data base original'!I105</f>
        <v>9.6881758957654718</v>
      </c>
      <c r="I104" s="12">
        <f>+'Data base original'!L105/'Data base original'!$H105*'Data base original'!K105</f>
        <v>1.479766481625912</v>
      </c>
      <c r="J104" s="12">
        <f>+'Data base original'!N105/'Data base original'!$H105*'Data base original'!M105</f>
        <v>4.6175003440840481</v>
      </c>
      <c r="K104" s="9">
        <f>+'Data base original'!P105/'Data base original'!$H105*'Data base original'!O105</f>
        <v>11.084792402624215</v>
      </c>
      <c r="L104" s="9">
        <f>+'Data base original'!Q105</f>
        <v>8.5299999999999994</v>
      </c>
      <c r="M104" s="12">
        <f>+'Data base original'!T105/'Data base original'!$R105*'Data base original'!S105</f>
        <v>0.10800134186237881</v>
      </c>
      <c r="N104" s="12">
        <f>+'Data base original'!V105/'Data base original'!$R105*'Data base original'!U105</f>
        <v>2.9521021076987917</v>
      </c>
      <c r="O104" s="9">
        <f>+'Data base original'!X105/'Data base original'!$R105*'Data base original'!W105</f>
        <v>5.4685530824127131</v>
      </c>
      <c r="P104" s="9">
        <f>+'Data base original'!Y105</f>
        <v>1.57</v>
      </c>
      <c r="Q104" s="12">
        <f>+'Data base original'!AB105/'Data base original'!$Z105*'Data base original'!AA105</f>
        <v>0.81019200797158852</v>
      </c>
      <c r="R104" s="9">
        <f>+'Data base original'!AD105/'Data base original'!$Z105*'Data base original'!AC105</f>
        <v>0.76304325608727874</v>
      </c>
      <c r="S104" s="10">
        <f>+'Data base original'!AE105</f>
        <v>4.3</v>
      </c>
      <c r="T104" s="12">
        <f>+('Data base original'!AH105/'Data base original'!AH93*100-100)*'Data base original'!AH93/'Data base original'!$AK93</f>
        <v>2.6155221573075371</v>
      </c>
      <c r="U104" s="12">
        <f>+('Data base original'!AI105/'Data base original'!AI93*100-100)*'Data base original'!AI93/'Data base original'!$AK93</f>
        <v>6.6339300145680546</v>
      </c>
      <c r="V104" s="12">
        <f>+('Data base original'!AJ105/'Data base original'!AJ93*100-100)*'Data base original'!AJ93/'Data base original'!$AK93</f>
        <v>3.3426040914752559</v>
      </c>
      <c r="W104" s="9">
        <f>+('Data base original'!AK105/'Data base original'!AK93*100-100)*'Data base original'!AK93/'Data base original'!$AK93</f>
        <v>12.592056263350855</v>
      </c>
      <c r="X104" s="12">
        <f>+('Data base original'!AK105/'Data base original'!AK93*100-100)*'Data base original'!AK93/'Data base original'!$AR93</f>
        <v>2.9918280094744993</v>
      </c>
      <c r="Y104" s="12">
        <f>+('Data base original'!AL105/'Data base original'!AL93*100-100)*'Data base original'!AL93/'Data base original'!$AR93</f>
        <v>7.9830755347611868</v>
      </c>
      <c r="Z104" s="12">
        <f>+('Data base original'!AM105/'Data base original'!AM93*100-100)*'Data base original'!AM93/'Data base original'!$AR93</f>
        <v>0.21687204394672471</v>
      </c>
      <c r="AA104" s="12">
        <f>+('Data base original'!AN105/'Data base original'!AN93*100-100)*'Data base original'!AN93/'Data base original'!$AR93</f>
        <v>4.1632063185143311</v>
      </c>
      <c r="AB104" s="12">
        <f>+('Data base original'!AO105/'Data base original'!AO93*100-100)*'Data base original'!AO93/'Data base original'!$AR93</f>
        <v>3.5979198065430387E-2</v>
      </c>
      <c r="AC104" s="12">
        <f>+('Data base original'!AP105/'Data base original'!AP93*100-100)*'Data base original'!AP93/'Data base original'!$AR93</f>
        <v>3.5093021305089005</v>
      </c>
      <c r="AD104" s="12">
        <f>+('Data base original'!AQ105/'Data base original'!AQ93*100-100)*'Data base original'!AQ93/'Data base original'!$AR93</f>
        <v>1.2490942828370443E-2</v>
      </c>
      <c r="AE104" s="12">
        <f>+(('Data base original'!AN105-'Data base original'!AP105)/('Data base original'!AN93-'Data base original'!AP93)*100-100)*(('Data base original'!AN93-'Data base original'!AP93)/'Data base original'!AR93)</f>
        <v>0.65390418800543004</v>
      </c>
      <c r="AF104" s="12">
        <f>+(('Data base original'!AO105-'Data base original'!AQ105)/('Data base original'!AO93-'Data base original'!AQ93)*100-100)*(('Data base original'!AO93-'Data base original'!AQ93)/'Data base original'!AR93)</f>
        <v>2.3488255237060055E-2</v>
      </c>
      <c r="AG104" s="9">
        <f>+('Data base original'!AR105/'Data base original'!AR93*100-100)*'Data base original'!AR93/'Data base original'!$AR93</f>
        <v>11.86916803142492</v>
      </c>
      <c r="AH104" s="12">
        <f>+('Data base original'!AR105/'Data base original'!AR93*100-100)*'Data base original'!AR93/'Data base original'!$BC93</f>
        <v>7.3183106455318061</v>
      </c>
      <c r="AI104" s="12">
        <f>+('Data base original'!AS105/'Data base original'!AS93*100-100)*'Data base original'!AS93/'Data base original'!$BC93</f>
        <v>1.7206669057826323</v>
      </c>
      <c r="AJ104" s="12">
        <f>+('Data base original'!AT105/'Data base original'!AT93*100-100)*'Data base original'!AT93/'Data base original'!$BC93</f>
        <v>0.87129847978039976</v>
      </c>
      <c r="AK104" s="12">
        <f>+('Data base original'!AU105/'Data base original'!AU93*100-100)*'Data base original'!AU93/'Data base original'!$BC93</f>
        <v>1.5224227709329405</v>
      </c>
      <c r="AL104" s="12">
        <f>+('Data base original'!AV105/'Data base original'!AV93*100-100)*'Data base original'!AV93/'Data base original'!$BC93</f>
        <v>-0.39724926360472884</v>
      </c>
      <c r="AM104" s="12">
        <f>+('Data base original'!AW105/'Data base original'!AW93*100-100)*'Data base original'!AW93/'Data base original'!$BC93</f>
        <v>-3.3936074819335596E-2</v>
      </c>
      <c r="AN104" s="12">
        <f>+('Data base original'!AX105/'Data base original'!AX93*100-100)*'Data base original'!AX93/'Data base original'!$BC93</f>
        <v>1.0160001104187184</v>
      </c>
      <c r="AO104" s="12">
        <f>+('Data base original'!AY105/'Data base original'!AY93*100-100)*'Data base original'!AY93/'Data base original'!$BC93</f>
        <v>1.2667822940414815</v>
      </c>
      <c r="AP104" s="12">
        <f>+('Data base original'!AZ105/'Data base original'!AZ93*100-100)*'Data base original'!AZ93/'Data base original'!$BC93</f>
        <v>3.9605328334487079E-2</v>
      </c>
      <c r="AQ104" s="12">
        <f>+('Data base original'!BA105/'Data base original'!BA93*100-100)*'Data base original'!BA93/'Data base original'!$BC93</f>
        <v>1.0570132435052519</v>
      </c>
      <c r="AR104" s="12">
        <f>+('Data base original'!BB105/'Data base original'!BB93*100-100)*'Data base original'!BB93/'Data base original'!$BC93</f>
        <v>3.4458650031919988E-2</v>
      </c>
      <c r="AS104" s="12">
        <f>+(('Data base original'!AY105-'Data base original'!BA105)/('Data base original'!AY93-'Data base original'!BA93)*100-100)*('Data base original'!AY93-'Data base original'!BA93)/'Data base original'!$BC93</f>
        <v>0.20976905053623041</v>
      </c>
      <c r="AT104" s="12">
        <f>+(('Data base original'!AZ105-'Data base original'!BB105)/('Data base original'!AZ93-'Data base original'!BB93)*100-100)*('Data base original'!AZ93-'Data base original'!BB93)/'Data base original'!$BC93</f>
        <v>5.146678302567027E-3</v>
      </c>
      <c r="AU104" s="9">
        <f>+('Data base original'!BC105/'Data base original'!BC93*100-100)*'Data base original'!BC93/'Data base original'!$BC93</f>
        <v>12.232429302861235</v>
      </c>
      <c r="AV104" s="6"/>
    </row>
    <row r="105" spans="1:48">
      <c r="A105" s="90">
        <v>41699</v>
      </c>
      <c r="B105" s="12">
        <f>+'Data base original'!B106/'Data base original'!B94*100-100</f>
        <v>8.8494460935687727</v>
      </c>
      <c r="C105" s="12">
        <f>+'Data base original'!C106/'Data base original'!C94*100-100</f>
        <v>10.450260864939025</v>
      </c>
      <c r="D105" s="12">
        <f>+'Data base original'!D106/'Data base original'!D94*100-100</f>
        <v>12.880964406179871</v>
      </c>
      <c r="E105" s="12">
        <f>+'Data base original'!E106/'Data base original'!E94*100-100</f>
        <v>6.7406485234794218</v>
      </c>
      <c r="F105" s="9">
        <f>+'Data base original'!F106/'Data base original'!F94*100-100</f>
        <v>9.8261912385824388</v>
      </c>
      <c r="G105" s="9">
        <f>+'Data base original'!G106</f>
        <v>24.53</v>
      </c>
      <c r="H105" s="12">
        <f>+'Data base original'!J106/'Data base original'!$H106*'Data base original'!I106</f>
        <v>8.1341634212242635</v>
      </c>
      <c r="I105" s="12">
        <f>+'Data base original'!L106/'Data base original'!$H106*'Data base original'!K106</f>
        <v>1.5802981459051526</v>
      </c>
      <c r="J105" s="12">
        <f>+'Data base original'!N106/'Data base original'!$H106*'Data base original'!M106</f>
        <v>4.8425769123264697</v>
      </c>
      <c r="K105" s="9">
        <f>+'Data base original'!P106/'Data base original'!$H106*'Data base original'!O106</f>
        <v>9.9768089071089161</v>
      </c>
      <c r="L105" s="9">
        <f>+'Data base original'!Q106</f>
        <v>8.4700000000000006</v>
      </c>
      <c r="M105" s="12">
        <f>+'Data base original'!T106/'Data base original'!$R106*'Data base original'!S106</f>
        <v>0.120278204862392</v>
      </c>
      <c r="N105" s="12">
        <f>+'Data base original'!V106/'Data base original'!$R106*'Data base original'!U106</f>
        <v>3.6413690522670787</v>
      </c>
      <c r="O105" s="9">
        <f>+'Data base original'!X106/'Data base original'!$R106*'Data base original'!W106</f>
        <v>4.7092751110046018</v>
      </c>
      <c r="P105" s="9">
        <f>+'Data base original'!Y106</f>
        <v>1.57</v>
      </c>
      <c r="Q105" s="12">
        <f>+'Data base original'!AB106/'Data base original'!$Z106*'Data base original'!AA106</f>
        <v>0.8787309678717552</v>
      </c>
      <c r="R105" s="9">
        <f>+'Data base original'!AD106/'Data base original'!$Z106*'Data base original'!AC106</f>
        <v>0.68881979245518055</v>
      </c>
      <c r="S105" s="10">
        <f>+'Data base original'!AE106</f>
        <v>4.3</v>
      </c>
      <c r="T105" s="12">
        <f>+('Data base original'!AH106/'Data base original'!AH94*100-100)*'Data base original'!AH94/'Data base original'!$AK94</f>
        <v>2.4324611596303938</v>
      </c>
      <c r="U105" s="12">
        <f>+('Data base original'!AI106/'Data base original'!AI94*100-100)*'Data base original'!AI94/'Data base original'!$AK94</f>
        <v>6.7918803917769344</v>
      </c>
      <c r="V105" s="12">
        <f>+('Data base original'!AJ106/'Data base original'!AJ94*100-100)*'Data base original'!AJ94/'Data base original'!$AK94</f>
        <v>2.0538432741051018</v>
      </c>
      <c r="W105" s="9">
        <f>+('Data base original'!AK106/'Data base original'!AK94*100-100)*'Data base original'!AK94/'Data base original'!$AK94</f>
        <v>11.27818482551244</v>
      </c>
      <c r="X105" s="12">
        <f>+('Data base original'!AK106/'Data base original'!AK94*100-100)*'Data base original'!AK94/'Data base original'!$AR94</f>
        <v>2.6826499521751708</v>
      </c>
      <c r="Y105" s="12">
        <f>+('Data base original'!AL106/'Data base original'!AL94*100-100)*'Data base original'!AL94/'Data base original'!$AR94</f>
        <v>6.9339013241175165</v>
      </c>
      <c r="Z105" s="12">
        <f>+('Data base original'!AM106/'Data base original'!AM94*100-100)*'Data base original'!AM94/'Data base original'!$AR94</f>
        <v>0.22508055750894576</v>
      </c>
      <c r="AA105" s="12">
        <f>+('Data base original'!AN106/'Data base original'!AN94*100-100)*'Data base original'!AN94/'Data base original'!$AR94</f>
        <v>2.7043149505727291</v>
      </c>
      <c r="AB105" s="12">
        <f>+('Data base original'!AO106/'Data base original'!AO94*100-100)*'Data base original'!AO94/'Data base original'!$AR94</f>
        <v>3.1279444095540627E-2</v>
      </c>
      <c r="AC105" s="12">
        <f>+('Data base original'!AP106/'Data base original'!AP94*100-100)*'Data base original'!AP94/'Data base original'!$AR94</f>
        <v>2.1720430578794345</v>
      </c>
      <c r="AD105" s="12">
        <f>+('Data base original'!AQ106/'Data base original'!AQ94*100-100)*'Data base original'!AQ94/'Data base original'!$AR94</f>
        <v>1.3238376941114766E-2</v>
      </c>
      <c r="AE105" s="12">
        <f>+(('Data base original'!AN106-'Data base original'!AP106)/('Data base original'!AN94-'Data base original'!AP94)*100-100)*(('Data base original'!AN94-'Data base original'!AP94)/'Data base original'!AR94)</f>
        <v>0.53227189269329422</v>
      </c>
      <c r="AF105" s="12">
        <f>+(('Data base original'!AO106-'Data base original'!AQ106)/('Data base original'!AO94-'Data base original'!AQ94)*100-100)*(('Data base original'!AO94-'Data base original'!AQ94)/'Data base original'!AR94)</f>
        <v>1.8041067154425838E-2</v>
      </c>
      <c r="AG105" s="9">
        <f>+('Data base original'!AR106/'Data base original'!AR94*100-100)*'Data base original'!AR94/'Data base original'!$AR94</f>
        <v>10.39194479364933</v>
      </c>
      <c r="AH105" s="12">
        <f>+('Data base original'!AR106/'Data base original'!AR94*100-100)*'Data base original'!AR94/'Data base original'!$BC94</f>
        <v>6.4259076204609347</v>
      </c>
      <c r="AI105" s="12">
        <f>+('Data base original'!AS106/'Data base original'!AS94*100-100)*'Data base original'!AS94/'Data base original'!$BC94</f>
        <v>1.8176656153874071</v>
      </c>
      <c r="AJ105" s="12">
        <f>+('Data base original'!AT106/'Data base original'!AT94*100-100)*'Data base original'!AT94/'Data base original'!$BC94</f>
        <v>1.1104711972089154</v>
      </c>
      <c r="AK105" s="12">
        <f>+('Data base original'!AU106/'Data base original'!AU94*100-100)*'Data base original'!AU94/'Data base original'!$BC94</f>
        <v>1.4147736769126786</v>
      </c>
      <c r="AL105" s="12">
        <f>+('Data base original'!AV106/'Data base original'!AV94*100-100)*'Data base original'!AV94/'Data base original'!$BC94</f>
        <v>-0.46337623316852311</v>
      </c>
      <c r="AM105" s="12">
        <f>+('Data base original'!AW106/'Data base original'!AW94*100-100)*'Data base original'!AW94/'Data base original'!$BC94</f>
        <v>-3.1169546509759505E-2</v>
      </c>
      <c r="AN105" s="12">
        <f>+('Data base original'!AX106/'Data base original'!AX94*100-100)*'Data base original'!AX94/'Data base original'!$BC94</f>
        <v>0.98149963343649882</v>
      </c>
      <c r="AO105" s="12">
        <f>+('Data base original'!AY106/'Data base original'!AY94*100-100)*'Data base original'!AY94/'Data base original'!$BC94</f>
        <v>1.6600686771598767</v>
      </c>
      <c r="AP105" s="12">
        <f>+('Data base original'!AZ106/'Data base original'!AZ94*100-100)*'Data base original'!AZ94/'Data base original'!$BC94</f>
        <v>4.690121048155358E-2</v>
      </c>
      <c r="AQ105" s="12">
        <f>+('Data base original'!BA106/'Data base original'!BA94*100-100)*'Data base original'!BA94/'Data base original'!$BC94</f>
        <v>1.3128843560246828</v>
      </c>
      <c r="AR105" s="12">
        <f>+('Data base original'!BB106/'Data base original'!BB94*100-100)*'Data base original'!BB94/'Data base original'!$BC94</f>
        <v>3.5986541454073158E-2</v>
      </c>
      <c r="AS105" s="12">
        <f>+(('Data base original'!AY106-'Data base original'!BA106)/('Data base original'!AY94-'Data base original'!BA94)*100-100)*('Data base original'!AY94-'Data base original'!BA94)/'Data base original'!$BC94</f>
        <v>0.34718432113519443</v>
      </c>
      <c r="AT105" s="12">
        <f>+(('Data base original'!AZ106-'Data base original'!BB106)/('Data base original'!AZ94-'Data base original'!BB94)*100-100)*('Data base original'!AZ94-'Data base original'!BB94)/'Data base original'!$BC94</f>
        <v>1.0914669027480459E-2</v>
      </c>
      <c r="AU105" s="9">
        <f>+('Data base original'!BC106/'Data base original'!BC94*100-100)*'Data base original'!BC94/'Data base original'!$BC94</f>
        <v>11.613870953890796</v>
      </c>
      <c r="AV105" s="6"/>
    </row>
    <row r="106" spans="1:48">
      <c r="A106" s="90">
        <v>41730</v>
      </c>
      <c r="B106" s="12">
        <f>+'Data base original'!B107/'Data base original'!B95*100-100</f>
        <v>8.8590801887445707</v>
      </c>
      <c r="C106" s="12">
        <f>+'Data base original'!C107/'Data base original'!C95*100-100</f>
        <v>10.346302893740017</v>
      </c>
      <c r="D106" s="12">
        <f>+'Data base original'!D107/'Data base original'!D95*100-100</f>
        <v>13.473467156097541</v>
      </c>
      <c r="E106" s="12">
        <f>+'Data base original'!E107/'Data base original'!E95*100-100</f>
        <v>7.9554647014397943</v>
      </c>
      <c r="F106" s="9">
        <f>+'Data base original'!F107/'Data base original'!F95*100-100</f>
        <v>10.055393628039198</v>
      </c>
      <c r="G106" s="9">
        <f>+'Data base original'!G107</f>
        <v>26.13</v>
      </c>
      <c r="H106" s="12">
        <f>+'Data base original'!J107/'Data base original'!$H107*'Data base original'!I107</f>
        <v>11.117743889560082</v>
      </c>
      <c r="I106" s="12">
        <f>+'Data base original'!L107/'Data base original'!$H107*'Data base original'!K107</f>
        <v>1.5606283213504217</v>
      </c>
      <c r="J106" s="12">
        <f>+'Data base original'!N107/'Data base original'!$H107*'Data base original'!M107</f>
        <v>4.1700658144859455</v>
      </c>
      <c r="K106" s="9">
        <f>+'Data base original'!P107/'Data base original'!$H107*'Data base original'!O107</f>
        <v>9.2799249765551739</v>
      </c>
      <c r="L106" s="9">
        <f>+'Data base original'!Q107</f>
        <v>8.7200000000000006</v>
      </c>
      <c r="M106" s="12">
        <f>+'Data base original'!T107/'Data base original'!$R107*'Data base original'!S107</f>
        <v>0.25826701637484939</v>
      </c>
      <c r="N106" s="12">
        <f>+'Data base original'!V107/'Data base original'!$R107*'Data base original'!U107</f>
        <v>2.9449742964485712</v>
      </c>
      <c r="O106" s="9">
        <f>+'Data base original'!X107/'Data base original'!$R107*'Data base original'!W107</f>
        <v>5.5168730417523211</v>
      </c>
      <c r="P106" s="9">
        <f>+'Data base original'!Y107</f>
        <v>1.59</v>
      </c>
      <c r="Q106" s="12">
        <f>+'Data base original'!AB107/'Data base original'!$Z107*'Data base original'!AA107</f>
        <v>0.86018493531232632</v>
      </c>
      <c r="R106" s="9">
        <f>+'Data base original'!AD107/'Data base original'!$Z107*'Data base original'!AC107</f>
        <v>0.73426711870556616</v>
      </c>
      <c r="S106" s="10">
        <f>+'Data base original'!AE107</f>
        <v>4.25</v>
      </c>
      <c r="T106" s="12">
        <f>+('Data base original'!AH107/'Data base original'!AH95*100-100)*'Data base original'!AH95/'Data base original'!$AK95</f>
        <v>2.6006051832231369</v>
      </c>
      <c r="U106" s="12">
        <f>+('Data base original'!AI107/'Data base original'!AI95*100-100)*'Data base original'!AI95/'Data base original'!$AK95</f>
        <v>7.3253313006497169</v>
      </c>
      <c r="V106" s="12">
        <f>+('Data base original'!AJ107/'Data base original'!AJ95*100-100)*'Data base original'!AJ95/'Data base original'!$AK95</f>
        <v>3.1166690893070021</v>
      </c>
      <c r="W106" s="9">
        <f>+('Data base original'!AK107/'Data base original'!AK95*100-100)*'Data base original'!AK95/'Data base original'!$AK95</f>
        <v>13.04260557317987</v>
      </c>
      <c r="X106" s="12">
        <f>+('Data base original'!AK107/'Data base original'!AK95*100-100)*'Data base original'!AK95/'Data base original'!$AR95</f>
        <v>3.0812732689557585</v>
      </c>
      <c r="Y106" s="12">
        <f>+('Data base original'!AL107/'Data base original'!AL95*100-100)*'Data base original'!AL95/'Data base original'!$AR95</f>
        <v>5.4178325249389232</v>
      </c>
      <c r="Z106" s="12">
        <f>+('Data base original'!AM107/'Data base original'!AM95*100-100)*'Data base original'!AM95/'Data base original'!$AR95</f>
        <v>0.22843492970293494</v>
      </c>
      <c r="AA106" s="12">
        <f>+('Data base original'!AN107/'Data base original'!AN95*100-100)*'Data base original'!AN95/'Data base original'!$AR95</f>
        <v>1.4685863241103612</v>
      </c>
      <c r="AB106" s="12">
        <f>+('Data base original'!AO107/'Data base original'!AO95*100-100)*'Data base original'!AO95/'Data base original'!$AR95</f>
        <v>2.9810185253135977E-2</v>
      </c>
      <c r="AC106" s="12">
        <f>+('Data base original'!AP107/'Data base original'!AP95*100-100)*'Data base original'!AP95/'Data base original'!$AR95</f>
        <v>0.92267835428266776</v>
      </c>
      <c r="AD106" s="12">
        <f>+('Data base original'!AQ107/'Data base original'!AQ95*100-100)*'Data base original'!AQ95/'Data base original'!$AR95</f>
        <v>1.2824606200595128E-2</v>
      </c>
      <c r="AE106" s="12">
        <f>+(('Data base original'!AN107-'Data base original'!AP107)/('Data base original'!AN95-'Data base original'!AP95)*100-100)*(('Data base original'!AN95-'Data base original'!AP95)/'Data base original'!AR95)</f>
        <v>0.54590796982769141</v>
      </c>
      <c r="AF106" s="12">
        <f>+(('Data base original'!AO107-'Data base original'!AQ107)/('Data base original'!AO95-'Data base original'!AQ95)*100-100)*(('Data base original'!AO95-'Data base original'!AQ95)/'Data base original'!AR95)</f>
        <v>1.6985579052540615E-2</v>
      </c>
      <c r="AG106" s="9">
        <f>+('Data base original'!AR107/'Data base original'!AR95*100-100)*'Data base original'!AR95/'Data base original'!$AR95</f>
        <v>9.2904342724778672</v>
      </c>
      <c r="AH106" s="12">
        <f>+('Data base original'!AR107/'Data base original'!AR95*100-100)*'Data base original'!AR95/'Data base original'!$BC95</f>
        <v>5.7293706272863663</v>
      </c>
      <c r="AI106" s="12">
        <f>+('Data base original'!AS107/'Data base original'!AS95*100-100)*'Data base original'!AS95/'Data base original'!$BC95</f>
        <v>2.0241753014999895</v>
      </c>
      <c r="AJ106" s="12">
        <f>+('Data base original'!AT107/'Data base original'!AT95*100-100)*'Data base original'!AT95/'Data base original'!$BC95</f>
        <v>0.54929786815157322</v>
      </c>
      <c r="AK106" s="12">
        <f>+('Data base original'!AU107/'Data base original'!AU95*100-100)*'Data base original'!AU95/'Data base original'!$BC95</f>
        <v>1.1886813440930724</v>
      </c>
      <c r="AL106" s="12">
        <f>+('Data base original'!AV107/'Data base original'!AV95*100-100)*'Data base original'!AV95/'Data base original'!$BC95</f>
        <v>-0.33230847744616526</v>
      </c>
      <c r="AM106" s="12">
        <f>+('Data base original'!AW107/'Data base original'!AW95*100-100)*'Data base original'!AW95/'Data base original'!$BC95</f>
        <v>-2.2801962396683324E-2</v>
      </c>
      <c r="AN106" s="12">
        <f>+('Data base original'!AX107/'Data base original'!AX95*100-100)*'Data base original'!AX95/'Data base original'!$BC95</f>
        <v>0.76964027755306197</v>
      </c>
      <c r="AO106" s="12">
        <f>+('Data base original'!AY107/'Data base original'!AY95*100-100)*'Data base original'!AY95/'Data base original'!$BC95</f>
        <v>2.1865959588457535</v>
      </c>
      <c r="AP106" s="12">
        <f>+('Data base original'!AZ107/'Data base original'!AZ95*100-100)*'Data base original'!AZ95/'Data base original'!$BC95</f>
        <v>5.4883888351236101E-2</v>
      </c>
      <c r="AQ106" s="12">
        <f>+('Data base original'!BA107/'Data base original'!BA95*100-100)*'Data base original'!BA95/'Data base original'!$BC95</f>
        <v>1.4933714417140707</v>
      </c>
      <c r="AR106" s="12">
        <f>+('Data base original'!BB107/'Data base original'!BB95*100-100)*'Data base original'!BB95/'Data base original'!$BC95</f>
        <v>3.3181772013897291E-2</v>
      </c>
      <c r="AS106" s="12">
        <f>+(('Data base original'!AY107-'Data base original'!BA107)/('Data base original'!AY95-'Data base original'!BA95)*100-100)*('Data base original'!AY95-'Data base original'!BA95)/'Data base original'!$BC95</f>
        <v>0.69322451713168209</v>
      </c>
      <c r="AT106" s="12">
        <f>+(('Data base original'!AZ107-'Data base original'!BB107)/('Data base original'!AZ95-'Data base original'!BB95)*100-100)*('Data base original'!AZ95-'Data base original'!BB95)/'Data base original'!$BC95</f>
        <v>2.1702116337338817E-2</v>
      </c>
      <c r="AU106" s="9">
        <f>+('Data base original'!BC107/'Data base original'!BC95*100-100)*'Data base original'!BC95/'Data base original'!$BC95</f>
        <v>10.620981612210215</v>
      </c>
      <c r="AV106" s="6"/>
    </row>
    <row r="107" spans="1:48">
      <c r="A107" s="90">
        <v>41760</v>
      </c>
      <c r="B107" s="12">
        <f>+'Data base original'!B108/'Data base original'!B96*100-100</f>
        <v>8.0892820022049108</v>
      </c>
      <c r="C107" s="12">
        <f>+'Data base original'!C108/'Data base original'!C96*100-100</f>
        <v>10.172961967836287</v>
      </c>
      <c r="D107" s="12">
        <f>+'Data base original'!D108/'Data base original'!D96*100-100</f>
        <v>14.460377102131616</v>
      </c>
      <c r="E107" s="12">
        <f>+'Data base original'!E108/'Data base original'!E96*100-100</f>
        <v>-1.2233582247140191</v>
      </c>
      <c r="F107" s="9">
        <f>+'Data base original'!F108/'Data base original'!F96*100-100</f>
        <v>9.0360988673035223</v>
      </c>
      <c r="G107" s="9">
        <f>+'Data base original'!G108</f>
        <v>27.43</v>
      </c>
      <c r="H107" s="12">
        <f>+'Data base original'!J108/'Data base original'!$H108*'Data base original'!I108</f>
        <v>12.194485074130709</v>
      </c>
      <c r="I107" s="12">
        <f>+'Data base original'!L108/'Data base original'!$H108*'Data base original'!K108</f>
        <v>2.4127808157702284</v>
      </c>
      <c r="J107" s="12">
        <f>+'Data base original'!N108/'Data base original'!$H108*'Data base original'!M108</f>
        <v>4.0933891529818505</v>
      </c>
      <c r="K107" s="9">
        <f>+'Data base original'!P108/'Data base original'!$H108*'Data base original'!O108</f>
        <v>8.7247471910112377</v>
      </c>
      <c r="L107" s="9">
        <f>+'Data base original'!Q108</f>
        <v>8.5500000000000007</v>
      </c>
      <c r="M107" s="12">
        <f>+'Data base original'!T108/'Data base original'!$R108*'Data base original'!S108</f>
        <v>0.30978265115288095</v>
      </c>
      <c r="N107" s="12">
        <f>+'Data base original'!V108/'Data base original'!$R108*'Data base original'!U108</f>
        <v>2.9960442213910325</v>
      </c>
      <c r="O107" s="9">
        <f>+'Data base original'!X108/'Data base original'!$R108*'Data base original'!W108</f>
        <v>5.2474858257184795</v>
      </c>
      <c r="P107" s="9">
        <f>+'Data base original'!Y108</f>
        <v>1.24</v>
      </c>
      <c r="Q107" s="12">
        <f>+'Data base original'!AB108/'Data base original'!$Z108*'Data base original'!AA108</f>
        <v>0.65312141674098623</v>
      </c>
      <c r="R107" s="9">
        <f>+'Data base original'!AD108/'Data base original'!$Z108*'Data base original'!AC108</f>
        <v>0.58628636344332596</v>
      </c>
      <c r="S107" s="10">
        <f>+'Data base original'!AE108</f>
        <v>4.1399999999999997</v>
      </c>
      <c r="T107" s="12">
        <f>+('Data base original'!AH108/'Data base original'!AH96*100-100)*'Data base original'!AH96/'Data base original'!$AK96</f>
        <v>2.1133466604262816</v>
      </c>
      <c r="U107" s="12">
        <f>+('Data base original'!AI108/'Data base original'!AI96*100-100)*'Data base original'!AI96/'Data base original'!$AK96</f>
        <v>6.5535208846267938</v>
      </c>
      <c r="V107" s="12">
        <f>+('Data base original'!AJ108/'Data base original'!AJ96*100-100)*'Data base original'!AJ96/'Data base original'!$AK96</f>
        <v>3.8258911364910566</v>
      </c>
      <c r="W107" s="9">
        <f>+('Data base original'!AK108/'Data base original'!AK96*100-100)*'Data base original'!AK96/'Data base original'!$AK96</f>
        <v>12.492758681544132</v>
      </c>
      <c r="X107" s="12">
        <f>+('Data base original'!AK108/'Data base original'!AK96*100-100)*'Data base original'!AK96/'Data base original'!$AR96</f>
        <v>2.9582007776920363</v>
      </c>
      <c r="Y107" s="12">
        <f>+('Data base original'!AL108/'Data base original'!AL96*100-100)*'Data base original'!AL96/'Data base original'!$AR96</f>
        <v>3.6086593364229329</v>
      </c>
      <c r="Z107" s="12">
        <f>+('Data base original'!AM108/'Data base original'!AM96*100-100)*'Data base original'!AM96/'Data base original'!$AR96</f>
        <v>0.24337219750493286</v>
      </c>
      <c r="AA107" s="12">
        <f>+('Data base original'!AN108/'Data base original'!AN96*100-100)*'Data base original'!AN96/'Data base original'!$AR96</f>
        <v>1.0662012747354597</v>
      </c>
      <c r="AB107" s="12">
        <f>+('Data base original'!AO108/'Data base original'!AO96*100-100)*'Data base original'!AO96/'Data base original'!$AR96</f>
        <v>3.2583201695806814E-2</v>
      </c>
      <c r="AC107" s="12">
        <f>+('Data base original'!AP108/'Data base original'!AP96*100-100)*'Data base original'!AP96/'Data base original'!$AR96</f>
        <v>0.47846226777784173</v>
      </c>
      <c r="AD107" s="12">
        <f>+('Data base original'!AQ108/'Data base original'!AQ96*100-100)*'Data base original'!AQ96/'Data base original'!$AR96</f>
        <v>1.1621771377023688E-2</v>
      </c>
      <c r="AE107" s="12">
        <f>+(('Data base original'!AN108-'Data base original'!AP108)/('Data base original'!AN96-'Data base original'!AP96)*100-100)*(('Data base original'!AN96-'Data base original'!AP96)/'Data base original'!AR96)</f>
        <v>0.58773900695761794</v>
      </c>
      <c r="AF107" s="12">
        <f>+(('Data base original'!AO108-'Data base original'!AQ108)/('Data base original'!AO96-'Data base original'!AQ96)*100-100)*(('Data base original'!AO96-'Data base original'!AQ96)/'Data base original'!AR96)</f>
        <v>2.0961430318783142E-2</v>
      </c>
      <c r="AG107" s="9">
        <f>+('Data base original'!AR108/'Data base original'!AR96*100-100)*'Data base original'!AR96/'Data base original'!$AR96</f>
        <v>7.4189327488963102</v>
      </c>
      <c r="AH107" s="12">
        <f>+('Data base original'!AR108/'Data base original'!AR96*100-100)*'Data base original'!AR96/'Data base original'!$BC96</f>
        <v>4.5670148233586731</v>
      </c>
      <c r="AI107" s="12">
        <f>+('Data base original'!AS108/'Data base original'!AS96*100-100)*'Data base original'!AS96/'Data base original'!$BC96</f>
        <v>2.1567385013269105</v>
      </c>
      <c r="AJ107" s="12">
        <f>+('Data base original'!AT108/'Data base original'!AT96*100-100)*'Data base original'!AT96/'Data base original'!$BC96</f>
        <v>0.60171723675222377</v>
      </c>
      <c r="AK107" s="12">
        <f>+('Data base original'!AU108/'Data base original'!AU96*100-100)*'Data base original'!AU96/'Data base original'!$BC96</f>
        <v>1.0999424894276302</v>
      </c>
      <c r="AL107" s="12">
        <f>+('Data base original'!AV108/'Data base original'!AV96*100-100)*'Data base original'!AV96/'Data base original'!$BC96</f>
        <v>-0.11764197959093442</v>
      </c>
      <c r="AM107" s="12">
        <f>+('Data base original'!AW108/'Data base original'!AW96*100-100)*'Data base original'!AW96/'Data base original'!$BC96</f>
        <v>-2.0265448373023749E-2</v>
      </c>
      <c r="AN107" s="12">
        <f>+('Data base original'!AX108/'Data base original'!AX96*100-100)*'Data base original'!AX96/'Data base original'!$BC96</f>
        <v>0.663209498289838</v>
      </c>
      <c r="AO107" s="12">
        <f>+('Data base original'!AY108/'Data base original'!AY96*100-100)*'Data base original'!AY96/'Data base original'!$BC96</f>
        <v>2.7329618081041223</v>
      </c>
      <c r="AP107" s="12">
        <f>+('Data base original'!AZ108/'Data base original'!AZ96*100-100)*'Data base original'!AZ96/'Data base original'!$BC96</f>
        <v>6.3110911585425894E-2</v>
      </c>
      <c r="AQ107" s="12">
        <f>+('Data base original'!BA108/'Data base original'!BA96*100-100)*'Data base original'!BA96/'Data base original'!$BC96</f>
        <v>1.7136696066119699</v>
      </c>
      <c r="AR107" s="12">
        <f>+('Data base original'!BB108/'Data base original'!BB96*100-100)*'Data base original'!BB96/'Data base original'!$BC96</f>
        <v>2.8534716028018027E-2</v>
      </c>
      <c r="AS107" s="12">
        <f>+(('Data base original'!AY108-'Data base original'!BA108)/('Data base original'!AY96-'Data base original'!BA96)*100-100)*('Data base original'!AY96-'Data base original'!BA96)/'Data base original'!$BC96</f>
        <v>1.0192922014921519</v>
      </c>
      <c r="AT107" s="12">
        <f>+(('Data base original'!AZ108-'Data base original'!BB108)/('Data base original'!AZ96-'Data base original'!BB96)*100-100)*('Data base original'!AZ96-'Data base original'!BB96)/'Data base original'!$BC96</f>
        <v>3.4576195557407825E-2</v>
      </c>
      <c r="AU107" s="9">
        <f>+('Data base original'!BC108/'Data base original'!BC96*100-100)*'Data base original'!BC96/'Data base original'!$BC96</f>
        <v>10.004583518240892</v>
      </c>
      <c r="AV107" s="6"/>
    </row>
    <row r="108" spans="1:48">
      <c r="A108" s="90">
        <v>41791</v>
      </c>
      <c r="B108" s="12">
        <f>+'Data base original'!B109/'Data base original'!B97*100-100</f>
        <v>7.8021011285882764</v>
      </c>
      <c r="C108" s="12">
        <f>+'Data base original'!C109/'Data base original'!C97*100-100</f>
        <v>9.7965398163549509</v>
      </c>
      <c r="D108" s="12">
        <f>+'Data base original'!D109/'Data base original'!D97*100-100</f>
        <v>15.00664138254983</v>
      </c>
      <c r="E108" s="12">
        <f>+'Data base original'!E109/'Data base original'!E97*100-100</f>
        <v>-5.9011162680432108</v>
      </c>
      <c r="F108" s="9">
        <f>+'Data base original'!F109/'Data base original'!F97*100-100</f>
        <v>8.5507506142370033</v>
      </c>
      <c r="G108" s="9">
        <f>+'Data base original'!G109</f>
        <v>26.58</v>
      </c>
      <c r="H108" s="12">
        <f>+'Data base original'!J109/'Data base original'!$H109*'Data base original'!I109</f>
        <v>12.460167590436523</v>
      </c>
      <c r="I108" s="12">
        <f>+'Data base original'!L109/'Data base original'!$H109*'Data base original'!K109</f>
        <v>1.7640557869535276</v>
      </c>
      <c r="J108" s="12">
        <f>+'Data base original'!N109/'Data base original'!$H109*'Data base original'!M109</f>
        <v>3.930874438358861</v>
      </c>
      <c r="K108" s="9">
        <f>+'Data base original'!P109/'Data base original'!$H109*'Data base original'!O109</f>
        <v>8.4250475550162349</v>
      </c>
      <c r="L108" s="9">
        <f>+'Data base original'!Q109</f>
        <v>8.2200000000000006</v>
      </c>
      <c r="M108" s="12">
        <f>+'Data base original'!T109/'Data base original'!$R109*'Data base original'!S109</f>
        <v>0.22897015599185458</v>
      </c>
      <c r="N108" s="12">
        <f>+'Data base original'!V109/'Data base original'!$R109*'Data base original'!U109</f>
        <v>2.6821128059323005</v>
      </c>
      <c r="O108" s="9">
        <f>+'Data base original'!X109/'Data base original'!$R109*'Data base original'!W109</f>
        <v>5.3100538863487907</v>
      </c>
      <c r="P108" s="9">
        <f>+'Data base original'!Y109</f>
        <v>1.37</v>
      </c>
      <c r="Q108" s="12">
        <f>+'Data base original'!AB109/'Data base original'!$Z109*'Data base original'!AA109</f>
        <v>0.76550323687268285</v>
      </c>
      <c r="R108" s="9">
        <f>+'Data base original'!AD109/'Data base original'!$Z109*'Data base original'!AC109</f>
        <v>0.60285674763459307</v>
      </c>
      <c r="S108" s="10">
        <f>+'Data base original'!AE109</f>
        <v>3.94</v>
      </c>
      <c r="T108" s="12">
        <f>+('Data base original'!AH109/'Data base original'!AH97*100-100)*'Data base original'!AH97/'Data base original'!$AK97</f>
        <v>2.1854400017406381</v>
      </c>
      <c r="U108" s="12">
        <f>+('Data base original'!AI109/'Data base original'!AI97*100-100)*'Data base original'!AI97/'Data base original'!$AK97</f>
        <v>6.0276022617903067</v>
      </c>
      <c r="V108" s="12">
        <f>+('Data base original'!AJ109/'Data base original'!AJ97*100-100)*'Data base original'!AJ97/'Data base original'!$AK97</f>
        <v>3.1432951769583224</v>
      </c>
      <c r="W108" s="9">
        <f>+('Data base original'!AK109/'Data base original'!AK97*100-100)*'Data base original'!AK97/'Data base original'!$AK97</f>
        <v>11.35633744048927</v>
      </c>
      <c r="X108" s="12">
        <f>+('Data base original'!AK109/'Data base original'!AK97*100-100)*'Data base original'!AK97/'Data base original'!$AR97</f>
        <v>2.6960464662016492</v>
      </c>
      <c r="Y108" s="12">
        <f>+('Data base original'!AL109/'Data base original'!AL97*100-100)*'Data base original'!AL97/'Data base original'!$AR97</f>
        <v>2.5057193276781686</v>
      </c>
      <c r="Z108" s="12">
        <f>+('Data base original'!AM109/'Data base original'!AM97*100-100)*'Data base original'!AM97/'Data base original'!$AR97</f>
        <v>0.26071094572314379</v>
      </c>
      <c r="AA108" s="12">
        <f>+('Data base original'!AN109/'Data base original'!AN97*100-100)*'Data base original'!AN97/'Data base original'!$AR97</f>
        <v>0.20702309645772549</v>
      </c>
      <c r="AB108" s="12">
        <f>+('Data base original'!AO109/'Data base original'!AO97*100-100)*'Data base original'!AO97/'Data base original'!$AR97</f>
        <v>2.2537487632073829E-2</v>
      </c>
      <c r="AC108" s="12">
        <f>+('Data base original'!AP109/'Data base original'!AP97*100-100)*'Data base original'!AP97/'Data base original'!$AR97</f>
        <v>-0.19937164853808717</v>
      </c>
      <c r="AD108" s="12">
        <f>+('Data base original'!AQ109/'Data base original'!AQ97*100-100)*'Data base original'!AQ97/'Data base original'!$AR97</f>
        <v>6.8159579322374323E-3</v>
      </c>
      <c r="AE108" s="12">
        <f>+(('Data base original'!AN109-'Data base original'!AP109)/('Data base original'!AN97-'Data base original'!AP97)*100-100)*(('Data base original'!AN97-'Data base original'!AP97)/'Data base original'!AR97)</f>
        <v>0.4063947449958113</v>
      </c>
      <c r="AF108" s="12">
        <f>+(('Data base original'!AO109-'Data base original'!AQ109)/('Data base original'!AO97-'Data base original'!AQ97)*100-100)*(('Data base original'!AO97-'Data base original'!AQ97)/'Data base original'!AR97)</f>
        <v>1.5721529699836322E-2</v>
      </c>
      <c r="AG108" s="9">
        <f>+('Data base original'!AR109/'Data base original'!AR97*100-100)*'Data base original'!AR97/'Data base original'!$AR97</f>
        <v>5.8845930142986163</v>
      </c>
      <c r="AH108" s="12">
        <f>+('Data base original'!AR109/'Data base original'!AR97*100-100)*'Data base original'!AR97/'Data base original'!$BC97</f>
        <v>3.6369120602956908</v>
      </c>
      <c r="AI108" s="12">
        <f>+('Data base original'!AS109/'Data base original'!AS97*100-100)*'Data base original'!AS97/'Data base original'!$BC97</f>
        <v>1.7994093975289616</v>
      </c>
      <c r="AJ108" s="12">
        <f>+('Data base original'!AT109/'Data base original'!AT97*100-100)*'Data base original'!AT97/'Data base original'!$BC97</f>
        <v>0.62270778139395055</v>
      </c>
      <c r="AK108" s="12">
        <f>+('Data base original'!AU109/'Data base original'!AU97*100-100)*'Data base original'!AU97/'Data base original'!$BC97</f>
        <v>1.137878038513761</v>
      </c>
      <c r="AL108" s="12">
        <f>+('Data base original'!AV109/'Data base original'!AV97*100-100)*'Data base original'!AV97/'Data base original'!$BC97</f>
        <v>0.12090555392116059</v>
      </c>
      <c r="AM108" s="12">
        <f>+('Data base original'!AW109/'Data base original'!AW97*100-100)*'Data base original'!AW97/'Data base original'!$BC97</f>
        <v>-2.0859905854497172E-2</v>
      </c>
      <c r="AN108" s="12">
        <f>+('Data base original'!AX109/'Data base original'!AX97*100-100)*'Data base original'!AX97/'Data base original'!$BC97</f>
        <v>0.75988026884181581</v>
      </c>
      <c r="AO108" s="12">
        <f>+('Data base original'!AY109/'Data base original'!AY97*100-100)*'Data base original'!AY97/'Data base original'!$BC97</f>
        <v>3.2722297799833218</v>
      </c>
      <c r="AP108" s="12">
        <f>+('Data base original'!AZ109/'Data base original'!AZ97*100-100)*'Data base original'!AZ97/'Data base original'!$BC97</f>
        <v>7.6534435048968993E-2</v>
      </c>
      <c r="AQ108" s="12">
        <f>+('Data base original'!BA109/'Data base original'!BA97*100-100)*'Data base original'!BA97/'Data base original'!$BC97</f>
        <v>1.9604670303790213</v>
      </c>
      <c r="AR108" s="12">
        <f>+('Data base original'!BB109/'Data base original'!BB97*100-100)*'Data base original'!BB97/'Data base original'!$BC97</f>
        <v>2.8405436183451104E-2</v>
      </c>
      <c r="AS108" s="12">
        <f>+(('Data base original'!AY109-'Data base original'!BA109)/('Data base original'!AY97-'Data base original'!BA97)*100-100)*('Data base original'!AY97-'Data base original'!BA97)/'Data base original'!$BC97</f>
        <v>1.3117627496043001</v>
      </c>
      <c r="AT108" s="12">
        <f>+(('Data base original'!AZ109-'Data base original'!BB109)/('Data base original'!AZ97-'Data base original'!BB97)*100-100)*('Data base original'!AZ97-'Data base original'!BB97)/'Data base original'!$BC97</f>
        <v>4.812899886551792E-2</v>
      </c>
      <c r="AU108" s="9">
        <f>+('Data base original'!BC109/'Data base original'!BC97*100-100)*'Data base original'!BC97/'Data base original'!$BC97</f>
        <v>9.4167249431106939</v>
      </c>
      <c r="AV108" s="6"/>
    </row>
    <row r="109" spans="1:48">
      <c r="A109" s="90">
        <v>41821</v>
      </c>
      <c r="B109" s="12">
        <f>+'Data base original'!B110/'Data base original'!B98*100-100</f>
        <v>7.8188365090886975</v>
      </c>
      <c r="C109" s="12">
        <f>+'Data base original'!C110/'Data base original'!C98*100-100</f>
        <v>9.8145472604617083</v>
      </c>
      <c r="D109" s="12">
        <f>+'Data base original'!D110/'Data base original'!D98*100-100</f>
        <v>14.798262886551768</v>
      </c>
      <c r="E109" s="12">
        <f>+'Data base original'!E110/'Data base original'!E98*100-100</f>
        <v>-5.3825847649971621</v>
      </c>
      <c r="F109" s="9">
        <f>+'Data base original'!F110/'Data base original'!F98*100-100</f>
        <v>8.5375953163018039</v>
      </c>
      <c r="G109" s="9">
        <f>+'Data base original'!G110</f>
        <v>24.96</v>
      </c>
      <c r="H109" s="12">
        <f>+'Data base original'!J110/'Data base original'!$H110*'Data base original'!I110</f>
        <v>10.997508942018074</v>
      </c>
      <c r="I109" s="12">
        <f>+'Data base original'!L110/'Data base original'!$H110*'Data base original'!K110</f>
        <v>1.4546040411646586</v>
      </c>
      <c r="J109" s="12">
        <f>+'Data base original'!N110/'Data base original'!$H110*'Data base original'!M110</f>
        <v>4.0925828313253012</v>
      </c>
      <c r="K109" s="9">
        <f>+'Data base original'!P110/'Data base original'!$H110*'Data base original'!O110</f>
        <v>8.4113623242971887</v>
      </c>
      <c r="L109" s="9">
        <f>+'Data base original'!Q110</f>
        <v>8.0500000000000007</v>
      </c>
      <c r="M109" s="12">
        <f>+'Data base original'!T110/'Data base original'!$R110*'Data base original'!S110</f>
        <v>0.19428521268057786</v>
      </c>
      <c r="N109" s="12">
        <f>+'Data base original'!V110/'Data base original'!$R110*'Data base original'!U110</f>
        <v>2.7558892025911494</v>
      </c>
      <c r="O109" s="9">
        <f>+'Data base original'!X110/'Data base original'!$R110*'Data base original'!W110</f>
        <v>5.1021096078880994</v>
      </c>
      <c r="P109" s="9">
        <f>+'Data base original'!Y110</f>
        <v>1.24</v>
      </c>
      <c r="Q109" s="12">
        <f>+'Data base original'!AB110/'Data base original'!$Z110*'Data base original'!AA110</f>
        <v>0.6816448899681542</v>
      </c>
      <c r="R109" s="9">
        <f>+'Data base original'!AD110/'Data base original'!$Z110*'Data base original'!AC110</f>
        <v>0.55570392652779976</v>
      </c>
      <c r="S109" s="10">
        <f>+'Data base original'!AE110</f>
        <v>3.86</v>
      </c>
      <c r="T109" s="12">
        <f>+('Data base original'!AH110/'Data base original'!AH98*100-100)*'Data base original'!AH98/'Data base original'!$AK98</f>
        <v>2.0224960761482476</v>
      </c>
      <c r="U109" s="12">
        <f>+('Data base original'!AI110/'Data base original'!AI98*100-100)*'Data base original'!AI98/'Data base original'!$AK98</f>
        <v>5.9964952178854585</v>
      </c>
      <c r="V109" s="12">
        <f>+('Data base original'!AJ110/'Data base original'!AJ98*100-100)*'Data base original'!AJ98/'Data base original'!$AK98</f>
        <v>1.965021005329419</v>
      </c>
      <c r="W109" s="9">
        <f>+('Data base original'!AK110/'Data base original'!AK98*100-100)*'Data base original'!AK98/'Data base original'!$AK98</f>
        <v>9.9840122993631155</v>
      </c>
      <c r="X109" s="12">
        <f>+('Data base original'!AK110/'Data base original'!AK98*100-100)*'Data base original'!AK98/'Data base original'!$AR98</f>
        <v>2.363908980195109</v>
      </c>
      <c r="Y109" s="12">
        <f>+('Data base original'!AL110/'Data base original'!AL98*100-100)*'Data base original'!AL98/'Data base original'!$AR98</f>
        <v>3.072691774269245</v>
      </c>
      <c r="Z109" s="12">
        <f>+('Data base original'!AM110/'Data base original'!AM98*100-100)*'Data base original'!AM98/'Data base original'!$AR98</f>
        <v>0.3015454846708806</v>
      </c>
      <c r="AA109" s="12">
        <f>+('Data base original'!AN110/'Data base original'!AN98*100-100)*'Data base original'!AN98/'Data base original'!$AR98</f>
        <v>-0.34639763486621872</v>
      </c>
      <c r="AB109" s="12">
        <f>+('Data base original'!AO110/'Data base original'!AO98*100-100)*'Data base original'!AO98/'Data base original'!$AR98</f>
        <v>2.1921886758845262E-2</v>
      </c>
      <c r="AC109" s="12">
        <f>+('Data base original'!AP110/'Data base original'!AP98*100-100)*'Data base original'!AP98/'Data base original'!$AR98</f>
        <v>-0.67657653306657406</v>
      </c>
      <c r="AD109" s="12">
        <f>+('Data base original'!AQ110/'Data base original'!AQ98*100-100)*'Data base original'!AQ98/'Data base original'!$AR98</f>
        <v>7.0422033904364734E-3</v>
      </c>
      <c r="AE109" s="12">
        <f>+(('Data base original'!AN110-'Data base original'!AP110)/('Data base original'!AN98-'Data base original'!AP98)*100-100)*(('Data base original'!AN98-'Data base original'!AP98)/'Data base original'!AR98)</f>
        <v>0.33017889820035518</v>
      </c>
      <c r="AF109" s="12">
        <f>+(('Data base original'!AO110-'Data base original'!AQ110)/('Data base original'!AO98-'Data base original'!AQ98)*100-100)*(('Data base original'!AO98-'Data base original'!AQ98)/'Data base original'!AR98)</f>
        <v>1.4879683368408697E-2</v>
      </c>
      <c r="AG109" s="9">
        <f>+('Data base original'!AR110/'Data base original'!AR98*100-100)*'Data base original'!AR98/'Data base original'!$AR98</f>
        <v>6.0832048207040117</v>
      </c>
      <c r="AH109" s="12">
        <f>+('Data base original'!AR110/'Data base original'!AR98*100-100)*'Data base original'!AR98/'Data base original'!$BC98</f>
        <v>3.7511574739201947</v>
      </c>
      <c r="AI109" s="12">
        <f>+('Data base original'!AS110/'Data base original'!AS98*100-100)*'Data base original'!AS98/'Data base original'!$BC98</f>
        <v>1.4736474327534252</v>
      </c>
      <c r="AJ109" s="12">
        <f>+('Data base original'!AT110/'Data base original'!AT98*100-100)*'Data base original'!AT98/'Data base original'!$BC98</f>
        <v>0.15114419783501806</v>
      </c>
      <c r="AK109" s="12">
        <f>+('Data base original'!AU110/'Data base original'!AU98*100-100)*'Data base original'!AU98/'Data base original'!$BC98</f>
        <v>1.1034784321713738</v>
      </c>
      <c r="AL109" s="12">
        <f>+('Data base original'!AV110/'Data base original'!AV98*100-100)*'Data base original'!AV98/'Data base original'!$BC98</f>
        <v>-4.537186314864404E-2</v>
      </c>
      <c r="AM109" s="12">
        <f>+('Data base original'!AW110/'Data base original'!AW98*100-100)*'Data base original'!AW98/'Data base original'!$BC98</f>
        <v>-4.9924084714346798E-3</v>
      </c>
      <c r="AN109" s="12">
        <f>+('Data base original'!AX110/'Data base original'!AX98*100-100)*'Data base original'!AX98/'Data base original'!$BC98</f>
        <v>0.92710718450455254</v>
      </c>
      <c r="AO109" s="12">
        <f>+('Data base original'!AY110/'Data base original'!AY98*100-100)*'Data base original'!AY98/'Data base original'!$BC98</f>
        <v>3.7316729793428736</v>
      </c>
      <c r="AP109" s="12">
        <f>+('Data base original'!AZ110/'Data base original'!AZ98*100-100)*'Data base original'!AZ98/'Data base original'!$BC98</f>
        <v>9.5623775856008869E-2</v>
      </c>
      <c r="AQ109" s="12">
        <f>+('Data base original'!BA110/'Data base original'!BA98*100-100)*'Data base original'!BA98/'Data base original'!$BC98</f>
        <v>2.1384509922688011</v>
      </c>
      <c r="AR109" s="12">
        <f>+('Data base original'!BB110/'Data base original'!BB98*100-100)*'Data base original'!BB98/'Data base original'!$BC98</f>
        <v>3.1462018327489641E-2</v>
      </c>
      <c r="AS109" s="12">
        <f>+(('Data base original'!AY110-'Data base original'!BA110)/('Data base original'!AY98-'Data base original'!BA98)*100-100)*('Data base original'!AY98-'Data base original'!BA98)/'Data base original'!$BC98</f>
        <v>1.5932219870740727</v>
      </c>
      <c r="AT109" s="12">
        <f>+(('Data base original'!AZ110-'Data base original'!BB110)/('Data base original'!AZ98-'Data base original'!BB98)*100-100)*('Data base original'!AZ98-'Data base original'!BB98)/'Data base original'!$BC98</f>
        <v>6.4161757528519173E-2</v>
      </c>
      <c r="AU109" s="9">
        <f>+('Data base original'!BC110/'Data base original'!BC98*100-100)*'Data base original'!BC98/'Data base original'!$BC98</f>
        <v>9.0135541941670709</v>
      </c>
      <c r="AV109" s="6"/>
    </row>
    <row r="110" spans="1:48">
      <c r="A110" s="90">
        <v>41852</v>
      </c>
      <c r="B110" s="12">
        <f>+'Data base original'!B111/'Data base original'!B99*100-100</f>
        <v>8.0283115404260315</v>
      </c>
      <c r="C110" s="12">
        <f>+'Data base original'!C111/'Data base original'!C99*100-100</f>
        <v>9.3955426649378353</v>
      </c>
      <c r="D110" s="12">
        <f>+'Data base original'!D111/'Data base original'!D99*100-100</f>
        <v>14.916275364476931</v>
      </c>
      <c r="E110" s="12">
        <f>+'Data base original'!E111/'Data base original'!E99*100-100</f>
        <v>-4.5542669195978078</v>
      </c>
      <c r="F110" s="9">
        <f>+'Data base original'!F111/'Data base original'!F99*100-100</f>
        <v>8.7273621587996786</v>
      </c>
      <c r="G110" s="9">
        <f>+'Data base original'!G111</f>
        <v>24.74</v>
      </c>
      <c r="H110" s="12">
        <f>+'Data base original'!J111/'Data base original'!$H111*'Data base original'!I111</f>
        <v>11.492355439068589</v>
      </c>
      <c r="I110" s="12">
        <f>+'Data base original'!L111/'Data base original'!$H111*'Data base original'!K111</f>
        <v>1.2003932212880797</v>
      </c>
      <c r="J110" s="12">
        <f>+'Data base original'!N111/'Data base original'!$H111*'Data base original'!M111</f>
        <v>4.104476469719005</v>
      </c>
      <c r="K110" s="9">
        <f>+'Data base original'!P111/'Data base original'!$H111*'Data base original'!O111</f>
        <v>7.9401952107264782</v>
      </c>
      <c r="L110" s="9">
        <f>+'Data base original'!Q111</f>
        <v>7.67</v>
      </c>
      <c r="M110" s="12">
        <f>+'Data base original'!T111/'Data base original'!$R111*'Data base original'!S111</f>
        <v>0.24312658088639616</v>
      </c>
      <c r="N110" s="12">
        <f>+'Data base original'!V111/'Data base original'!$R111*'Data base original'!U111</f>
        <v>2.4494705503448491</v>
      </c>
      <c r="O110" s="9">
        <f>+'Data base original'!X111/'Data base original'!$R111*'Data base original'!W111</f>
        <v>4.972970442988589</v>
      </c>
      <c r="P110" s="9">
        <f>+'Data base original'!Y111</f>
        <v>1.34</v>
      </c>
      <c r="Q110" s="12">
        <f>+'Data base original'!AB111/'Data base original'!$Z111*'Data base original'!AA111</f>
        <v>0.71710536282769144</v>
      </c>
      <c r="R110" s="9">
        <f>+'Data base original'!AD111/'Data base original'!$Z111*'Data base original'!AC111</f>
        <v>0.62618716156043042</v>
      </c>
      <c r="S110" s="10">
        <f>+'Data base original'!AE111</f>
        <v>3.67</v>
      </c>
      <c r="T110" s="12">
        <f>+('Data base original'!AH111/'Data base original'!AH99*100-100)*'Data base original'!AH99/'Data base original'!$AK99</f>
        <v>1.9798524884461466</v>
      </c>
      <c r="U110" s="12">
        <f>+('Data base original'!AI111/'Data base original'!AI99*100-100)*'Data base original'!AI99/'Data base original'!$AK99</f>
        <v>7.1023098808911245</v>
      </c>
      <c r="V110" s="12">
        <f>+('Data base original'!AJ111/'Data base original'!AJ99*100-100)*'Data base original'!AJ99/'Data base original'!$AK99</f>
        <v>1.5542409535049422</v>
      </c>
      <c r="W110" s="9">
        <f>+('Data base original'!AK111/'Data base original'!AK99*100-100)*'Data base original'!AK99/'Data base original'!$AK99</f>
        <v>10.636403322842213</v>
      </c>
      <c r="X110" s="12">
        <f>+('Data base original'!AK111/'Data base original'!AK99*100-100)*'Data base original'!AK99/'Data base original'!$AR99</f>
        <v>2.4594611839892533</v>
      </c>
      <c r="Y110" s="12">
        <f>+('Data base original'!AL111/'Data base original'!AL99*100-100)*'Data base original'!AL99/'Data base original'!$AR99</f>
        <v>3.1106444176373507</v>
      </c>
      <c r="Z110" s="12">
        <f>+('Data base original'!AM111/'Data base original'!AM99*100-100)*'Data base original'!AM99/'Data base original'!$AR99</f>
        <v>0.25226918899797957</v>
      </c>
      <c r="AA110" s="12">
        <f>+('Data base original'!AN111/'Data base original'!AN99*100-100)*'Data base original'!AN99/'Data base original'!$AR99</f>
        <v>-1.6660461905039756</v>
      </c>
      <c r="AB110" s="12">
        <f>+('Data base original'!AO111/'Data base original'!AO99*100-100)*'Data base original'!AO99/'Data base original'!$AR99</f>
        <v>3.9478096198936947E-2</v>
      </c>
      <c r="AC110" s="12">
        <f>+('Data base original'!AP111/'Data base original'!AP99*100-100)*'Data base original'!AP99/'Data base original'!$AR99</f>
        <v>-1.8867288933978774</v>
      </c>
      <c r="AD110" s="12">
        <f>+('Data base original'!AQ111/'Data base original'!AQ99*100-100)*'Data base original'!AQ99/'Data base original'!$AR99</f>
        <v>6.7865400147273554E-3</v>
      </c>
      <c r="AE110" s="12">
        <f>+(('Data base original'!AN111-'Data base original'!AP111)/('Data base original'!AN99-'Data base original'!AP99)*100-100)*(('Data base original'!AN99-'Data base original'!AP99)/'Data base original'!AR99)</f>
        <v>0.22068270289389968</v>
      </c>
      <c r="AF110" s="12">
        <f>+(('Data base original'!AO111-'Data base original'!AQ111)/('Data base original'!AO99-'Data base original'!AQ99)*100-100)*(('Data base original'!AO99-'Data base original'!AQ99)/'Data base original'!AR99)</f>
        <v>3.2691556184209686E-2</v>
      </c>
      <c r="AG110" s="9">
        <f>+('Data base original'!AR111/'Data base original'!AR99*100-100)*'Data base original'!AR99/'Data base original'!$AR99</f>
        <v>6.0757490497026927</v>
      </c>
      <c r="AH110" s="12">
        <f>+('Data base original'!AR111/'Data base original'!AR99*100-100)*'Data base original'!AR99/'Data base original'!$BC99</f>
        <v>3.7132002663230943</v>
      </c>
      <c r="AI110" s="12">
        <f>+('Data base original'!AS111/'Data base original'!AS99*100-100)*'Data base original'!AS99/'Data base original'!$BC99</f>
        <v>1.4754131658154037</v>
      </c>
      <c r="AJ110" s="12">
        <f>+('Data base original'!AT111/'Data base original'!AT99*100-100)*'Data base original'!AT99/'Data base original'!$BC99</f>
        <v>-0.10057255738733901</v>
      </c>
      <c r="AK110" s="12">
        <f>+('Data base original'!AU111/'Data base original'!AU99*100-100)*'Data base original'!AU99/'Data base original'!$BC99</f>
        <v>0.95553433665315335</v>
      </c>
      <c r="AL110" s="12">
        <f>+('Data base original'!AV111/'Data base original'!AV99*100-100)*'Data base original'!AV99/'Data base original'!$BC99</f>
        <v>-6.8784154093355449E-2</v>
      </c>
      <c r="AM110" s="12">
        <f>+('Data base original'!AW111/'Data base original'!AW99*100-100)*'Data base original'!AW99/'Data base original'!$BC99</f>
        <v>5.8350114318682731E-3</v>
      </c>
      <c r="AN110" s="12">
        <f>+('Data base original'!AX111/'Data base original'!AX99*100-100)*'Data base original'!AX99/'Data base original'!$BC99</f>
        <v>0.54769648466203247</v>
      </c>
      <c r="AO110" s="12">
        <f>+('Data base original'!AY111/'Data base original'!AY99*100-100)*'Data base original'!AY99/'Data base original'!$BC99</f>
        <v>4.3327136568264244</v>
      </c>
      <c r="AP110" s="12">
        <f>+('Data base original'!AZ111/'Data base original'!AZ99*100-100)*'Data base original'!AZ99/'Data base original'!$BC99</f>
        <v>0.12064579576575166</v>
      </c>
      <c r="AQ110" s="12">
        <f>+('Data base original'!BA111/'Data base original'!BA99*100-100)*'Data base original'!BA99/'Data base original'!$BC99</f>
        <v>2.3386807818255098</v>
      </c>
      <c r="AR110" s="12">
        <f>+('Data base original'!BB111/'Data base original'!BB99*100-100)*'Data base original'!BB99/'Data base original'!$BC99</f>
        <v>3.3590749235896743E-2</v>
      </c>
      <c r="AS110" s="12">
        <f>+(('Data base original'!AY111-'Data base original'!BA111)/('Data base original'!AY99-'Data base original'!BA99)*100-100)*('Data base original'!AY99-'Data base original'!BA99)/'Data base original'!$BC99</f>
        <v>1.9940328750009144</v>
      </c>
      <c r="AT110" s="12">
        <f>+(('Data base original'!AZ111-'Data base original'!BB111)/('Data base original'!AZ99-'Data base original'!BB99)*100-100)*('Data base original'!AZ99-'Data base original'!BB99)/'Data base original'!$BC99</f>
        <v>8.7055046529854949E-2</v>
      </c>
      <c r="AU110" s="9">
        <f>+('Data base original'!BC111/'Data base original'!BC99*100-100)*'Data base original'!BC99/'Data base original'!$BC99</f>
        <v>8.6094104749356148</v>
      </c>
      <c r="AV110" s="6"/>
    </row>
    <row r="111" spans="1:48">
      <c r="A111" s="90">
        <v>41883</v>
      </c>
      <c r="B111" s="12">
        <f>+'Data base original'!B112/'Data base original'!B100*100-100</f>
        <v>8.0629015418861769</v>
      </c>
      <c r="C111" s="12">
        <f>+'Data base original'!C112/'Data base original'!C100*100-100</f>
        <v>9.4204846839571559</v>
      </c>
      <c r="D111" s="12">
        <f>+'Data base original'!D112/'Data base original'!D100*100-100</f>
        <v>15.251453669224574</v>
      </c>
      <c r="E111" s="12">
        <f>+'Data base original'!E112/'Data base original'!E100*100-100</f>
        <v>0.56806621214791164</v>
      </c>
      <c r="F111" s="9">
        <f>+'Data base original'!F112/'Data base original'!F100*100-100</f>
        <v>9.3119428795189805</v>
      </c>
      <c r="G111" s="9">
        <f>+'Data base original'!G112</f>
        <v>24.96</v>
      </c>
      <c r="H111" s="12">
        <f>+'Data base original'!J112/'Data base original'!$H112*'Data base original'!I112</f>
        <v>11.990747906991563</v>
      </c>
      <c r="I111" s="12">
        <f>+'Data base original'!L112/'Data base original'!$H112*'Data base original'!K112</f>
        <v>1.1053832734572278</v>
      </c>
      <c r="J111" s="12">
        <f>+'Data base original'!N112/'Data base original'!$H112*'Data base original'!M112</f>
        <v>3.8175562583142826</v>
      </c>
      <c r="K111" s="9">
        <f>+'Data base original'!P112/'Data base original'!$H112*'Data base original'!O112</f>
        <v>8.0494834192309845</v>
      </c>
      <c r="L111" s="9">
        <f>+'Data base original'!Q112</f>
        <v>7.35</v>
      </c>
      <c r="M111" s="12">
        <f>+'Data base original'!T112/'Data base original'!$R112*'Data base original'!S112</f>
        <v>0.21541894888902266</v>
      </c>
      <c r="N111" s="12">
        <f>+'Data base original'!V112/'Data base original'!$R112*'Data base original'!U112</f>
        <v>2.3977603122496882</v>
      </c>
      <c r="O111" s="9">
        <f>+'Data base original'!X112/'Data base original'!$R112*'Data base original'!W112</f>
        <v>4.7388155902602547</v>
      </c>
      <c r="P111" s="9">
        <f>+'Data base original'!Y112</f>
        <v>1.28</v>
      </c>
      <c r="Q111" s="12">
        <f>+'Data base original'!AB112/'Data base original'!$Z112*'Data base original'!AA112</f>
        <v>0.62183298950375199</v>
      </c>
      <c r="R111" s="9">
        <f>+'Data base original'!AD112/'Data base original'!$Z112*'Data base original'!AC112</f>
        <v>0.66060053047992573</v>
      </c>
      <c r="S111" s="10">
        <f>+'Data base original'!AE112</f>
        <v>3.58</v>
      </c>
      <c r="T111" s="12">
        <f>+('Data base original'!AH112/'Data base original'!AH100*100-100)*'Data base original'!AH100/'Data base original'!$AK100</f>
        <v>1.5001860684838508</v>
      </c>
      <c r="U111" s="12">
        <f>+('Data base original'!AI112/'Data base original'!AI100*100-100)*'Data base original'!AI100/'Data base original'!$AK100</f>
        <v>7.0252162883564955</v>
      </c>
      <c r="V111" s="12">
        <f>+('Data base original'!AJ112/'Data base original'!AJ100*100-100)*'Data base original'!AJ100/'Data base original'!$AK100</f>
        <v>1.6432095738913599</v>
      </c>
      <c r="W111" s="9">
        <f>+('Data base original'!AK112/'Data base original'!AK100*100-100)*'Data base original'!AK100/'Data base original'!$AK100</f>
        <v>10.168611930731686</v>
      </c>
      <c r="X111" s="12">
        <f>+('Data base original'!AK112/'Data base original'!AK100*100-100)*'Data base original'!AK100/'Data base original'!$AR100</f>
        <v>2.403474820980493</v>
      </c>
      <c r="Y111" s="12">
        <f>+('Data base original'!AL112/'Data base original'!AL100*100-100)*'Data base original'!AL100/'Data base original'!$AR100</f>
        <v>2.7347458975148493</v>
      </c>
      <c r="Z111" s="12">
        <f>+('Data base original'!AM112/'Data base original'!AM100*100-100)*'Data base original'!AM100/'Data base original'!$AR100</f>
        <v>0.24965933930130091</v>
      </c>
      <c r="AA111" s="12">
        <f>+('Data base original'!AN112/'Data base original'!AN100*100-100)*'Data base original'!AN100/'Data base original'!$AR100</f>
        <v>-1.338126819218344</v>
      </c>
      <c r="AB111" s="12">
        <f>+('Data base original'!AO112/'Data base original'!AO100*100-100)*'Data base original'!AO100/'Data base original'!$AR100</f>
        <v>5.6677730629900419E-2</v>
      </c>
      <c r="AC111" s="12">
        <f>+('Data base original'!AP112/'Data base original'!AP100*100-100)*'Data base original'!AP100/'Data base original'!$AR100</f>
        <v>-1.5989593447999662</v>
      </c>
      <c r="AD111" s="12">
        <f>+('Data base original'!AQ112/'Data base original'!AQ100*100-100)*'Data base original'!AQ100/'Data base original'!$AR100</f>
        <v>4.8218067743425169E-3</v>
      </c>
      <c r="AE111" s="12">
        <f>+(('Data base original'!AN112-'Data base original'!AP112)/('Data base original'!AN100-'Data base original'!AP100)*100-100)*(('Data base original'!AN100-'Data base original'!AP100)/'Data base original'!AR100)</f>
        <v>0.26083252558162351</v>
      </c>
      <c r="AF111" s="12">
        <f>+(('Data base original'!AO112-'Data base original'!AQ112)/('Data base original'!AO100-'Data base original'!AQ100)*100-100)*(('Data base original'!AO100-'Data base original'!AQ100)/'Data base original'!AR100)</f>
        <v>5.185592385555781E-2</v>
      </c>
      <c r="AG111" s="9">
        <f>+('Data base original'!AR112/'Data base original'!AR100*100-100)*'Data base original'!AR100/'Data base original'!$AR100</f>
        <v>5.7005685072338395</v>
      </c>
      <c r="AH111" s="12">
        <f>+('Data base original'!AR112/'Data base original'!AR100*100-100)*'Data base original'!AR100/'Data base original'!$BC100</f>
        <v>3.4797242817420244</v>
      </c>
      <c r="AI111" s="12">
        <f>+('Data base original'!AS112/'Data base original'!AS100*100-100)*'Data base original'!AS100/'Data base original'!$BC100</f>
        <v>1.8401376030846013</v>
      </c>
      <c r="AJ111" s="12">
        <f>+('Data base original'!AT112/'Data base original'!AT100*100-100)*'Data base original'!AT100/'Data base original'!$BC100</f>
        <v>-0.33001754469677569</v>
      </c>
      <c r="AK111" s="12">
        <f>+('Data base original'!AU112/'Data base original'!AU100*100-100)*'Data base original'!AU100/'Data base original'!$BC100</f>
        <v>1.0505004394242703</v>
      </c>
      <c r="AL111" s="12">
        <f>+('Data base original'!AV112/'Data base original'!AV100*100-100)*'Data base original'!AV100/'Data base original'!$BC100</f>
        <v>-2.4160017089072838E-2</v>
      </c>
      <c r="AM111" s="12">
        <f>+('Data base original'!AW112/'Data base original'!AW100*100-100)*'Data base original'!AW100/'Data base original'!$BC100</f>
        <v>-5.2087165307048563E-3</v>
      </c>
      <c r="AN111" s="12">
        <f>+('Data base original'!AX112/'Data base original'!AX100*100-100)*'Data base original'!AX100/'Data base original'!$BC100</f>
        <v>0.31926812315792585</v>
      </c>
      <c r="AO111" s="12">
        <f>+('Data base original'!AY112/'Data base original'!AY100*100-100)*'Data base original'!AY100/'Data base original'!$BC100</f>
        <v>4.4104984887609024</v>
      </c>
      <c r="AP111" s="12">
        <f>+('Data base original'!AZ112/'Data base original'!AZ100*100-100)*'Data base original'!AZ100/'Data base original'!$BC100</f>
        <v>0.13211792130330829</v>
      </c>
      <c r="AQ111" s="12">
        <f>+('Data base original'!BA112/'Data base original'!BA100*100-100)*'Data base original'!BA100/'Data base original'!$BC100</f>
        <v>2.4265535571746994</v>
      </c>
      <c r="AR111" s="12">
        <f>+('Data base original'!BB112/'Data base original'!BB100*100-100)*'Data base original'!BB100/'Data base original'!$BC100</f>
        <v>3.1134798462145313E-2</v>
      </c>
      <c r="AS111" s="12">
        <f>+(('Data base original'!AY112-'Data base original'!BA112)/('Data base original'!AY100-'Data base original'!BA100)*100-100)*('Data base original'!AY100-'Data base original'!BA100)/'Data base original'!$BC100</f>
        <v>1.9839449315862032</v>
      </c>
      <c r="AT111" s="12">
        <f>+(('Data base original'!AZ112-'Data base original'!BB112)/('Data base original'!AZ100-'Data base original'!BB100)*100-100)*('Data base original'!AZ100-'Data base original'!BB100)/'Data base original'!$BC100</f>
        <v>0.10098312284116306</v>
      </c>
      <c r="AU111" s="9">
        <f>+('Data base original'!BC112/'Data base original'!BC100*100-100)*'Data base original'!BC100/'Data base original'!$BC100</f>
        <v>8.4151722235195905</v>
      </c>
      <c r="AV111" s="6"/>
    </row>
    <row r="112" spans="1:48">
      <c r="A112" s="90">
        <v>41913</v>
      </c>
      <c r="B112" s="12">
        <f>+'Data base original'!B113/'Data base original'!B101*100-100</f>
        <v>7.8623673037180026</v>
      </c>
      <c r="C112" s="12">
        <f>+'Data base original'!C113/'Data base original'!C101*100-100</f>
        <v>8.9854273997387963</v>
      </c>
      <c r="D112" s="12">
        <f>+'Data base original'!D113/'Data base original'!D101*100-100</f>
        <v>15.735572064263991</v>
      </c>
      <c r="E112" s="12">
        <f>+'Data base original'!E113/'Data base original'!E101*100-100</f>
        <v>-2.3486572880015189</v>
      </c>
      <c r="F112" s="9">
        <f>+'Data base original'!F113/'Data base original'!F101*100-100</f>
        <v>9.0484553388988189</v>
      </c>
      <c r="G112" s="9">
        <f>+'Data base original'!G113</f>
        <v>24.14</v>
      </c>
      <c r="H112" s="12">
        <f>+'Data base original'!J113/'Data base original'!$H113*'Data base original'!I113</f>
        <v>11.359546363216976</v>
      </c>
      <c r="I112" s="12">
        <f>+'Data base original'!L113/'Data base original'!$H113*'Data base original'!K113</f>
        <v>1.1209883130862679</v>
      </c>
      <c r="J112" s="12">
        <f>+'Data base original'!N113/'Data base original'!$H113*'Data base original'!M113</f>
        <v>4.028258957404276</v>
      </c>
      <c r="K112" s="9">
        <f>+'Data base original'!P113/'Data base original'!$H113*'Data base original'!O113</f>
        <v>7.6314731662309709</v>
      </c>
      <c r="L112" s="9">
        <f>+'Data base original'!Q113</f>
        <v>7.31</v>
      </c>
      <c r="M112" s="12">
        <f>+'Data base original'!T113/'Data base original'!$R113*'Data base original'!S113</f>
        <v>0.20938344825117566</v>
      </c>
      <c r="N112" s="12">
        <f>+'Data base original'!V113/'Data base original'!$R113*'Data base original'!U113</f>
        <v>2.5516804553162742</v>
      </c>
      <c r="O112" s="9">
        <f>+'Data base original'!X113/'Data base original'!$R113*'Data base original'!W113</f>
        <v>4.5507303360731655</v>
      </c>
      <c r="P112" s="9">
        <f>+'Data base original'!Y113</f>
        <v>1.42</v>
      </c>
      <c r="Q112" s="12">
        <f>+'Data base original'!AB113/'Data base original'!$Z113*'Data base original'!AA113</f>
        <v>0.75216468018865734</v>
      </c>
      <c r="R112" s="9">
        <f>+'Data base original'!AD113/'Data base original'!$Z113*'Data base original'!AC113</f>
        <v>0.66340582235542855</v>
      </c>
      <c r="S112" s="10">
        <f>+'Data base original'!AE113</f>
        <v>3.57</v>
      </c>
      <c r="T112" s="12">
        <f>+('Data base original'!AH113/'Data base original'!AH101*100-100)*'Data base original'!AH101/'Data base original'!$AK101</f>
        <v>1.5074218116048488</v>
      </c>
      <c r="U112" s="12">
        <f>+('Data base original'!AI113/'Data base original'!AI101*100-100)*'Data base original'!AI101/'Data base original'!$AK101</f>
        <v>6.3076428767324559</v>
      </c>
      <c r="V112" s="12">
        <f>+('Data base original'!AJ113/'Data base original'!AJ101*100-100)*'Data base original'!AJ101/'Data base original'!$AK101</f>
        <v>4.0471067194681929</v>
      </c>
      <c r="W112" s="9">
        <f>+('Data base original'!AK113/'Data base original'!AK101*100-100)*'Data base original'!AK101/'Data base original'!$AK101</f>
        <v>11.862171407805505</v>
      </c>
      <c r="X112" s="12">
        <f>+('Data base original'!AK113/'Data base original'!AK101*100-100)*'Data base original'!AK101/'Data base original'!$AR101</f>
        <v>2.7320684599727016</v>
      </c>
      <c r="Y112" s="12">
        <f>+('Data base original'!AL113/'Data base original'!AL101*100-100)*'Data base original'!AL101/'Data base original'!$AR101</f>
        <v>3.1668553502240742</v>
      </c>
      <c r="Z112" s="12">
        <f>+('Data base original'!AM113/'Data base original'!AM101*100-100)*'Data base original'!AM101/'Data base original'!$AR101</f>
        <v>0.2730610936530482</v>
      </c>
      <c r="AA112" s="12">
        <f>+('Data base original'!AN113/'Data base original'!AN101*100-100)*'Data base original'!AN101/'Data base original'!$AR101</f>
        <v>0.33202974244210348</v>
      </c>
      <c r="AB112" s="12">
        <f>+('Data base original'!AO113/'Data base original'!AO101*100-100)*'Data base original'!AO101/'Data base original'!$AR101</f>
        <v>7.0491037431489836E-2</v>
      </c>
      <c r="AC112" s="12">
        <f>+('Data base original'!AP113/'Data base original'!AP101*100-100)*'Data base original'!AP101/'Data base original'!$AR101</f>
        <v>-0.31308975370855285</v>
      </c>
      <c r="AD112" s="12">
        <f>+('Data base original'!AQ113/'Data base original'!AQ101*100-100)*'Data base original'!AQ101/'Data base original'!$AR101</f>
        <v>7.0649375546736242E-3</v>
      </c>
      <c r="AE112" s="12">
        <f>+(('Data base original'!AN113-'Data base original'!AP113)/('Data base original'!AN101-'Data base original'!AP101)*100-100)*(('Data base original'!AN101-'Data base original'!AP101)/'Data base original'!AR101)</f>
        <v>0.64511949615065634</v>
      </c>
      <c r="AF112" s="12">
        <f>+(('Data base original'!AO113-'Data base original'!AQ113)/('Data base original'!AO101-'Data base original'!AQ101)*100-100)*(('Data base original'!AO101-'Data base original'!AQ101)/'Data base original'!AR101)</f>
        <v>6.3426099876816161E-2</v>
      </c>
      <c r="AG112" s="9">
        <f>+('Data base original'!AR113/'Data base original'!AR101*100-100)*'Data base original'!AR101/'Data base original'!$AR101</f>
        <v>6.880530499877338</v>
      </c>
      <c r="AH112" s="12">
        <f>+('Data base original'!AR113/'Data base original'!AR101*100-100)*'Data base original'!AR101/'Data base original'!$BC101</f>
        <v>4.1836925725424621</v>
      </c>
      <c r="AI112" s="12">
        <f>+('Data base original'!AS113/'Data base original'!AS101*100-100)*'Data base original'!AS101/'Data base original'!$BC101</f>
        <v>1.8842664153870481</v>
      </c>
      <c r="AJ112" s="12">
        <f>+('Data base original'!AT113/'Data base original'!AT101*100-100)*'Data base original'!AT101/'Data base original'!$BC101</f>
        <v>-0.14724183719656392</v>
      </c>
      <c r="AK112" s="12">
        <f>+('Data base original'!AU113/'Data base original'!AU101*100-100)*'Data base original'!AU101/'Data base original'!$BC101</f>
        <v>0.93396407264727599</v>
      </c>
      <c r="AL112" s="12">
        <f>+('Data base original'!AV113/'Data base original'!AV101*100-100)*'Data base original'!AV101/'Data base original'!$BC101</f>
        <v>-7.3654024782249625E-2</v>
      </c>
      <c r="AM112" s="12">
        <f>+('Data base original'!AW113/'Data base original'!AW101*100-100)*'Data base original'!AW101/'Data base original'!$BC101</f>
        <v>-1.2052379647160192E-2</v>
      </c>
      <c r="AN112" s="12">
        <f>+('Data base original'!AX113/'Data base original'!AX101*100-100)*'Data base original'!AX101/'Data base original'!$BC101</f>
        <v>0.45897606865910429</v>
      </c>
      <c r="AO112" s="12">
        <f>+('Data base original'!AY113/'Data base original'!AY101*100-100)*'Data base original'!AY101/'Data base original'!$BC101</f>
        <v>3.6218131656514307</v>
      </c>
      <c r="AP112" s="12">
        <f>+('Data base original'!AZ113/'Data base original'!AZ101*100-100)*'Data base original'!AZ101/'Data base original'!$BC101</f>
        <v>0.1184066064013113</v>
      </c>
      <c r="AQ112" s="12">
        <f>+('Data base original'!BA113/'Data base original'!BA101*100-100)*'Data base original'!BA101/'Data base original'!$BC101</f>
        <v>2.1360385485950615</v>
      </c>
      <c r="AR112" s="12">
        <f>+('Data base original'!BB113/'Data base original'!BB101*100-100)*'Data base original'!BB101/'Data base original'!$BC101</f>
        <v>2.9769390788655252E-2</v>
      </c>
      <c r="AS112" s="12">
        <f>+(('Data base original'!AY113-'Data base original'!BA113)/('Data base original'!AY101-'Data base original'!BA101)*100-100)*('Data base original'!AY101-'Data base original'!BA101)/'Data base original'!$BC101</f>
        <v>1.485774617056369</v>
      </c>
      <c r="AT112" s="12">
        <f>+(('Data base original'!AZ113-'Data base original'!BB113)/('Data base original'!AZ101-'Data base original'!BB101)*100-100)*('Data base original'!AZ101-'Data base original'!BB101)/'Data base original'!$BC101</f>
        <v>8.8637215612656028E-2</v>
      </c>
      <c r="AU112" s="9">
        <f>+('Data base original'!BC113/'Data base original'!BC101*100-100)*'Data base original'!BC101/'Data base original'!$BC101</f>
        <v>8.8023627202789214</v>
      </c>
      <c r="AV112" s="6"/>
    </row>
    <row r="113" spans="1:48">
      <c r="A113" s="90">
        <v>41944</v>
      </c>
      <c r="B113" s="12">
        <f>+'Data base original'!B114/'Data base original'!B102*100-100</f>
        <v>8.3552506663502726</v>
      </c>
      <c r="C113" s="12">
        <f>+'Data base original'!C114/'Data base original'!C102*100-100</f>
        <v>8.6654794085740434</v>
      </c>
      <c r="D113" s="12">
        <f>+'Data base original'!D114/'Data base original'!D102*100-100</f>
        <v>16.773846500890116</v>
      </c>
      <c r="E113" s="12">
        <f>+'Data base original'!E114/'Data base original'!E102*100-100</f>
        <v>-1.3262774396251586</v>
      </c>
      <c r="F113" s="9">
        <f>+'Data base original'!F114/'Data base original'!F102*100-100</f>
        <v>9.5876245531855204</v>
      </c>
      <c r="G113" s="9">
        <f>+'Data base original'!G114</f>
        <v>23.93</v>
      </c>
      <c r="H113" s="12">
        <f>+'Data base original'!J114/'Data base original'!$H114*'Data base original'!I114</f>
        <v>11.193467569221353</v>
      </c>
      <c r="I113" s="12">
        <f>+'Data base original'!L114/'Data base original'!$H114*'Data base original'!K114</f>
        <v>1.2174506654428634</v>
      </c>
      <c r="J113" s="12">
        <f>+'Data base original'!N114/'Data base original'!$H114*'Data base original'!M114</f>
        <v>4.0265424506654428</v>
      </c>
      <c r="K113" s="9">
        <f>+'Data base original'!P114/'Data base original'!$H114*'Data base original'!O114</f>
        <v>7.4966088419764416</v>
      </c>
      <c r="L113" s="9">
        <f>+'Data base original'!Q114</f>
        <v>6.9</v>
      </c>
      <c r="M113" s="12">
        <f>+'Data base original'!T114/'Data base original'!$R114*'Data base original'!S114</f>
        <v>0.18350355586327238</v>
      </c>
      <c r="N113" s="12">
        <f>+'Data base original'!V114/'Data base original'!$R114*'Data base original'!U114</f>
        <v>2.5067673861103215</v>
      </c>
      <c r="O113" s="9">
        <f>+'Data base original'!X114/'Data base original'!$R114*'Data base original'!W114</f>
        <v>4.2089202742236935</v>
      </c>
      <c r="P113" s="9">
        <f>+'Data base original'!Y114</f>
        <v>1.51</v>
      </c>
      <c r="Q113" s="12">
        <f>+'Data base original'!AB114/'Data base original'!$Z114*'Data base original'!AA114</f>
        <v>0.8152555124717864</v>
      </c>
      <c r="R113" s="9">
        <f>+'Data base original'!AD114/'Data base original'!$Z114*'Data base original'!AC114</f>
        <v>0.69751663869436875</v>
      </c>
      <c r="S113" s="10">
        <f>+'Data base original'!AE114</f>
        <v>3.65</v>
      </c>
      <c r="T113" s="12">
        <f>+('Data base original'!AH114/'Data base original'!AH102*100-100)*'Data base original'!AH102/'Data base original'!$AK102</f>
        <v>1.8697332213398221</v>
      </c>
      <c r="U113" s="12">
        <f>+('Data base original'!AI114/'Data base original'!AI102*100-100)*'Data base original'!AI102/'Data base original'!$AK102</f>
        <v>7.1340610315690434</v>
      </c>
      <c r="V113" s="12">
        <f>+('Data base original'!AJ114/'Data base original'!AJ102*100-100)*'Data base original'!AJ102/'Data base original'!$AK102</f>
        <v>6.1793688006627265</v>
      </c>
      <c r="W113" s="9">
        <f>+('Data base original'!AK114/'Data base original'!AK102*100-100)*'Data base original'!AK102/'Data base original'!$AK102</f>
        <v>15.183163053571592</v>
      </c>
      <c r="X113" s="12">
        <f>+('Data base original'!AK114/'Data base original'!AK102*100-100)*'Data base original'!AK102/'Data base original'!$AR102</f>
        <v>3.5338598972548247</v>
      </c>
      <c r="Y113" s="12">
        <f>+('Data base original'!AL114/'Data base original'!AL102*100-100)*'Data base original'!AL102/'Data base original'!$AR102</f>
        <v>4.2625608582497412</v>
      </c>
      <c r="Z113" s="12">
        <f>+('Data base original'!AM114/'Data base original'!AM102*100-100)*'Data base original'!AM102/'Data base original'!$AR102</f>
        <v>0.30402678235683256</v>
      </c>
      <c r="AA113" s="12">
        <f>+('Data base original'!AN114/'Data base original'!AN102*100-100)*'Data base original'!AN102/'Data base original'!$AR102</f>
        <v>-0.21258116276907449</v>
      </c>
      <c r="AB113" s="12">
        <f>+('Data base original'!AO114/'Data base original'!AO102*100-100)*'Data base original'!AO102/'Data base original'!$AR102</f>
        <v>7.5303583901382684E-2</v>
      </c>
      <c r="AC113" s="12">
        <f>+('Data base original'!AP114/'Data base original'!AP102*100-100)*'Data base original'!AP102/'Data base original'!$AR102</f>
        <v>-0.90758480604165492</v>
      </c>
      <c r="AD113" s="12">
        <f>+('Data base original'!AQ114/'Data base original'!AQ102*100-100)*'Data base original'!AQ102/'Data base original'!$AR102</f>
        <v>5.744123846092259E-3</v>
      </c>
      <c r="AE113" s="12">
        <f>+(('Data base original'!AN114-'Data base original'!AP114)/('Data base original'!AN102-'Data base original'!AP102)*100-100)*(('Data base original'!AN102-'Data base original'!AP102)/'Data base original'!AR102)</f>
        <v>0.69500364327258124</v>
      </c>
      <c r="AF113" s="12">
        <f>+(('Data base original'!AO114-'Data base original'!AQ114)/('Data base original'!AO102-'Data base original'!AQ102)*100-100)*(('Data base original'!AO102-'Data base original'!AQ102)/'Data base original'!AR102)</f>
        <v>6.9559460055290429E-2</v>
      </c>
      <c r="AG113" s="9">
        <f>+('Data base original'!AR114/'Data base original'!AR102*100-100)*'Data base original'!AR102/'Data base original'!$AR102</f>
        <v>8.8650106411892722</v>
      </c>
      <c r="AH113" s="12">
        <f>+('Data base original'!AR114/'Data base original'!AR102*100-100)*'Data base original'!AR102/'Data base original'!$BC102</f>
        <v>5.40241617583884</v>
      </c>
      <c r="AI113" s="12">
        <f>+('Data base original'!AS114/'Data base original'!AS102*100-100)*'Data base original'!AS102/'Data base original'!$BC102</f>
        <v>1.8483062719812209</v>
      </c>
      <c r="AJ113" s="12">
        <f>+('Data base original'!AT114/'Data base original'!AT102*100-100)*'Data base original'!AT102/'Data base original'!$BC102</f>
        <v>-0.71250844853542239</v>
      </c>
      <c r="AK113" s="12">
        <f>+('Data base original'!AU114/'Data base original'!AU102*100-100)*'Data base original'!AU102/'Data base original'!$BC102</f>
        <v>1.195365542908166</v>
      </c>
      <c r="AL113" s="12">
        <f>+('Data base original'!AV114/'Data base original'!AV102*100-100)*'Data base original'!AV102/'Data base original'!$BC102</f>
        <v>-0.13726537483424778</v>
      </c>
      <c r="AM113" s="12">
        <f>+('Data base original'!AW114/'Data base original'!AW102*100-100)*'Data base original'!AW102/'Data base original'!$BC102</f>
        <v>-1.5958158680490116E-2</v>
      </c>
      <c r="AN113" s="12">
        <f>+('Data base original'!AX114/'Data base original'!AX102*100-100)*'Data base original'!AX102/'Data base original'!$BC102</f>
        <v>0.43982163080058401</v>
      </c>
      <c r="AO113" s="12">
        <f>+('Data base original'!AY114/'Data base original'!AY102*100-100)*'Data base original'!AY102/'Data base original'!$BC102</f>
        <v>3.2124789735113954</v>
      </c>
      <c r="AP113" s="12">
        <f>+('Data base original'!AZ114/'Data base original'!AZ102*100-100)*'Data base original'!AZ102/'Data base original'!$BC102</f>
        <v>0.11927656678307887</v>
      </c>
      <c r="AQ113" s="12">
        <f>+('Data base original'!BA114/'Data base original'!BA102*100-100)*'Data base original'!BA102/'Data base original'!$BC102</f>
        <v>1.7160799543050074</v>
      </c>
      <c r="AR113" s="12">
        <f>+('Data base original'!BB114/'Data base original'!BB102*100-100)*'Data base original'!BB102/'Data base original'!$BC102</f>
        <v>3.1882448986101965E-2</v>
      </c>
      <c r="AS113" s="12">
        <f>+(('Data base original'!AY114-'Data base original'!BA114)/('Data base original'!AY102-'Data base original'!BA102)*100-100)*('Data base original'!AY102-'Data base original'!BA102)/'Data base original'!$BC102</f>
        <v>1.4963990192063883</v>
      </c>
      <c r="AT113" s="12">
        <f>+(('Data base original'!AZ114-'Data base original'!BB114)/('Data base original'!AZ102-'Data base original'!BB102)*100-100)*('Data base original'!AZ102-'Data base original'!BB102)/'Data base original'!$BC102</f>
        <v>8.7394117796976867E-2</v>
      </c>
      <c r="AU113" s="9">
        <f>+('Data base original'!BC114/'Data base original'!BC102*100-100)*'Data base original'!BC102/'Data base original'!$BC102</f>
        <v>9.6039707764820008</v>
      </c>
      <c r="AV113" s="6"/>
    </row>
    <row r="114" spans="1:48">
      <c r="A114" s="90">
        <v>41974</v>
      </c>
      <c r="B114" s="12">
        <f>+'Data base original'!B115/'Data base original'!B103*100-100</f>
        <v>8.1868146153407224</v>
      </c>
      <c r="C114" s="12">
        <f>+'Data base original'!C115/'Data base original'!C103*100-100</f>
        <v>8.4139552614156656</v>
      </c>
      <c r="D114" s="12">
        <f>+'Data base original'!D115/'Data base original'!D103*100-100</f>
        <v>16.747055315979082</v>
      </c>
      <c r="E114" s="12">
        <f>+'Data base original'!E115/'Data base original'!E103*100-100</f>
        <v>1.7593315736509965</v>
      </c>
      <c r="F114" s="9">
        <f>+'Data base original'!F115/'Data base original'!F103*100-100</f>
        <v>9.7526474114466595</v>
      </c>
      <c r="G114" s="9">
        <f>+'Data base original'!G115</f>
        <v>23.7</v>
      </c>
      <c r="H114" s="12">
        <f>+'Data base original'!J115/'Data base original'!$H115*'Data base original'!I115</f>
        <v>10.079869176362914</v>
      </c>
      <c r="I114" s="12">
        <f>+'Data base original'!L115/'Data base original'!$H115*'Data base original'!K115</f>
        <v>1.2733703237615832</v>
      </c>
      <c r="J114" s="12">
        <f>+'Data base original'!N115/'Data base original'!$H115*'Data base original'!M115</f>
        <v>3.5436840582245939</v>
      </c>
      <c r="K114" s="9">
        <f>+'Data base original'!P115/'Data base original'!$H115*'Data base original'!O115</f>
        <v>8.8055583221733951</v>
      </c>
      <c r="L114" s="9">
        <f>+'Data base original'!Q115</f>
        <v>6.88</v>
      </c>
      <c r="M114" s="12">
        <f>+'Data base original'!T115/'Data base original'!$R115*'Data base original'!S115</f>
        <v>0.15750663682517538</v>
      </c>
      <c r="N114" s="12">
        <f>+'Data base original'!V115/'Data base original'!$R115*'Data base original'!U115</f>
        <v>2.3491578660104118</v>
      </c>
      <c r="O114" s="9">
        <f>+'Data base original'!X115/'Data base original'!$R115*'Data base original'!W115</f>
        <v>4.3685760053740514</v>
      </c>
      <c r="P114" s="9">
        <f>+'Data base original'!Y115</f>
        <v>1.39</v>
      </c>
      <c r="Q114" s="12">
        <f>+'Data base original'!AB115/'Data base original'!$Z115*'Data base original'!AA115</f>
        <v>0.81166476761619188</v>
      </c>
      <c r="R114" s="9">
        <f>+'Data base original'!AD115/'Data base original'!$Z115*'Data base original'!AC115</f>
        <v>0.58158800599700144</v>
      </c>
      <c r="S114" s="10">
        <f>+'Data base original'!AE115</f>
        <v>3.73</v>
      </c>
      <c r="T114" s="12">
        <f>+('Data base original'!AH115/'Data base original'!AH103*100-100)*'Data base original'!AH103/'Data base original'!$AK103</f>
        <v>2.1137177174292625</v>
      </c>
      <c r="U114" s="12">
        <f>+('Data base original'!AI115/'Data base original'!AI103*100-100)*'Data base original'!AI103/'Data base original'!$AK103</f>
        <v>7.1640153106746594</v>
      </c>
      <c r="V114" s="12">
        <f>+('Data base original'!AJ115/'Data base original'!AJ103*100-100)*'Data base original'!AJ103/'Data base original'!$AK103</f>
        <v>6.0032983155263926</v>
      </c>
      <c r="W114" s="9">
        <f>+('Data base original'!AK115/'Data base original'!AK103*100-100)*'Data base original'!AK103/'Data base original'!$AK103</f>
        <v>15.281031343630332</v>
      </c>
      <c r="X114" s="12">
        <f>+('Data base original'!AK115/'Data base original'!AK103*100-100)*'Data base original'!AK103/'Data base original'!$AR103</f>
        <v>3.7118800764353761</v>
      </c>
      <c r="Y114" s="12">
        <f>+('Data base original'!AL115/'Data base original'!AL103*100-100)*'Data base original'!AL103/'Data base original'!$AR103</f>
        <v>5.2020452441472518</v>
      </c>
      <c r="Z114" s="12">
        <f>+('Data base original'!AM115/'Data base original'!AM103*100-100)*'Data base original'!AM103/'Data base original'!$AR103</f>
        <v>0.31984722107194635</v>
      </c>
      <c r="AA114" s="12">
        <f>+('Data base original'!AN115/'Data base original'!AN103*100-100)*'Data base original'!AN103/'Data base original'!$AR103</f>
        <v>0.16344764890049604</v>
      </c>
      <c r="AB114" s="12">
        <f>+('Data base original'!AO115/'Data base original'!AO103*100-100)*'Data base original'!AO103/'Data base original'!$AR103</f>
        <v>7.2077233798892568E-2</v>
      </c>
      <c r="AC114" s="12">
        <f>+('Data base original'!AP115/'Data base original'!AP103*100-100)*'Data base original'!AP103/'Data base original'!$AR103</f>
        <v>-8.4981595787362182E-2</v>
      </c>
      <c r="AD114" s="12">
        <f>+('Data base original'!AQ115/'Data base original'!AQ103*100-100)*'Data base original'!AQ103/'Data base original'!$AR103</f>
        <v>6.4832402749745418E-3</v>
      </c>
      <c r="AE114" s="12">
        <f>+(('Data base original'!AN115-'Data base original'!AP115)/('Data base original'!AN103-'Data base original'!AP103)*100-100)*(('Data base original'!AN103-'Data base original'!AP103)/'Data base original'!AR103)</f>
        <v>0.24842924468785685</v>
      </c>
      <c r="AF114" s="12">
        <f>+(('Data base original'!AO115-'Data base original'!AQ115)/('Data base original'!AO103-'Data base original'!AQ103)*100-100)*(('Data base original'!AO103-'Data base original'!AQ103)/'Data base original'!AR103)</f>
        <v>6.5593993523918107E-2</v>
      </c>
      <c r="AG114" s="9">
        <f>+('Data base original'!AR115/'Data base original'!AR103*100-100)*'Data base original'!AR103/'Data base original'!$AR103</f>
        <v>9.5477957798663482</v>
      </c>
      <c r="AH114" s="12">
        <f>+('Data base original'!AR115/'Data base original'!AR103*100-100)*'Data base original'!AR103/'Data base original'!$BC103</f>
        <v>5.8947999143633218</v>
      </c>
      <c r="AI114" s="12">
        <f>+('Data base original'!AS115/'Data base original'!AS103*100-100)*'Data base original'!AS103/'Data base original'!$BC103</f>
        <v>2.072048072990992</v>
      </c>
      <c r="AJ114" s="12">
        <f>+('Data base original'!AT115/'Data base original'!AT103*100-100)*'Data base original'!AT103/'Data base original'!$BC103</f>
        <v>-0.59507702913952609</v>
      </c>
      <c r="AK114" s="12">
        <f>+('Data base original'!AU115/'Data base original'!AU103*100-100)*'Data base original'!AU103/'Data base original'!$BC103</f>
        <v>1.5150783620045658</v>
      </c>
      <c r="AL114" s="12">
        <f>+('Data base original'!AV115/'Data base original'!AV103*100-100)*'Data base original'!AV103/'Data base original'!$BC103</f>
        <v>9.6668400194239931E-2</v>
      </c>
      <c r="AM114" s="12">
        <f>+('Data base original'!AW115/'Data base original'!AW103*100-100)*'Data base original'!AW103/'Data base original'!$BC103</f>
        <v>1.3988682240345374E-2</v>
      </c>
      <c r="AN114" s="12">
        <f>+('Data base original'!AX115/'Data base original'!AX103*100-100)*'Data base original'!AX103/'Data base original'!$BC103</f>
        <v>0.42044038492297214</v>
      </c>
      <c r="AO114" s="12">
        <f>+('Data base original'!AY115/'Data base original'!AY103*100-100)*'Data base original'!AY103/'Data base original'!$BC103</f>
        <v>3.1980503911382052</v>
      </c>
      <c r="AP114" s="12">
        <f>+('Data base original'!AZ115/'Data base original'!AZ103*100-100)*'Data base original'!AZ103/'Data base original'!$BC103</f>
        <v>0.13126465153513356</v>
      </c>
      <c r="AQ114" s="12">
        <f>+('Data base original'!BA115/'Data base original'!BA103*100-100)*'Data base original'!BA103/'Data base original'!$BC103</f>
        <v>1.5705505049909485</v>
      </c>
      <c r="AR114" s="12">
        <f>+('Data base original'!BB115/'Data base original'!BB103*100-100)*'Data base original'!BB103/'Data base original'!$BC103</f>
        <v>4.0879977671925291E-2</v>
      </c>
      <c r="AS114" s="12">
        <f>+(('Data base original'!AY115-'Data base original'!BA115)/('Data base original'!AY103-'Data base original'!BA103)*100-100)*('Data base original'!AY103-'Data base original'!BA103)/'Data base original'!$BC103</f>
        <v>1.627499886147256</v>
      </c>
      <c r="AT114" s="12">
        <f>+(('Data base original'!AZ115-'Data base original'!BB115)/('Data base original'!AZ103-'Data base original'!BB103)*100-100)*('Data base original'!AZ103-'Data base original'!BB103)/'Data base original'!$BC103</f>
        <v>9.0384673863208267E-2</v>
      </c>
      <c r="AU114" s="9">
        <f>+('Data base original'!BC115/'Data base original'!BC103*100-100)*'Data base original'!BC103/'Data base original'!$BC103</f>
        <v>11.135831347587384</v>
      </c>
      <c r="AV114" s="6"/>
    </row>
    <row r="115" spans="1:48">
      <c r="A115" s="20">
        <v>42005</v>
      </c>
      <c r="B115" s="12">
        <f>+'Data base original'!B116/'Data base original'!B104*100-100</f>
        <v>7.4772718984927451</v>
      </c>
      <c r="C115" s="12">
        <f>+'Data base original'!C116/'Data base original'!C104*100-100</f>
        <v>7.6602146829355462</v>
      </c>
      <c r="D115" s="12">
        <f>+'Data base original'!D116/'Data base original'!D104*100-100</f>
        <v>15.709729845180377</v>
      </c>
      <c r="E115" s="12">
        <f>+'Data base original'!E116/'Data base original'!E104*100-100</f>
        <v>6.1127170983521211</v>
      </c>
      <c r="F115" s="9">
        <f>+'Data base original'!F116/'Data base original'!F104*100-100</f>
        <v>9.3441361670302854</v>
      </c>
      <c r="G115" s="9">
        <f>+'Data base original'!G116</f>
        <v>24.09</v>
      </c>
      <c r="H115" s="12">
        <f>+'Data base original'!J116/'Data base original'!$H116*'Data base original'!I116</f>
        <v>10.898067720637227</v>
      </c>
      <c r="I115" s="12">
        <f>+'Data base original'!L116/'Data base original'!$H116*'Data base original'!K116</f>
        <v>1.2287852080683264</v>
      </c>
      <c r="J115" s="12">
        <f>+'Data base original'!N116/'Data base original'!$H116*'Data base original'!M116</f>
        <v>3.6299525258949665</v>
      </c>
      <c r="K115" s="9">
        <f>+'Data base original'!P116/'Data base original'!$H116*'Data base original'!O116</f>
        <v>8.3375380852868126</v>
      </c>
      <c r="L115" s="9">
        <f>+'Data base original'!Q116</f>
        <v>7.07</v>
      </c>
      <c r="M115" s="12">
        <f>+'Data base original'!T116/'Data base original'!$R116*'Data base original'!S116</f>
        <v>0.23583847368681968</v>
      </c>
      <c r="N115" s="12">
        <f>+'Data base original'!V116/'Data base original'!$R116*'Data base original'!U116</f>
        <v>2.4517949335354063</v>
      </c>
      <c r="O115" s="9">
        <f>+'Data base original'!X116/'Data base original'!$R116*'Data base original'!W116</f>
        <v>4.378886378712445</v>
      </c>
      <c r="P115" s="9">
        <f>+'Data base original'!Y116</f>
        <v>1.6</v>
      </c>
      <c r="Q115" s="12">
        <f>+'Data base original'!AB116/'Data base original'!$Z116*'Data base original'!AA116</f>
        <v>0.84945726571842961</v>
      </c>
      <c r="R115" s="9">
        <f>+'Data base original'!AD116/'Data base original'!$Z116*'Data base original'!AC116</f>
        <v>0.7499491107096512</v>
      </c>
      <c r="S115" s="10">
        <f>+'Data base original'!AE116</f>
        <v>3.75</v>
      </c>
      <c r="T115" s="12">
        <f>+('Data base original'!AH116/'Data base original'!AH104*100-100)*'Data base original'!AH104/'Data base original'!$AK104</f>
        <v>1.7884133655867087</v>
      </c>
      <c r="U115" s="12">
        <f>+('Data base original'!AI116/'Data base original'!AI104*100-100)*'Data base original'!AI104/'Data base original'!$AK104</f>
        <v>7.6472991937501291</v>
      </c>
      <c r="V115" s="12">
        <f>+('Data base original'!AJ116/'Data base original'!AJ104*100-100)*'Data base original'!AJ104/'Data base original'!$AK104</f>
        <v>4.257861589387625</v>
      </c>
      <c r="W115" s="9">
        <f>+('Data base original'!AK116/'Data base original'!AK104*100-100)*'Data base original'!AK104/'Data base original'!$AK104</f>
        <v>13.693574148724482</v>
      </c>
      <c r="X115" s="12">
        <f>+('Data base original'!AK116/'Data base original'!AK104*100-100)*'Data base original'!AK104/'Data base original'!$AR104</f>
        <v>3.3252912150335567</v>
      </c>
      <c r="Y115" s="12">
        <f>+('Data base original'!AL116/'Data base original'!AL104*100-100)*'Data base original'!AL104/'Data base original'!$AR104</f>
        <v>4.6035817722365584</v>
      </c>
      <c r="Z115" s="12">
        <f>+('Data base original'!AM116/'Data base original'!AM104*100-100)*'Data base original'!AM104/'Data base original'!$AR104</f>
        <v>0.3230174514900776</v>
      </c>
      <c r="AA115" s="12">
        <f>+('Data base original'!AN116/'Data base original'!AN104*100-100)*'Data base original'!AN104/'Data base original'!$AR104</f>
        <v>1.2262907437820163</v>
      </c>
      <c r="AB115" s="12">
        <f>+('Data base original'!AO116/'Data base original'!AO104*100-100)*'Data base original'!AO104/'Data base original'!$AR104</f>
        <v>7.2696107316974026E-2</v>
      </c>
      <c r="AC115" s="12">
        <f>+('Data base original'!AP116/'Data base original'!AP104*100-100)*'Data base original'!AP104/'Data base original'!$AR104</f>
        <v>0.96325330456134295</v>
      </c>
      <c r="AD115" s="12">
        <f>+('Data base original'!AQ116/'Data base original'!AQ104*100-100)*'Data base original'!AQ104/'Data base original'!$AR104</f>
        <v>8.2103042931271422E-3</v>
      </c>
      <c r="AE115" s="12">
        <f>+(('Data base original'!AN116-'Data base original'!AP116)/('Data base original'!AN104-'Data base original'!AP104)*100-100)*(('Data base original'!AN104-'Data base original'!AP104)/'Data base original'!AR104)</f>
        <v>0.26303743922067452</v>
      </c>
      <c r="AF115" s="12">
        <f>+(('Data base original'!AO116-'Data base original'!AQ116)/('Data base original'!AO104-'Data base original'!AQ104)*100-100)*(('Data base original'!AO104-'Data base original'!AQ104)/'Data base original'!AR104)</f>
        <v>6.4485803023846835E-2</v>
      </c>
      <c r="AG115" s="9">
        <f>+('Data base original'!AR116/'Data base original'!AR104*100-100)*'Data base original'!AR104/'Data base original'!$AR104</f>
        <v>8.5794136810047235</v>
      </c>
      <c r="AH115" s="12">
        <f>+('Data base original'!AR116/'Data base original'!AR104*100-100)*'Data base original'!AR104/'Data base original'!$BC104</f>
        <v>5.3358116404897089</v>
      </c>
      <c r="AI115" s="12">
        <f>+('Data base original'!AS116/'Data base original'!AS104*100-100)*'Data base original'!AS104/'Data base original'!$BC104</f>
        <v>2.2566454755487615</v>
      </c>
      <c r="AJ115" s="12">
        <f>+('Data base original'!AT116/'Data base original'!AT104*100-100)*'Data base original'!AT104/'Data base original'!$BC104</f>
        <v>-0.13761079216546224</v>
      </c>
      <c r="AK115" s="12">
        <f>+('Data base original'!AU116/'Data base original'!AU104*100-100)*'Data base original'!AU104/'Data base original'!$BC104</f>
        <v>1.6654403921734322</v>
      </c>
      <c r="AL115" s="12">
        <f>+('Data base original'!AV116/'Data base original'!AV104*100-100)*'Data base original'!AV104/'Data base original'!$BC104</f>
        <v>0.12361155909060398</v>
      </c>
      <c r="AM115" s="12">
        <f>+('Data base original'!AW116/'Data base original'!AW104*100-100)*'Data base original'!AW104/'Data base original'!$BC104</f>
        <v>2.7628008617061675E-2</v>
      </c>
      <c r="AN115" s="12">
        <f>+('Data base original'!AX116/'Data base original'!AX104*100-100)*'Data base original'!AX104/'Data base original'!$BC104</f>
        <v>0.20793239318263423</v>
      </c>
      <c r="AO115" s="12">
        <f>+('Data base original'!AY116/'Data base original'!AY104*100-100)*'Data base original'!AY104/'Data base original'!$BC104</f>
        <v>3.0554733649856307</v>
      </c>
      <c r="AP115" s="12">
        <f>+('Data base original'!AZ116/'Data base original'!AZ104*100-100)*'Data base original'!AZ104/'Data base original'!$BC104</f>
        <v>0.14168486129638264</v>
      </c>
      <c r="AQ115" s="12">
        <f>+('Data base original'!BA116/'Data base original'!BA104*100-100)*'Data base original'!BA104/'Data base original'!$BC104</f>
        <v>1.4369635624150943</v>
      </c>
      <c r="AR115" s="12">
        <f>+('Data base original'!BB116/'Data base original'!BB104*100-100)*'Data base original'!BB104/'Data base original'!$BC104</f>
        <v>4.5876039504396185E-2</v>
      </c>
      <c r="AS115" s="12">
        <f>+(('Data base original'!AY116-'Data base original'!BA116)/('Data base original'!AY104-'Data base original'!BA104)*100-100)*('Data base original'!AY104-'Data base original'!BA104)/'Data base original'!$BC104</f>
        <v>1.6185098025705369</v>
      </c>
      <c r="AT115" s="12">
        <f>+(('Data base original'!AZ116-'Data base original'!BB116)/('Data base original'!AZ104-'Data base original'!BB104)*100-100)*('Data base original'!AZ104-'Data base original'!BB104)/'Data base original'!$BC104</f>
        <v>9.5808821791986479E-2</v>
      </c>
      <c r="AU115" s="9">
        <f>+('Data base original'!BC116/'Data base original'!BC104*100-100)*'Data base original'!BC104/'Data base original'!$BC104</f>
        <v>11.193777301299264</v>
      </c>
      <c r="AV115" s="6"/>
    </row>
    <row r="116" spans="1:48">
      <c r="A116" s="90">
        <v>42036</v>
      </c>
      <c r="B116" s="12">
        <f>+'Data base original'!B117/'Data base original'!B105*100-100</f>
        <v>6.7473255790444711</v>
      </c>
      <c r="C116" s="12">
        <f>+'Data base original'!C117/'Data base original'!C105*100-100</f>
        <v>7.5092392543177908</v>
      </c>
      <c r="D116" s="12">
        <f>+'Data base original'!D117/'Data base original'!D105*100-100</f>
        <v>15.189970443244533</v>
      </c>
      <c r="E116" s="12">
        <f>+'Data base original'!E117/'Data base original'!E105*100-100</f>
        <v>1.1701802740905549</v>
      </c>
      <c r="F116" s="9">
        <f>+'Data base original'!F117/'Data base original'!F105*100-100</f>
        <v>8.4184642830764886</v>
      </c>
      <c r="G116" s="9">
        <f>+'Data base original'!G117</f>
        <v>25.23</v>
      </c>
      <c r="H116" s="12">
        <f>+'Data base original'!J117/'Data base original'!$H117*'Data base original'!I117</f>
        <v>12.459132375170958</v>
      </c>
      <c r="I116" s="12">
        <f>+'Data base original'!L117/'Data base original'!$H117*'Data base original'!K117</f>
        <v>1.1847685773928065</v>
      </c>
      <c r="J116" s="12">
        <f>+'Data base original'!N117/'Data base original'!$H117*'Data base original'!M117</f>
        <v>3.3084547032335978</v>
      </c>
      <c r="K116" s="9">
        <f>+'Data base original'!P117/'Data base original'!$H117*'Data base original'!O117</f>
        <v>8.2825999152210237</v>
      </c>
      <c r="L116" s="9">
        <f>+'Data base original'!Q117</f>
        <v>7.13</v>
      </c>
      <c r="M116" s="12">
        <f>+'Data base original'!T117/'Data base original'!$R117*'Data base original'!S117</f>
        <v>0.25839510231145507</v>
      </c>
      <c r="N116" s="12">
        <f>+'Data base original'!V117/'Data base original'!$R117*'Data base original'!U117</f>
        <v>2.0511546598562047</v>
      </c>
      <c r="O116" s="9">
        <f>+'Data base original'!X117/'Data base original'!$R117*'Data base original'!W117</f>
        <v>4.8167311469053695</v>
      </c>
      <c r="P116" s="9">
        <f>+'Data base original'!Y117</f>
        <v>1.68</v>
      </c>
      <c r="Q116" s="12">
        <f>+'Data base original'!AB117/'Data base original'!$Z117*'Data base original'!AA117</f>
        <v>1.0944280008311591</v>
      </c>
      <c r="R116" s="9">
        <f>+'Data base original'!AD117/'Data base original'!$Z117*'Data base original'!AC117</f>
        <v>0.59282848105649566</v>
      </c>
      <c r="S116" s="10">
        <f>+'Data base original'!AE117</f>
        <v>3.73</v>
      </c>
      <c r="T116" s="12">
        <f>+('Data base original'!AH117/'Data base original'!AH105*100-100)*'Data base original'!AH105/'Data base original'!$AK105</f>
        <v>2.0926092380845498</v>
      </c>
      <c r="U116" s="12">
        <f>+('Data base original'!AI117/'Data base original'!AI105*100-100)*'Data base original'!AI105/'Data base original'!$AK105</f>
        <v>9.1372597417506167</v>
      </c>
      <c r="V116" s="12">
        <f>+('Data base original'!AJ117/'Data base original'!AJ105*100-100)*'Data base original'!AJ105/'Data base original'!$AK105</f>
        <v>3.3710841463954284</v>
      </c>
      <c r="W116" s="9">
        <f>+('Data base original'!AK117/'Data base original'!AK105*100-100)*'Data base original'!AK105/'Data base original'!$AK105</f>
        <v>14.600953126230593</v>
      </c>
      <c r="X116" s="12">
        <f>+('Data base original'!AK117/'Data base original'!AK105*100-100)*'Data base original'!AK105/'Data base original'!$AR105</f>
        <v>3.4915520239897608</v>
      </c>
      <c r="Y116" s="12">
        <f>+('Data base original'!AL117/'Data base original'!AL105*100-100)*'Data base original'!AL105/'Data base original'!$AR105</f>
        <v>3.6279802355357695</v>
      </c>
      <c r="Z116" s="12">
        <f>+('Data base original'!AM117/'Data base original'!AM105*100-100)*'Data base original'!AM105/'Data base original'!$AR105</f>
        <v>0.32104065186039621</v>
      </c>
      <c r="AA116" s="12">
        <f>+('Data base original'!AN117/'Data base original'!AN105*100-100)*'Data base original'!AN105/'Data base original'!$AR105</f>
        <v>0.89916425177465753</v>
      </c>
      <c r="AB116" s="12">
        <f>+('Data base original'!AO117/'Data base original'!AO105*100-100)*'Data base original'!AO105/'Data base original'!$AR105</f>
        <v>7.8253983746743971E-2</v>
      </c>
      <c r="AC116" s="12">
        <f>+('Data base original'!AP117/'Data base original'!AP105*100-100)*'Data base original'!AP105/'Data base original'!$AR105</f>
        <v>0.62573386375584861</v>
      </c>
      <c r="AD116" s="12">
        <f>+('Data base original'!AQ117/'Data base original'!AQ105*100-100)*'Data base original'!AQ105/'Data base original'!$AR105</f>
        <v>7.2488778060770271E-3</v>
      </c>
      <c r="AE116" s="12">
        <f>+(('Data base original'!AN117-'Data base original'!AP117)/('Data base original'!AN105-'Data base original'!AP105)*100-100)*(('Data base original'!AN105-'Data base original'!AP105)/'Data base original'!AR105)</f>
        <v>0.27343038801880992</v>
      </c>
      <c r="AF116" s="12">
        <f>+(('Data base original'!AO117-'Data base original'!AQ117)/('Data base original'!AO105-'Data base original'!AQ105)*100-100)*(('Data base original'!AO105-'Data base original'!AQ105)/'Data base original'!AR105)</f>
        <v>7.1005105940666946E-2</v>
      </c>
      <c r="AG116" s="9">
        <f>+('Data base original'!AR117/'Data base original'!AR105*100-100)*'Data base original'!AR105/'Data base original'!$AR105</f>
        <v>7.7850084053453941</v>
      </c>
      <c r="AH116" s="12">
        <f>+('Data base original'!AR117/'Data base original'!AR105*100-100)*'Data base original'!AR105/'Data base original'!$BC105</f>
        <v>4.7845565586774832</v>
      </c>
      <c r="AI116" s="12">
        <f>+('Data base original'!AS117/'Data base original'!AS105*100-100)*'Data base original'!AS105/'Data base original'!$BC105</f>
        <v>2.0138585136822211</v>
      </c>
      <c r="AJ116" s="12">
        <f>+('Data base original'!AT117/'Data base original'!AT105*100-100)*'Data base original'!AT105/'Data base original'!$BC105</f>
        <v>-0.47389233394217167</v>
      </c>
      <c r="AK116" s="12">
        <f>+('Data base original'!AU117/'Data base original'!AU105*100-100)*'Data base original'!AU105/'Data base original'!$BC105</f>
        <v>1.7587238761749129</v>
      </c>
      <c r="AL116" s="12">
        <f>+('Data base original'!AV117/'Data base original'!AV105*100-100)*'Data base original'!AV105/'Data base original'!$BC105</f>
        <v>1.4990925586079427E-2</v>
      </c>
      <c r="AM116" s="12">
        <f>+('Data base original'!AW117/'Data base original'!AW105*100-100)*'Data base original'!AW105/'Data base original'!$BC105</f>
        <v>1.3067426835072591E-2</v>
      </c>
      <c r="AN116" s="12">
        <f>+('Data base original'!AX117/'Data base original'!AX105*100-100)*'Data base original'!AX105/'Data base original'!$BC105</f>
        <v>6.9842946747640688E-2</v>
      </c>
      <c r="AO116" s="12">
        <f>+('Data base original'!AY117/'Data base original'!AY105*100-100)*'Data base original'!AY105/'Data base original'!$BC105</f>
        <v>3.0874574114738871</v>
      </c>
      <c r="AP116" s="12">
        <f>+('Data base original'!AZ117/'Data base original'!AZ105*100-100)*'Data base original'!AZ105/'Data base original'!$BC105</f>
        <v>0.14868430791773843</v>
      </c>
      <c r="AQ116" s="12">
        <f>+('Data base original'!BA117/'Data base original'!BA105*100-100)*'Data base original'!BA105/'Data base original'!$BC105</f>
        <v>1.2708699296840253</v>
      </c>
      <c r="AR116" s="12">
        <f>+('Data base original'!BB117/'Data base original'!BB105*100-100)*'Data base original'!BB105/'Data base original'!$BC105</f>
        <v>4.1627577060096593E-2</v>
      </c>
      <c r="AS116" s="12">
        <f>+(('Data base original'!AY117-'Data base original'!BA117)/('Data base original'!AY105-'Data base original'!BA105)*100-100)*('Data base original'!AY105-'Data base original'!BA105)/'Data base original'!$BC105</f>
        <v>1.8165874817898611</v>
      </c>
      <c r="AT116" s="12">
        <f>+(('Data base original'!AZ117-'Data base original'!BB117)/('Data base original'!AZ105-'Data base original'!BB105)*100-100)*('Data base original'!AZ105-'Data base original'!BB105)/'Data base original'!$BC105</f>
        <v>0.10705673085764184</v>
      </c>
      <c r="AU116" s="9">
        <f>+('Data base original'!BC117/'Data base original'!BC105*100-100)*'Data base original'!BC105/'Data base original'!$BC105</f>
        <v>10.104792126408739</v>
      </c>
      <c r="AV116" s="6"/>
    </row>
    <row r="117" spans="1:48">
      <c r="A117" s="90">
        <v>42064</v>
      </c>
      <c r="B117" s="12">
        <f>+'Data base original'!B118/'Data base original'!B106*100-100</f>
        <v>7.4085891490645537</v>
      </c>
      <c r="C117" s="12">
        <f>+'Data base original'!C118/'Data base original'!C106*100-100</f>
        <v>7.305032885386936</v>
      </c>
      <c r="D117" s="12">
        <f>+'Data base original'!D118/'Data base original'!D106*100-100</f>
        <v>15.085529859651743</v>
      </c>
      <c r="E117" s="12">
        <f>+'Data base original'!E118/'Data base original'!E106*100-100</f>
        <v>4.3772653567467614</v>
      </c>
      <c r="F117" s="9">
        <f>+'Data base original'!F118/'Data base original'!F106*100-100</f>
        <v>9.0248332251138237</v>
      </c>
      <c r="G117" s="9">
        <f>+'Data base original'!G118</f>
        <v>23.3</v>
      </c>
      <c r="H117" s="12">
        <f>+'Data base original'!J118/'Data base original'!$H118*'Data base original'!I118</f>
        <v>10.247025177979937</v>
      </c>
      <c r="I117" s="12">
        <f>+'Data base original'!L118/'Data base original'!$H118*'Data base original'!K118</f>
        <v>1.299838107688869</v>
      </c>
      <c r="J117" s="12">
        <f>+'Data base original'!N118/'Data base original'!$H118*'Data base original'!M118</f>
        <v>3.7468282654492007</v>
      </c>
      <c r="K117" s="9">
        <f>+'Data base original'!P118/'Data base original'!$H118*'Data base original'!O118</f>
        <v>8.0065387559354875</v>
      </c>
      <c r="L117" s="9">
        <f>+'Data base original'!Q118</f>
        <v>7.15</v>
      </c>
      <c r="M117" s="12">
        <f>+'Data base original'!T118/'Data base original'!$R118*'Data base original'!S118</f>
        <v>0.21648958002798746</v>
      </c>
      <c r="N117" s="12">
        <f>+'Data base original'!V118/'Data base original'!$R118*'Data base original'!U118</f>
        <v>2.3360999696383771</v>
      </c>
      <c r="O117" s="9">
        <f>+'Data base original'!X118/'Data base original'!$R118*'Data base original'!W118</f>
        <v>4.5924392253905344</v>
      </c>
      <c r="P117" s="9">
        <f>+'Data base original'!Y118</f>
        <v>1.46</v>
      </c>
      <c r="Q117" s="12">
        <f>+'Data base original'!AB118/'Data base original'!$Z118*'Data base original'!AA118</f>
        <v>0.72944024649695538</v>
      </c>
      <c r="R117" s="9">
        <f>+'Data base original'!AD118/'Data base original'!$Z118*'Data base original'!AC118</f>
        <v>0.7277976670823858</v>
      </c>
      <c r="S117" s="10">
        <f>+'Data base original'!AE118</f>
        <v>3.67</v>
      </c>
      <c r="T117" s="12">
        <f>+('Data base original'!AH118/'Data base original'!AH106*100-100)*'Data base original'!AH106/'Data base original'!$AK106</f>
        <v>2.2324104741300896</v>
      </c>
      <c r="U117" s="12">
        <f>+('Data base original'!AI118/'Data base original'!AI106*100-100)*'Data base original'!AI106/'Data base original'!$AK106</f>
        <v>9.0661792878278096</v>
      </c>
      <c r="V117" s="12">
        <f>+('Data base original'!AJ118/'Data base original'!AJ106*100-100)*'Data base original'!AJ106/'Data base original'!$AK106</f>
        <v>1.835223249851389</v>
      </c>
      <c r="W117" s="9">
        <f>+('Data base original'!AK118/'Data base original'!AK106*100-100)*'Data base original'!AK106/'Data base original'!$AK106</f>
        <v>13.133813011809295</v>
      </c>
      <c r="X117" s="12">
        <f>+('Data base original'!AK118/'Data base original'!AK106*100-100)*'Data base original'!AK106/'Data base original'!$AR106</f>
        <v>3.1491132327197904</v>
      </c>
      <c r="Y117" s="12">
        <f>+('Data base original'!AL118/'Data base original'!AL106*100-100)*'Data base original'!AL106/'Data base original'!$AR106</f>
        <v>4.061167519132356</v>
      </c>
      <c r="Z117" s="12">
        <f>+('Data base original'!AM118/'Data base original'!AM106*100-100)*'Data base original'!AM106/'Data base original'!$AR106</f>
        <v>0.3273882142800279</v>
      </c>
      <c r="AA117" s="12">
        <f>+('Data base original'!AN118/'Data base original'!AN106*100-100)*'Data base original'!AN106/'Data base original'!$AR106</f>
        <v>0.35153262779152489</v>
      </c>
      <c r="AB117" s="12">
        <f>+('Data base original'!AO118/'Data base original'!AO106*100-100)*'Data base original'!AO106/'Data base original'!$AR106</f>
        <v>8.1289749611183182E-2</v>
      </c>
      <c r="AC117" s="12">
        <f>+('Data base original'!AP118/'Data base original'!AP106*100-100)*'Data base original'!AP106/'Data base original'!$AR106</f>
        <v>0.41023612548402943</v>
      </c>
      <c r="AD117" s="12">
        <f>+('Data base original'!AQ118/'Data base original'!AQ106*100-100)*'Data base original'!AQ106/'Data base original'!$AR106</f>
        <v>1.9481096202866151E-2</v>
      </c>
      <c r="AE117" s="12">
        <f>+(('Data base original'!AN118-'Data base original'!AP118)/('Data base original'!AN106-'Data base original'!AP106)*100-100)*(('Data base original'!AN106-'Data base original'!AP106)/'Data base original'!AR106)</f>
        <v>-5.8703497692504616E-2</v>
      </c>
      <c r="AF117" s="12">
        <f>+(('Data base original'!AO118-'Data base original'!AQ118)/('Data base original'!AO106-'Data base original'!AQ106)*100-100)*(('Data base original'!AO106-'Data base original'!AQ106)/'Data base original'!AR106)</f>
        <v>6.1808653408317142E-2</v>
      </c>
      <c r="AG117" s="9">
        <f>+('Data base original'!AR118/'Data base original'!AR106*100-100)*'Data base original'!AR106/'Data base original'!$AR106</f>
        <v>7.5407741218479885</v>
      </c>
      <c r="AH117" s="12">
        <f>+('Data base original'!AR118/'Data base original'!AR106*100-100)*'Data base original'!AR106/'Data base original'!$BC106</f>
        <v>4.6118247204795573</v>
      </c>
      <c r="AI117" s="12">
        <f>+('Data base original'!AS118/'Data base original'!AS106*100-100)*'Data base original'!AS106/'Data base original'!$BC106</f>
        <v>1.7068924313222049</v>
      </c>
      <c r="AJ117" s="12">
        <f>+('Data base original'!AT118/'Data base original'!AT106*100-100)*'Data base original'!AT106/'Data base original'!$BC106</f>
        <v>-0.75007608117182278</v>
      </c>
      <c r="AK117" s="12">
        <f>+('Data base original'!AU118/'Data base original'!AU106*100-100)*'Data base original'!AU106/'Data base original'!$BC106</f>
        <v>1.7973333280698309</v>
      </c>
      <c r="AL117" s="12">
        <f>+('Data base original'!AV118/'Data base original'!AV106*100-100)*'Data base original'!AV106/'Data base original'!$BC106</f>
        <v>8.599251773212354E-3</v>
      </c>
      <c r="AM117" s="12">
        <f>+('Data base original'!AW118/'Data base original'!AW106*100-100)*'Data base original'!AW106/'Data base original'!$BC106</f>
        <v>1.9613474414848325E-2</v>
      </c>
      <c r="AN117" s="12">
        <f>+('Data base original'!AX118/'Data base original'!AX106*100-100)*'Data base original'!AX106/'Data base original'!$BC106</f>
        <v>-1.2198003589902777E-2</v>
      </c>
      <c r="AO117" s="12">
        <f>+('Data base original'!AY118/'Data base original'!AY106*100-100)*'Data base original'!AY106/'Data base original'!$BC106</f>
        <v>3.205644735436247</v>
      </c>
      <c r="AP117" s="12">
        <f>+('Data base original'!AZ118/'Data base original'!AZ106*100-100)*'Data base original'!AZ106/'Data base original'!$BC106</f>
        <v>0.15179101103280807</v>
      </c>
      <c r="AQ117" s="12">
        <f>+('Data base original'!BA118/'Data base original'!BA106*100-100)*'Data base original'!BA106/'Data base original'!$BC106</f>
        <v>1.2199651115748558</v>
      </c>
      <c r="AR117" s="12">
        <f>+('Data base original'!BB118/'Data base original'!BB106*100-100)*'Data base original'!BB106/'Data base original'!$BC106</f>
        <v>3.8654838201126765E-2</v>
      </c>
      <c r="AS117" s="12">
        <f>+(('Data base original'!AY118-'Data base original'!BA118)/('Data base original'!AY106-'Data base original'!BA106)*100-100)*('Data base original'!AY106-'Data base original'!BA106)/'Data base original'!$BC106</f>
        <v>1.9856796238613901</v>
      </c>
      <c r="AT117" s="12">
        <f>+(('Data base original'!AZ118-'Data base original'!BB118)/('Data base original'!AZ106-'Data base original'!BB106)*100-100)*('Data base original'!AZ106-'Data base original'!BB106)/'Data base original'!$BC106</f>
        <v>0.11313617283168127</v>
      </c>
      <c r="AU117" s="9">
        <f>+('Data base original'!BC118/'Data base original'!BC106*100-100)*'Data base original'!BC106/'Data base original'!$BC106</f>
        <v>9.4808049179909943</v>
      </c>
      <c r="AV117" s="6"/>
    </row>
    <row r="118" spans="1:48">
      <c r="A118" s="90">
        <v>42095</v>
      </c>
      <c r="B118" s="12">
        <f>+'Data base original'!B119/'Data base original'!B107*100-100</f>
        <v>7.3291480235368738</v>
      </c>
      <c r="C118" s="12">
        <f>+'Data base original'!C119/'Data base original'!C107*100-100</f>
        <v>7.0734290537052971</v>
      </c>
      <c r="D118" s="12">
        <f>+'Data base original'!D119/'Data base original'!D107*100-100</f>
        <v>15.096306100914461</v>
      </c>
      <c r="E118" s="12">
        <f>+'Data base original'!E119/'Data base original'!E107*100-100</f>
        <v>0.2377839180454373</v>
      </c>
      <c r="F118" s="9">
        <f>+'Data base original'!F119/'Data base original'!F107*100-100</f>
        <v>8.6371621800236369</v>
      </c>
      <c r="G118" s="9">
        <f>+'Data base original'!G119</f>
        <v>23.62</v>
      </c>
      <c r="H118" s="12">
        <f>+'Data base original'!J119/'Data base original'!$H119*'Data base original'!I119</f>
        <v>10.574117041334301</v>
      </c>
      <c r="I118" s="12">
        <f>+'Data base original'!L119/'Data base original'!$H119*'Data base original'!K119</f>
        <v>1.2411150108774474</v>
      </c>
      <c r="J118" s="12">
        <f>+'Data base original'!N119/'Data base original'!$H119*'Data base original'!M119</f>
        <v>3.7157868020304572</v>
      </c>
      <c r="K118" s="9">
        <f>+'Data base original'!P119/'Data base original'!$H119*'Data base original'!O119</f>
        <v>8.0889815808556911</v>
      </c>
      <c r="L118" s="9">
        <f>+'Data base original'!Q119</f>
        <v>7.04</v>
      </c>
      <c r="M118" s="12">
        <f>+'Data base original'!T119/'Data base original'!$R119*'Data base original'!S119</f>
        <v>0.18728129341413818</v>
      </c>
      <c r="N118" s="12">
        <f>+'Data base original'!V119/'Data base original'!$R119*'Data base original'!U119</f>
        <v>2.3510351160954177</v>
      </c>
      <c r="O118" s="9">
        <f>+'Data base original'!X119/'Data base original'!$R119*'Data base original'!W119</f>
        <v>4.4990349058060009</v>
      </c>
      <c r="P118" s="9">
        <f>+'Data base original'!Y119</f>
        <v>1.59</v>
      </c>
      <c r="Q118" s="12">
        <f>+'Data base original'!AB119/'Data base original'!$Z119*'Data base original'!AA119</f>
        <v>0.91907471371447413</v>
      </c>
      <c r="R118" s="9">
        <f>+'Data base original'!AD119/'Data base original'!$Z119*'Data base original'!AC119</f>
        <v>0.67570062918320828</v>
      </c>
      <c r="S118" s="10">
        <f>+'Data base original'!AE119</f>
        <v>3.6</v>
      </c>
      <c r="T118" s="12">
        <f>+('Data base original'!AH119/'Data base original'!AH107*100-100)*'Data base original'!AH107/'Data base original'!$AK107</f>
        <v>2.1033840857624111</v>
      </c>
      <c r="U118" s="12">
        <f>+('Data base original'!AI119/'Data base original'!AI107*100-100)*'Data base original'!AI107/'Data base original'!$AK107</f>
        <v>8.4964461334591608</v>
      </c>
      <c r="V118" s="12">
        <f>+('Data base original'!AJ119/'Data base original'!AJ107*100-100)*'Data base original'!AJ107/'Data base original'!$AK107</f>
        <v>2.1352677858458358</v>
      </c>
      <c r="W118" s="9">
        <f>+('Data base original'!AK119/'Data base original'!AK107*100-100)*'Data base original'!AK107/'Data base original'!$AK107</f>
        <v>12.7350980050674</v>
      </c>
      <c r="X118" s="12">
        <f>+('Data base original'!AK119/'Data base original'!AK107*100-100)*'Data base original'!AK107/'Data base original'!$AR107</f>
        <v>3.1119180708671079</v>
      </c>
      <c r="Y118" s="12">
        <f>+('Data base original'!AL119/'Data base original'!AL107*100-100)*'Data base original'!AL107/'Data base original'!$AR107</f>
        <v>5.6913196690186583</v>
      </c>
      <c r="Z118" s="12">
        <f>+('Data base original'!AM119/'Data base original'!AM107*100-100)*'Data base original'!AM107/'Data base original'!$AR107</f>
        <v>0.33888165868777903</v>
      </c>
      <c r="AA118" s="12">
        <f>+('Data base original'!AN119/'Data base original'!AN107*100-100)*'Data base original'!AN107/'Data base original'!$AR107</f>
        <v>0.13048327335192986</v>
      </c>
      <c r="AB118" s="12">
        <f>+('Data base original'!AO119/'Data base original'!AO107*100-100)*'Data base original'!AO107/'Data base original'!$AR107</f>
        <v>7.5068654071821797E-2</v>
      </c>
      <c r="AC118" s="12">
        <f>+('Data base original'!AP119/'Data base original'!AP107*100-100)*'Data base original'!AP107/'Data base original'!$AR107</f>
        <v>0.46553094553026569</v>
      </c>
      <c r="AD118" s="12">
        <f>+('Data base original'!AQ119/'Data base original'!AQ107*100-100)*'Data base original'!AQ107/'Data base original'!$AR107</f>
        <v>3.4508818460911687E-2</v>
      </c>
      <c r="AE118" s="12">
        <f>+(('Data base original'!AN119-'Data base original'!AP119)/('Data base original'!AN107-'Data base original'!AP107)*100-100)*(('Data base original'!AN107-'Data base original'!AP107)/'Data base original'!AR107)</f>
        <v>-0.33504767217833625</v>
      </c>
      <c r="AF118" s="12">
        <f>+(('Data base original'!AO119-'Data base original'!AQ119)/('Data base original'!AO107-'Data base original'!AQ107)*100-100)*(('Data base original'!AO107-'Data base original'!AQ107)/'Data base original'!AR107)</f>
        <v>4.0559835610910137E-2</v>
      </c>
      <c r="AG118" s="9">
        <f>+('Data base original'!AR119/'Data base original'!AR107*100-100)*'Data base original'!AR107/'Data base original'!$AR107</f>
        <v>8.8476315620061143</v>
      </c>
      <c r="AH118" s="12">
        <f>+('Data base original'!AR119/'Data base original'!AR107*100-100)*'Data base original'!AR107/'Data base original'!$BC107</f>
        <v>5.3906678717085397</v>
      </c>
      <c r="AI118" s="12">
        <f>+('Data base original'!AS119/'Data base original'!AS107*100-100)*'Data base original'!AS107/'Data base original'!$BC107</f>
        <v>1.3180843261260322</v>
      </c>
      <c r="AJ118" s="12">
        <f>+('Data base original'!AT119/'Data base original'!AT107*100-100)*'Data base original'!AT107/'Data base original'!$BC107</f>
        <v>-0.84606476956828458</v>
      </c>
      <c r="AK118" s="12">
        <f>+('Data base original'!AU119/'Data base original'!AU107*100-100)*'Data base original'!AU107/'Data base original'!$BC107</f>
        <v>1.8617847446652358</v>
      </c>
      <c r="AL118" s="12">
        <f>+('Data base original'!AV119/'Data base original'!AV107*100-100)*'Data base original'!AV107/'Data base original'!$BC107</f>
        <v>-0.10729700384409285</v>
      </c>
      <c r="AM118" s="12">
        <f>+('Data base original'!AW119/'Data base original'!AW107*100-100)*'Data base original'!AW107/'Data base original'!$BC107</f>
        <v>1.2819294892771983E-2</v>
      </c>
      <c r="AN118" s="12">
        <f>+('Data base original'!AX119/'Data base original'!AX107*100-100)*'Data base original'!AX107/'Data base original'!$BC107</f>
        <v>9.1944018118569046E-2</v>
      </c>
      <c r="AO118" s="12">
        <f>+('Data base original'!AY119/'Data base original'!AY107*100-100)*'Data base original'!AY107/'Data base original'!$BC107</f>
        <v>2.840441136494265</v>
      </c>
      <c r="AP118" s="12">
        <f>+('Data base original'!AZ119/'Data base original'!AZ107*100-100)*'Data base original'!AZ107/'Data base original'!$BC107</f>
        <v>0.15353079800048577</v>
      </c>
      <c r="AQ118" s="12">
        <f>+('Data base original'!BA119/'Data base original'!BA107*100-100)*'Data base original'!BA107/'Data base original'!$BC107</f>
        <v>0.84808098626830897</v>
      </c>
      <c r="AR118" s="12">
        <f>+('Data base original'!BB119/'Data base original'!BB107*100-100)*'Data base original'!BB107/'Data base original'!$BC107</f>
        <v>3.5604566601988352E-2</v>
      </c>
      <c r="AS118" s="12">
        <f>+(('Data base original'!AY119-'Data base original'!BA119)/('Data base original'!AY107-'Data base original'!BA107)*100-100)*('Data base original'!AY107-'Data base original'!BA107)/'Data base original'!$BC107</f>
        <v>1.9923601502259547</v>
      </c>
      <c r="AT118" s="12">
        <f>+(('Data base original'!AZ119-'Data base original'!BB119)/('Data base original'!AZ107-'Data base original'!BB107)*100-100)*('Data base original'!AZ107-'Data base original'!BB107)/'Data base original'!$BC107</f>
        <v>0.11792623139849748</v>
      </c>
      <c r="AU118" s="9">
        <f>+('Data base original'!BC119/'Data base original'!BC107*100-100)*'Data base original'!BC107/'Data base original'!$BC107</f>
        <v>9.8322248637232121</v>
      </c>
      <c r="AV118" s="6"/>
    </row>
    <row r="119" spans="1:48">
      <c r="A119" s="90">
        <v>42125</v>
      </c>
      <c r="B119" s="12">
        <f>+'Data base original'!B120/'Data base original'!B108*100-100</f>
        <v>8.4477951045304422</v>
      </c>
      <c r="C119" s="12">
        <f>+'Data base original'!C120/'Data base original'!C108*100-100</f>
        <v>5.759415355364311</v>
      </c>
      <c r="D119" s="12">
        <f>+'Data base original'!D120/'Data base original'!D108*100-100</f>
        <v>15.187539778684894</v>
      </c>
      <c r="E119" s="12">
        <f>+'Data base original'!E120/'Data base original'!E108*100-100</f>
        <v>4.4985089494463466</v>
      </c>
      <c r="F119" s="9">
        <f>+'Data base original'!F120/'Data base original'!F108*100-100</f>
        <v>9.4753771805579277</v>
      </c>
      <c r="G119" s="9">
        <f>+'Data base original'!G120</f>
        <v>23.78</v>
      </c>
      <c r="H119" s="12">
        <f>+'Data base original'!J120/'Data base original'!$H120*'Data base original'!I120</f>
        <v>11.400741774143279</v>
      </c>
      <c r="I119" s="12">
        <f>+'Data base original'!L120/'Data base original'!$H120*'Data base original'!K120</f>
        <v>1.0729493610768932</v>
      </c>
      <c r="J119" s="12">
        <f>+'Data base original'!N120/'Data base original'!$H120*'Data base original'!M120</f>
        <v>3.6061985188263406</v>
      </c>
      <c r="K119" s="9">
        <f>+'Data base original'!P120/'Data base original'!$H120*'Data base original'!O120</f>
        <v>7.6990957865210241</v>
      </c>
      <c r="L119" s="9">
        <f>+'Data base original'!Q120</f>
        <v>6.88</v>
      </c>
      <c r="M119" s="12">
        <f>+'Data base original'!T120/'Data base original'!$R120*'Data base original'!S120</f>
        <v>0.18199577162111716</v>
      </c>
      <c r="N119" s="12">
        <f>+'Data base original'!V120/'Data base original'!$R120*'Data base original'!U120</f>
        <v>2.5119430232715585</v>
      </c>
      <c r="O119" s="9">
        <f>+'Data base original'!X120/'Data base original'!$R120*'Data base original'!W120</f>
        <v>4.1820610735749533</v>
      </c>
      <c r="P119" s="9">
        <f>+'Data base original'!Y120</f>
        <v>1.38</v>
      </c>
      <c r="Q119" s="12">
        <f>+'Data base original'!AB120/'Data base original'!$Z120*'Data base original'!AA120</f>
        <v>0.91197990026266695</v>
      </c>
      <c r="R119" s="9">
        <f>+'Data base original'!AD120/'Data base original'!$Z120*'Data base original'!AC120</f>
        <v>0.46822223914119304</v>
      </c>
      <c r="S119" s="10">
        <f>+'Data base original'!AE120</f>
        <v>3.61</v>
      </c>
      <c r="T119" s="12">
        <f>+('Data base original'!AH120/'Data base original'!AH108*100-100)*'Data base original'!AH108/'Data base original'!$AK108</f>
        <v>2.4764212904905842</v>
      </c>
      <c r="U119" s="12">
        <f>+('Data base original'!AI120/'Data base original'!AI108*100-100)*'Data base original'!AI108/'Data base original'!$AK108</f>
        <v>8.8222620936170042</v>
      </c>
      <c r="V119" s="12">
        <f>+('Data base original'!AJ120/'Data base original'!AJ108*100-100)*'Data base original'!AJ108/'Data base original'!$AK108</f>
        <v>1.9738493579707495</v>
      </c>
      <c r="W119" s="9">
        <f>+('Data base original'!AK120/'Data base original'!AK108*100-100)*'Data base original'!AK108/'Data base original'!$AK108</f>
        <v>13.272532742078338</v>
      </c>
      <c r="X119" s="12">
        <f>+('Data base original'!AK120/'Data base original'!AK108*100-100)*'Data base original'!AK108/'Data base original'!$AR108</f>
        <v>3.2912951921852551</v>
      </c>
      <c r="Y119" s="12">
        <f>+('Data base original'!AL120/'Data base original'!AL108*100-100)*'Data base original'!AL108/'Data base original'!$AR108</f>
        <v>6.908812124965114</v>
      </c>
      <c r="Z119" s="12">
        <f>+('Data base original'!AM120/'Data base original'!AM108*100-100)*'Data base original'!AM108/'Data base original'!$AR108</f>
        <v>0.35729013719786312</v>
      </c>
      <c r="AA119" s="12">
        <f>+('Data base original'!AN120/'Data base original'!AN108*100-100)*'Data base original'!AN108/'Data base original'!$AR108</f>
        <v>-0.9389960884208739</v>
      </c>
      <c r="AB119" s="12">
        <f>+('Data base original'!AO120/'Data base original'!AO108*100-100)*'Data base original'!AO108/'Data base original'!$AR108</f>
        <v>6.3427458901453349E-2</v>
      </c>
      <c r="AC119" s="12">
        <f>+('Data base original'!AP120/'Data base original'!AP108*100-100)*'Data base original'!AP108/'Data base original'!$AR108</f>
        <v>-0.20909146066305015</v>
      </c>
      <c r="AD119" s="12">
        <f>+('Data base original'!AQ120/'Data base original'!AQ108*100-100)*'Data base original'!AQ108/'Data base original'!$AR108</f>
        <v>2.5784853987595828E-2</v>
      </c>
      <c r="AE119" s="12">
        <f>+(('Data base original'!AN120-'Data base original'!AP120)/('Data base original'!AN108-'Data base original'!AP108)*100-100)*(('Data base original'!AN108-'Data base original'!AP108)/'Data base original'!AR108)</f>
        <v>-0.72990462775782539</v>
      </c>
      <c r="AF119" s="12">
        <f>+(('Data base original'!AO120-'Data base original'!AQ120)/('Data base original'!AO108-'Data base original'!AQ108)*100-100)*(('Data base original'!AO108-'Data base original'!AQ108)/'Data base original'!AR108)</f>
        <v>3.7642604913857472E-2</v>
      </c>
      <c r="AG119" s="9">
        <f>+('Data base original'!AR120/'Data base original'!AR108*100-100)*'Data base original'!AR108/'Data base original'!$AR108</f>
        <v>9.865135431504271</v>
      </c>
      <c r="AH119" s="12">
        <f>+('Data base original'!AR120/'Data base original'!AR108*100-100)*'Data base original'!AR108/'Data base original'!$BC108</f>
        <v>5.9301283159069422</v>
      </c>
      <c r="AI119" s="12">
        <f>+('Data base original'!AS120/'Data base original'!AS108*100-100)*'Data base original'!AS108/'Data base original'!$BC108</f>
        <v>1.0914487874849013</v>
      </c>
      <c r="AJ119" s="12">
        <f>+('Data base original'!AT120/'Data base original'!AT108*100-100)*'Data base original'!AT108/'Data base original'!$BC108</f>
        <v>-0.81627524087912473</v>
      </c>
      <c r="AK119" s="12">
        <f>+('Data base original'!AU120/'Data base original'!AU108*100-100)*'Data base original'!AU108/'Data base original'!$BC108</f>
        <v>2.113977120600163</v>
      </c>
      <c r="AL119" s="12">
        <f>+('Data base original'!AV120/'Data base original'!AV108*100-100)*'Data base original'!AV108/'Data base original'!$BC108</f>
        <v>-0.36169408508679241</v>
      </c>
      <c r="AM119" s="12">
        <f>+('Data base original'!AW120/'Data base original'!AW108*100-100)*'Data base original'!AW108/'Data base original'!$BC108</f>
        <v>2.5923996251617939E-3</v>
      </c>
      <c r="AN119" s="12">
        <f>+('Data base original'!AX120/'Data base original'!AX108*100-100)*'Data base original'!AX108/'Data base original'!$BC108</f>
        <v>0.22340444833822448</v>
      </c>
      <c r="AO119" s="12">
        <f>+('Data base original'!AY120/'Data base original'!AY108*100-100)*'Data base original'!AY108/'Data base original'!$BC108</f>
        <v>2.1423614793857535</v>
      </c>
      <c r="AP119" s="12">
        <f>+('Data base original'!AZ120/'Data base original'!AZ108*100-100)*'Data base original'!AZ108/'Data base original'!$BC108</f>
        <v>0.148288870328633</v>
      </c>
      <c r="AQ119" s="12">
        <f>+('Data base original'!BA120/'Data base original'!BA108*100-100)*'Data base original'!BA108/'Data base original'!$BC108</f>
        <v>0.21679694514593875</v>
      </c>
      <c r="AR119" s="12">
        <f>+('Data base original'!BB120/'Data base original'!BB108*100-100)*'Data base original'!BB108/'Data base original'!$BC108</f>
        <v>3.3870731124217533E-2</v>
      </c>
      <c r="AS119" s="12">
        <f>+(('Data base original'!AY120-'Data base original'!BA120)/('Data base original'!AY108-'Data base original'!BA108)*100-100)*('Data base original'!AY108-'Data base original'!BA108)/'Data base original'!$BC108</f>
        <v>1.925564534239814</v>
      </c>
      <c r="AT119" s="12">
        <f>+(('Data base original'!AZ120-'Data base original'!BB120)/('Data base original'!AZ108-'Data base original'!BB108)*100-100)*('Data base original'!AZ108-'Data base original'!BB108)/'Data base original'!$BC108</f>
        <v>0.11441813920441551</v>
      </c>
      <c r="AU119" s="9">
        <f>+('Data base original'!BC120/'Data base original'!BC108*100-100)*'Data base original'!BC108/'Data base original'!$BC108</f>
        <v>10.2235644194337</v>
      </c>
      <c r="AV119" s="6"/>
    </row>
    <row r="120" spans="1:48">
      <c r="A120" s="90">
        <v>42156</v>
      </c>
      <c r="B120" s="12">
        <f>+'Data base original'!B121/'Data base original'!B109*100-100</f>
        <v>8.1518512910184739</v>
      </c>
      <c r="C120" s="12">
        <f>+'Data base original'!C121/'Data base original'!C109*100-100</f>
        <v>5.808109526190421</v>
      </c>
      <c r="D120" s="12">
        <f>+'Data base original'!D121/'Data base original'!D109*100-100</f>
        <v>15.179103059860878</v>
      </c>
      <c r="E120" s="12">
        <f>+'Data base original'!E121/'Data base original'!E109*100-100</f>
        <v>8.3034370190418798</v>
      </c>
      <c r="F120" s="9">
        <f>+'Data base original'!F121/'Data base original'!F109*100-100</f>
        <v>9.6190034568770244</v>
      </c>
      <c r="G120" s="9">
        <f>+'Data base original'!G121</f>
        <v>23.48</v>
      </c>
      <c r="H120" s="12">
        <f>+'Data base original'!J121/'Data base original'!$H121*'Data base original'!I121</f>
        <v>11.906611772205695</v>
      </c>
      <c r="I120" s="12">
        <f>+'Data base original'!L121/'Data base original'!$H121*'Data base original'!K121</f>
        <v>0.95328304292392696</v>
      </c>
      <c r="J120" s="12">
        <f>+'Data base original'!N121/'Data base original'!$H121*'Data base original'!M121</f>
        <v>3.4702358691032722</v>
      </c>
      <c r="K120" s="9">
        <f>+'Data base original'!P121/'Data base original'!$H121*'Data base original'!O121</f>
        <v>7.1460064279643003</v>
      </c>
      <c r="L120" s="9">
        <f>+'Data base original'!Q121</f>
        <v>7.06</v>
      </c>
      <c r="M120" s="12">
        <f>+'Data base original'!T121/'Data base original'!$R121*'Data base original'!S121</f>
        <v>0.21129825391696896</v>
      </c>
      <c r="N120" s="12">
        <f>+'Data base original'!V121/'Data base original'!$R121*'Data base original'!U121</f>
        <v>2.8125938001993185</v>
      </c>
      <c r="O120" s="9">
        <f>+'Data base original'!X121/'Data base original'!$R121*'Data base original'!W121</f>
        <v>4.0367275391469359</v>
      </c>
      <c r="P120" s="9">
        <f>+'Data base original'!Y121</f>
        <v>1.68</v>
      </c>
      <c r="Q120" s="12">
        <f>+'Data base original'!AB121/'Data base original'!$Z121*'Data base original'!AA121</f>
        <v>0.93002732414056044</v>
      </c>
      <c r="R120" s="9">
        <f>+'Data base original'!AD121/'Data base original'!$Z121*'Data base original'!AC121</f>
        <v>0.74953193111774796</v>
      </c>
      <c r="S120" s="10">
        <f>+'Data base original'!AE121</f>
        <v>3.66</v>
      </c>
      <c r="T120" s="12">
        <f>+('Data base original'!AH121/'Data base original'!AH109*100-100)*'Data base original'!AH109/'Data base original'!$AK109</f>
        <v>2.5556578401332244</v>
      </c>
      <c r="U120" s="12">
        <f>+('Data base original'!AI121/'Data base original'!AI109*100-100)*'Data base original'!AI109/'Data base original'!$AK109</f>
        <v>9.4795927261950688</v>
      </c>
      <c r="V120" s="12">
        <f>+('Data base original'!AJ121/'Data base original'!AJ109*100-100)*'Data base original'!AJ109/'Data base original'!$AK109</f>
        <v>2.3663400841786477</v>
      </c>
      <c r="W120" s="9">
        <f>+('Data base original'!AK121/'Data base original'!AK109*100-100)*'Data base original'!AK109/'Data base original'!$AK109</f>
        <v>14.401590650506947</v>
      </c>
      <c r="X120" s="12">
        <f>+('Data base original'!AK121/'Data base original'!AK109*100-100)*'Data base original'!AK109/'Data base original'!$AR109</f>
        <v>3.5956856218754472</v>
      </c>
      <c r="Y120" s="12">
        <f>+('Data base original'!AL121/'Data base original'!AL109*100-100)*'Data base original'!AL109/'Data base original'!$AR109</f>
        <v>7.3120131446746797</v>
      </c>
      <c r="Z120" s="12">
        <f>+('Data base original'!AM121/'Data base original'!AM109*100-100)*'Data base original'!AM109/'Data base original'!$AR109</f>
        <v>0.37735934151840922</v>
      </c>
      <c r="AA120" s="12">
        <f>+('Data base original'!AN121/'Data base original'!AN109*100-100)*'Data base original'!AN109/'Data base original'!$AR109</f>
        <v>-0.78199083094442257</v>
      </c>
      <c r="AB120" s="12">
        <f>+('Data base original'!AO121/'Data base original'!AO109*100-100)*'Data base original'!AO109/'Data base original'!$AR109</f>
        <v>5.5109662375644297E-2</v>
      </c>
      <c r="AC120" s="12">
        <f>+('Data base original'!AP121/'Data base original'!AP109*100-100)*'Data base original'!AP109/'Data base original'!$AR109</f>
        <v>-2.4219292929692535E-2</v>
      </c>
      <c r="AD120" s="12">
        <f>+('Data base original'!AQ121/'Data base original'!AQ109*100-100)*'Data base original'!AQ109/'Data base original'!$AR109</f>
        <v>1.0565974517909582E-2</v>
      </c>
      <c r="AE120" s="12">
        <f>+(('Data base original'!AN121-'Data base original'!AP121)/('Data base original'!AN109-'Data base original'!AP109)*100-100)*(('Data base original'!AN109-'Data base original'!AP109)/'Data base original'!AR109)</f>
        <v>-0.75777153801473018</v>
      </c>
      <c r="AF120" s="12">
        <f>+(('Data base original'!AO121-'Data base original'!AQ121)/('Data base original'!AO109-'Data base original'!AQ109)*100-100)*(('Data base original'!AO109-'Data base original'!AQ109)/'Data base original'!AR109)</f>
        <v>4.4543687857734805E-2</v>
      </c>
      <c r="AG120" s="9">
        <f>+('Data base original'!AR121/'Data base original'!AR109*100-100)*'Data base original'!AR109/'Data base original'!$AR109</f>
        <v>10.5718302579115</v>
      </c>
      <c r="AH120" s="12">
        <f>+('Data base original'!AR121/'Data base original'!AR109*100-100)*'Data base original'!AR109/'Data base original'!$BC109</f>
        <v>6.3228897600830365</v>
      </c>
      <c r="AI120" s="12">
        <f>+('Data base original'!AS121/'Data base original'!AS109*100-100)*'Data base original'!AS109/'Data base original'!$BC109</f>
        <v>1.1494996845943937</v>
      </c>
      <c r="AJ120" s="12">
        <f>+('Data base original'!AT121/'Data base original'!AT109*100-100)*'Data base original'!AT109/'Data base original'!$BC109</f>
        <v>-1.051501834248304</v>
      </c>
      <c r="AK120" s="12">
        <f>+('Data base original'!AU121/'Data base original'!AU109*100-100)*'Data base original'!AU109/'Data base original'!$BC109</f>
        <v>2.3759242581694258</v>
      </c>
      <c r="AL120" s="12">
        <f>+('Data base original'!AV121/'Data base original'!AV109*100-100)*'Data base original'!AV109/'Data base original'!$BC109</f>
        <v>-0.53855089614722107</v>
      </c>
      <c r="AM120" s="12">
        <f>+('Data base original'!AW121/'Data base original'!AW109*100-100)*'Data base original'!AW109/'Data base original'!$BC109</f>
        <v>3.6052806757043837E-3</v>
      </c>
      <c r="AN120" s="12">
        <f>+('Data base original'!AX121/'Data base original'!AX109*100-100)*'Data base original'!AX109/'Data base original'!$BC109</f>
        <v>0.1330208155117466</v>
      </c>
      <c r="AO120" s="12">
        <f>+('Data base original'!AY121/'Data base original'!AY109*100-100)*'Data base original'!AY109/'Data base original'!$BC109</f>
        <v>1.7402549160352763</v>
      </c>
      <c r="AP120" s="12">
        <f>+('Data base original'!AZ121/'Data base original'!AZ109*100-100)*'Data base original'!AZ109/'Data base original'!$BC109</f>
        <v>0.13943532136483799</v>
      </c>
      <c r="AQ120" s="12">
        <f>+('Data base original'!BA121/'Data base original'!BA109*100-100)*'Data base original'!BA109/'Data base original'!$BC109</f>
        <v>-3.7331774290941255E-2</v>
      </c>
      <c r="AR120" s="12">
        <f>+('Data base original'!BB121/'Data base original'!BB109*100-100)*'Data base original'!BB109/'Data base original'!$BC109</f>
        <v>3.2478617469348173E-2</v>
      </c>
      <c r="AS120" s="12">
        <f>+(('Data base original'!AY121-'Data base original'!BA121)/('Data base original'!AY109-'Data base original'!BA109)*100-100)*('Data base original'!AY109-'Data base original'!BA109)/'Data base original'!$BC109</f>
        <v>1.7775866903262181</v>
      </c>
      <c r="AT120" s="12">
        <f>+(('Data base original'!AZ121-'Data base original'!BB121)/('Data base original'!AZ109-'Data base original'!BB109)*100-100)*('Data base original'!AZ109-'Data base original'!BB109)/'Data base original'!$BC109</f>
        <v>0.10695670389548978</v>
      </c>
      <c r="AU120" s="9">
        <f>+('Data base original'!BC121/'Data base original'!BC109*100-100)*'Data base original'!BC109/'Data base original'!$BC109</f>
        <v>10.279430462860461</v>
      </c>
      <c r="AV120" s="6"/>
    </row>
    <row r="121" spans="1:48">
      <c r="A121" s="90">
        <v>42186</v>
      </c>
      <c r="B121" s="12">
        <f>+'Data base original'!B122/'Data base original'!B110*100-100</f>
        <v>8.949761494478679</v>
      </c>
      <c r="C121" s="12">
        <f>+'Data base original'!C122/'Data base original'!C110*100-100</f>
        <v>6.1702024163684968</v>
      </c>
      <c r="D121" s="12">
        <f>+'Data base original'!D122/'Data base original'!D110*100-100</f>
        <v>15.539106339178119</v>
      </c>
      <c r="E121" s="12">
        <f>+'Data base original'!E122/'Data base original'!E110*100-100</f>
        <v>9.1659769078739259</v>
      </c>
      <c r="F121" s="9">
        <f>+'Data base original'!F122/'Data base original'!F110*100-100</f>
        <v>10.263362880610472</v>
      </c>
      <c r="G121" s="9">
        <f>+'Data base original'!G122</f>
        <v>22.91</v>
      </c>
      <c r="H121" s="12">
        <f>+'Data base original'!J122/'Data base original'!$H122*'Data base original'!I122</f>
        <v>10.68797402630867</v>
      </c>
      <c r="I121" s="12">
        <f>+'Data base original'!L122/'Data base original'!$H122*'Data base original'!K122</f>
        <v>0.96998608552250143</v>
      </c>
      <c r="J121" s="12">
        <f>+'Data base original'!N122/'Data base original'!$H122*'Data base original'!M122</f>
        <v>3.8022276047773036</v>
      </c>
      <c r="K121" s="9">
        <f>+'Data base original'!P122/'Data base original'!$H122*'Data base original'!O122</f>
        <v>7.4531236713606539</v>
      </c>
      <c r="L121" s="9">
        <f>+'Data base original'!Q122</f>
        <v>6.83</v>
      </c>
      <c r="M121" s="12">
        <f>+'Data base original'!T122/'Data base original'!$R122*'Data base original'!S122</f>
        <v>0.19832979750079036</v>
      </c>
      <c r="N121" s="12">
        <f>+'Data base original'!V122/'Data base original'!$R122*'Data base original'!U122</f>
        <v>2.3640338233581253</v>
      </c>
      <c r="O121" s="9">
        <f>+'Data base original'!X122/'Data base original'!$R122*'Data base original'!W122</f>
        <v>4.2698829431438119</v>
      </c>
      <c r="P121" s="9">
        <f>+'Data base original'!Y122</f>
        <v>1.55</v>
      </c>
      <c r="Q121" s="12">
        <f>+'Data base original'!AB122/'Data base original'!$Z122*'Data base original'!AA122</f>
        <v>0.87723438783483243</v>
      </c>
      <c r="R121" s="9">
        <f>+'Data base original'!AD122/'Data base original'!$Z122*'Data base original'!AC122</f>
        <v>0.67457115380762522</v>
      </c>
      <c r="S121" s="10">
        <f>+'Data base original'!AE122</f>
        <v>3.67</v>
      </c>
      <c r="T121" s="12">
        <f>+('Data base original'!AH122/'Data base original'!AH110*100-100)*'Data base original'!AH110/'Data base original'!$AK110</f>
        <v>2.4527925940404791</v>
      </c>
      <c r="U121" s="12">
        <f>+('Data base original'!AI122/'Data base original'!AI110*100-100)*'Data base original'!AI110/'Data base original'!$AK110</f>
        <v>9.6906420418766324</v>
      </c>
      <c r="V121" s="12">
        <f>+('Data base original'!AJ122/'Data base original'!AJ110*100-100)*'Data base original'!AJ110/'Data base original'!$AK110</f>
        <v>2.5649383172185214</v>
      </c>
      <c r="W121" s="9">
        <f>+('Data base original'!AK122/'Data base original'!AK110*100-100)*'Data base original'!AK110/'Data base original'!$AK110</f>
        <v>14.708372953135651</v>
      </c>
      <c r="X121" s="12">
        <f>+('Data base original'!AK122/'Data base original'!AK110*100-100)*'Data base original'!AK110/'Data base original'!$AR110</f>
        <v>3.6105486747131974</v>
      </c>
      <c r="Y121" s="12">
        <f>+('Data base original'!AL122/'Data base original'!AL110*100-100)*'Data base original'!AL110/'Data base original'!$AR110</f>
        <v>7.8593828366912035</v>
      </c>
      <c r="Z121" s="12">
        <f>+('Data base original'!AM122/'Data base original'!AM110*100-100)*'Data base original'!AM110/'Data base original'!$AR110</f>
        <v>0.35147344313999557</v>
      </c>
      <c r="AA121" s="12">
        <f>+('Data base original'!AN122/'Data base original'!AN110*100-100)*'Data base original'!AN110/'Data base original'!$AR110</f>
        <v>2.2788724986840179</v>
      </c>
      <c r="AB121" s="12">
        <f>+('Data base original'!AO122/'Data base original'!AO110*100-100)*'Data base original'!AO110/'Data base original'!$AR110</f>
        <v>5.4095104814365538E-2</v>
      </c>
      <c r="AC121" s="12">
        <f>+('Data base original'!AP122/'Data base original'!AP110*100-100)*'Data base original'!AP110/'Data base original'!$AR110</f>
        <v>2.6844295446530086</v>
      </c>
      <c r="AD121" s="12">
        <f>+('Data base original'!AQ122/'Data base original'!AQ110*100-100)*'Data base original'!AQ110/'Data base original'!$AR110</f>
        <v>3.3945307898622995E-3</v>
      </c>
      <c r="AE121" s="12">
        <f>+(('Data base original'!AN122-'Data base original'!AP122)/('Data base original'!AN110-'Data base original'!AP110)*100-100)*(('Data base original'!AN110-'Data base original'!AP110)/'Data base original'!AR110)</f>
        <v>-0.405557045968992</v>
      </c>
      <c r="AF121" s="12">
        <f>+(('Data base original'!AO122-'Data base original'!AQ122)/('Data base original'!AO110-'Data base original'!AQ110)*100-100)*(('Data base original'!AO110-'Data base original'!AQ110)/'Data base original'!AR110)</f>
        <v>5.0700574024503307E-2</v>
      </c>
      <c r="AG121" s="9">
        <f>+('Data base original'!AR122/'Data base original'!AR110*100-100)*'Data base original'!AR110/'Data base original'!$AR110</f>
        <v>11.46654848259989</v>
      </c>
      <c r="AH121" s="12">
        <f>+('Data base original'!AR122/'Data base original'!AR110*100-100)*'Data base original'!AR110/'Data base original'!$BC110</f>
        <v>6.8806853901008784</v>
      </c>
      <c r="AI121" s="12">
        <f>+('Data base original'!AS122/'Data base original'!AS110*100-100)*'Data base original'!AS110/'Data base original'!$BC110</f>
        <v>1.3645977676722707</v>
      </c>
      <c r="AJ121" s="12">
        <f>+('Data base original'!AT122/'Data base original'!AT110*100-100)*'Data base original'!AT110/'Data base original'!$BC110</f>
        <v>-0.67943531868937246</v>
      </c>
      <c r="AK121" s="12">
        <f>+('Data base original'!AU122/'Data base original'!AU110*100-100)*'Data base original'!AU110/'Data base original'!$BC110</f>
        <v>2.8116970851539529</v>
      </c>
      <c r="AL121" s="12">
        <f>+('Data base original'!AV122/'Data base original'!AV110*100-100)*'Data base original'!AV110/'Data base original'!$BC110</f>
        <v>-0.13741858231735674</v>
      </c>
      <c r="AM121" s="12">
        <f>+('Data base original'!AW122/'Data base original'!AW110*100-100)*'Data base original'!AW110/'Data base original'!$BC110</f>
        <v>8.8223384442192212E-3</v>
      </c>
      <c r="AN121" s="12">
        <f>+('Data base original'!AX122/'Data base original'!AX110*100-100)*'Data base original'!AX110/'Data base original'!$BC110</f>
        <v>0.1268635031374343</v>
      </c>
      <c r="AO121" s="12">
        <f>+('Data base original'!AY122/'Data base original'!AY110*100-100)*'Data base original'!AY110/'Data base original'!$BC110</f>
        <v>1.6417090220368189</v>
      </c>
      <c r="AP121" s="12">
        <f>+('Data base original'!AZ122/'Data base original'!AZ110*100-100)*'Data base original'!AZ110/'Data base original'!$BC110</f>
        <v>0.14280643777412111</v>
      </c>
      <c r="AQ121" s="12">
        <f>+('Data base original'!BA122/'Data base original'!BA110*100-100)*'Data base original'!BA110/'Data base original'!$BC110</f>
        <v>-1.8181389804134147E-2</v>
      </c>
      <c r="AR121" s="12">
        <f>+('Data base original'!BB122/'Data base original'!BB110*100-100)*'Data base original'!BB110/'Data base original'!$BC110</f>
        <v>3.3375693959432802E-2</v>
      </c>
      <c r="AS121" s="12">
        <f>+(('Data base original'!AY122-'Data base original'!BA122)/('Data base original'!AY110-'Data base original'!BA110)*100-100)*('Data base original'!AY110-'Data base original'!BA110)/'Data base original'!$BC110</f>
        <v>1.6598904118409532</v>
      </c>
      <c r="AT121" s="12">
        <f>+(('Data base original'!AZ122-'Data base original'!BB122)/('Data base original'!AZ110-'Data base original'!BB110)*100-100)*('Data base original'!AZ110-'Data base original'!BB110)/'Data base original'!$BC110</f>
        <v>0.10943074381468827</v>
      </c>
      <c r="AU121" s="9">
        <f>+('Data base original'!BC122/'Data base original'!BC110*100-100)*'Data base original'!BC110/'Data base original'!$BC110</f>
        <v>12.145133339157653</v>
      </c>
      <c r="AV121" s="6"/>
    </row>
    <row r="122" spans="1:48">
      <c r="A122" s="90">
        <v>42217</v>
      </c>
      <c r="B122" s="12">
        <f>+'Data base original'!B123/'Data base original'!B111*100-100</f>
        <v>8.359442782416366</v>
      </c>
      <c r="C122" s="12">
        <f>+'Data base original'!C123/'Data base original'!C111*100-100</f>
        <v>5.9827984892422563</v>
      </c>
      <c r="D122" s="12">
        <f>+'Data base original'!D123/'Data base original'!D111*100-100</f>
        <v>15.605291474528357</v>
      </c>
      <c r="E122" s="12">
        <f>+'Data base original'!E123/'Data base original'!E111*100-100</f>
        <v>12.263534554135916</v>
      </c>
      <c r="F122" s="9">
        <f>+'Data base original'!F123/'Data base original'!F111*100-100</f>
        <v>10.160685472514672</v>
      </c>
      <c r="G122" s="9">
        <f>+'Data base original'!G123</f>
        <v>23.52</v>
      </c>
      <c r="H122" s="12">
        <f>+'Data base original'!J123/'Data base original'!$H123*'Data base original'!I123</f>
        <v>12.081118992288044</v>
      </c>
      <c r="I122" s="12">
        <f>+'Data base original'!L123/'Data base original'!$H123*'Data base original'!K123</f>
        <v>0.95229210783391671</v>
      </c>
      <c r="J122" s="12">
        <f>+'Data base original'!N123/'Data base original'!$H123*'Data base original'!M123</f>
        <v>3.5760382017972323</v>
      </c>
      <c r="K122" s="9">
        <f>+'Data base original'!P123/'Data base original'!$H123*'Data base original'!O123</f>
        <v>6.9125409413320869</v>
      </c>
      <c r="L122" s="9">
        <f>+'Data base original'!Q123</f>
        <v>7.07</v>
      </c>
      <c r="M122" s="12">
        <f>+'Data base original'!T123/'Data base original'!$R123*'Data base original'!S123</f>
        <v>0.25053554899281527</v>
      </c>
      <c r="N122" s="12">
        <f>+'Data base original'!V123/'Data base original'!$R123*'Data base original'!U123</f>
        <v>2.4857642409015446</v>
      </c>
      <c r="O122" s="9">
        <f>+'Data base original'!X123/'Data base original'!$R123*'Data base original'!W123</f>
        <v>4.3318057820680469</v>
      </c>
      <c r="P122" s="9">
        <f>+'Data base original'!Y123</f>
        <v>1.59</v>
      </c>
      <c r="Q122" s="12">
        <f>+'Data base original'!AB123/'Data base original'!$Z123*'Data base original'!AA123</f>
        <v>0.94313211916665918</v>
      </c>
      <c r="R122" s="9">
        <f>+'Data base original'!AD123/'Data base original'!$Z123*'Data base original'!AC123</f>
        <v>0.64518118251097323</v>
      </c>
      <c r="S122" s="10">
        <f>+'Data base original'!AE123</f>
        <v>3.63</v>
      </c>
      <c r="T122" s="12">
        <f>+('Data base original'!AH123/'Data base original'!AH111*100-100)*'Data base original'!AH111/'Data base original'!$AK111</f>
        <v>2.6604006780928997</v>
      </c>
      <c r="U122" s="12">
        <f>+('Data base original'!AI123/'Data base original'!AI111*100-100)*'Data base original'!AI111/'Data base original'!$AK111</f>
        <v>9.0858697696132449</v>
      </c>
      <c r="V122" s="12">
        <f>+('Data base original'!AJ123/'Data base original'!AJ111*100-100)*'Data base original'!AJ111/'Data base original'!$AK111</f>
        <v>4.1139831369689892</v>
      </c>
      <c r="W122" s="9">
        <f>+('Data base original'!AK123/'Data base original'!AK111*100-100)*'Data base original'!AK111/'Data base original'!$AK111</f>
        <v>15.860253584675133</v>
      </c>
      <c r="X122" s="12">
        <f>+('Data base original'!AK123/'Data base original'!AK111*100-100)*'Data base original'!AK111/'Data base original'!$AR111</f>
        <v>3.8250511250132084</v>
      </c>
      <c r="Y122" s="12">
        <f>+('Data base original'!AL123/'Data base original'!AL111*100-100)*'Data base original'!AL111/'Data base original'!$AR111</f>
        <v>8.8266700761584662</v>
      </c>
      <c r="Z122" s="12">
        <f>+('Data base original'!AM123/'Data base original'!AM111*100-100)*'Data base original'!AM111/'Data base original'!$AR111</f>
        <v>0.42045267630711136</v>
      </c>
      <c r="AA122" s="12">
        <f>+('Data base original'!AN123/'Data base original'!AN111*100-100)*'Data base original'!AN111/'Data base original'!$AR111</f>
        <v>2.4629204143015868</v>
      </c>
      <c r="AB122" s="12">
        <f>+('Data base original'!AO123/'Data base original'!AO111*100-100)*'Data base original'!AO111/'Data base original'!$AR111</f>
        <v>6.1388159386466828E-2</v>
      </c>
      <c r="AC122" s="12">
        <f>+('Data base original'!AP123/'Data base original'!AP111*100-100)*'Data base original'!AP111/'Data base original'!$AR111</f>
        <v>2.8552731612450817</v>
      </c>
      <c r="AD122" s="12">
        <f>+('Data base original'!AQ123/'Data base original'!AQ111*100-100)*'Data base original'!AQ111/'Data base original'!$AR111</f>
        <v>8.2066745076140733E-4</v>
      </c>
      <c r="AE122" s="12">
        <f>+(('Data base original'!AN123-'Data base original'!AP123)/('Data base original'!AN111-'Data base original'!AP111)*100-100)*(('Data base original'!AN111-'Data base original'!AP111)/'Data base original'!AR111)</f>
        <v>-0.39235274694349542</v>
      </c>
      <c r="AF122" s="12">
        <f>+(('Data base original'!AO123-'Data base original'!AQ123)/('Data base original'!AO111-'Data base original'!AQ111)*100-100)*(('Data base original'!AO111-'Data base original'!AQ111)/'Data base original'!AR111)</f>
        <v>6.0567491935705355E-2</v>
      </c>
      <c r="AG122" s="9">
        <f>+('Data base original'!AR123/'Data base original'!AR111*100-100)*'Data base original'!AR111/'Data base original'!$AR111</f>
        <v>12.740388622471002</v>
      </c>
      <c r="AH122" s="12">
        <f>+('Data base original'!AR123/'Data base original'!AR111*100-100)*'Data base original'!AR111/'Data base original'!$BC111</f>
        <v>7.6046612243336353</v>
      </c>
      <c r="AI122" s="12">
        <f>+('Data base original'!AS123/'Data base original'!AS111*100-100)*'Data base original'!AS111/'Data base original'!$BC111</f>
        <v>1.4900865158494263</v>
      </c>
      <c r="AJ122" s="12">
        <f>+('Data base original'!AT123/'Data base original'!AT111*100-100)*'Data base original'!AT111/'Data base original'!$BC111</f>
        <v>-0.40353759702996977</v>
      </c>
      <c r="AK122" s="12">
        <f>+('Data base original'!AU123/'Data base original'!AU111*100-100)*'Data base original'!AU111/'Data base original'!$BC111</f>
        <v>2.9255524361810736</v>
      </c>
      <c r="AL122" s="12">
        <f>+('Data base original'!AV123/'Data base original'!AV111*100-100)*'Data base original'!AV111/'Data base original'!$BC111</f>
        <v>-0.26887732684380483</v>
      </c>
      <c r="AM122" s="12">
        <f>+('Data base original'!AW123/'Data base original'!AW111*100-100)*'Data base original'!AW111/'Data base original'!$BC111</f>
        <v>2.1395461244092601E-2</v>
      </c>
      <c r="AN122" s="12">
        <f>+('Data base original'!AX123/'Data base original'!AX111*100-100)*'Data base original'!AX111/'Data base original'!$BC111</f>
        <v>0.20906656931098597</v>
      </c>
      <c r="AO122" s="12">
        <f>+('Data base original'!AY123/'Data base original'!AY111*100-100)*'Data base original'!AY111/'Data base original'!$BC111</f>
        <v>1.4140637750090834</v>
      </c>
      <c r="AP122" s="12">
        <f>+('Data base original'!AZ123/'Data base original'!AZ111*100-100)*'Data base original'!AZ111/'Data base original'!$BC111</f>
        <v>0.11514668474107637</v>
      </c>
      <c r="AQ122" s="12">
        <f>+('Data base original'!BA123/'Data base original'!BA111*100-100)*'Data base original'!BA111/'Data base original'!$BC111</f>
        <v>-0.15635656383203939</v>
      </c>
      <c r="AR122" s="12">
        <f>+('Data base original'!BB123/'Data base original'!BB111*100-100)*'Data base original'!BB111/'Data base original'!$BC111</f>
        <v>3.8432500373588224E-2</v>
      </c>
      <c r="AS122" s="12">
        <f>+(('Data base original'!AY123-'Data base original'!BA123)/('Data base original'!AY111-'Data base original'!BA111)*100-100)*('Data base original'!AY111-'Data base original'!BA111)/'Data base original'!$BC111</f>
        <v>1.5704203388411218</v>
      </c>
      <c r="AT122" s="12">
        <f>+(('Data base original'!AZ123-'Data base original'!BB123)/('Data base original'!AZ111-'Data base original'!BB111)*100-100)*('Data base original'!AZ111-'Data base original'!BB111)/'Data base original'!$BC111</f>
        <v>7.67141843674881E-2</v>
      </c>
      <c r="AU122" s="9">
        <f>+('Data base original'!BC123/'Data base original'!BC111*100-100)*'Data base original'!BC111/'Data base original'!$BC111</f>
        <v>13.225481806254066</v>
      </c>
      <c r="AV122" s="6"/>
    </row>
    <row r="123" spans="1:48">
      <c r="A123" s="90">
        <v>42248</v>
      </c>
      <c r="B123" s="12">
        <f>+'Data base original'!B124/'Data base original'!B112*100-100</f>
        <v>9.8101796476738343</v>
      </c>
      <c r="C123" s="12">
        <f>+'Data base original'!C124/'Data base original'!C112*100-100</f>
        <v>6.1866904417473734</v>
      </c>
      <c r="D123" s="12">
        <f>+'Data base original'!D124/'Data base original'!D112*100-100</f>
        <v>15.896184602003686</v>
      </c>
      <c r="E123" s="12">
        <f>+'Data base original'!E124/'Data base original'!E112*100-100</f>
        <v>10.014899714591394</v>
      </c>
      <c r="F123" s="9">
        <f>+'Data base original'!F124/'Data base original'!F112*100-100</f>
        <v>10.907684968931619</v>
      </c>
      <c r="G123" s="9">
        <f>+'Data base original'!G124</f>
        <v>23.23</v>
      </c>
      <c r="H123" s="12">
        <f>+'Data base original'!J124/'Data base original'!$H124*'Data base original'!I124</f>
        <v>11.641118229470004</v>
      </c>
      <c r="I123" s="12">
        <f>+'Data base original'!L124/'Data base original'!$H124*'Data base original'!K124</f>
        <v>0.9358854890013889</v>
      </c>
      <c r="J123" s="12">
        <f>+'Data base original'!N124/'Data base original'!$H124*'Data base original'!M124</f>
        <v>3.7065655660588681</v>
      </c>
      <c r="K123" s="9">
        <f>+'Data base original'!P124/'Data base original'!$H124*'Data base original'!O124</f>
        <v>6.9431020115586213</v>
      </c>
      <c r="L123" s="9">
        <f>+'Data base original'!Q124</f>
        <v>6.34</v>
      </c>
      <c r="M123" s="12">
        <f>+'Data base original'!T124/'Data base original'!$R124*'Data base original'!S124</f>
        <v>0.14425763944109962</v>
      </c>
      <c r="N123" s="12">
        <f>+'Data base original'!V124/'Data base original'!$R124*'Data base original'!U124</f>
        <v>2.3882553325352371</v>
      </c>
      <c r="O123" s="9">
        <f>+'Data base original'!X124/'Data base original'!$R124*'Data base original'!W124</f>
        <v>3.8082438679121631</v>
      </c>
      <c r="P123" s="9">
        <f>+'Data base original'!Y124</f>
        <v>1.58</v>
      </c>
      <c r="Q123" s="12">
        <f>+'Data base original'!AB124/'Data base original'!$Z124*'Data base original'!AA124</f>
        <v>0.68959422538536774</v>
      </c>
      <c r="R123" s="9">
        <f>+'Data base original'!AD124/'Data base original'!$Z124*'Data base original'!AC124</f>
        <v>0.88895672412048421</v>
      </c>
      <c r="S123" s="10">
        <f>+'Data base original'!AE124</f>
        <v>3.65</v>
      </c>
      <c r="T123" s="12">
        <f>+('Data base original'!AH124/'Data base original'!AH112*100-100)*'Data base original'!AH112/'Data base original'!$AK112</f>
        <v>2.3599333550897823</v>
      </c>
      <c r="U123" s="12">
        <f>+('Data base original'!AI124/'Data base original'!AI112*100-100)*'Data base original'!AI112/'Data base original'!$AK112</f>
        <v>8.6012459541072381</v>
      </c>
      <c r="V123" s="12">
        <f>+('Data base original'!AJ124/'Data base original'!AJ112*100-100)*'Data base original'!AJ112/'Data base original'!$AK112</f>
        <v>2.9284409728370742</v>
      </c>
      <c r="W123" s="9">
        <f>+('Data base original'!AK124/'Data base original'!AK112*100-100)*'Data base original'!AK112/'Data base original'!$AK112</f>
        <v>13.889620282034116</v>
      </c>
      <c r="X123" s="12">
        <f>+('Data base original'!AK124/'Data base original'!AK112*100-100)*'Data base original'!AK112/'Data base original'!$AR112</f>
        <v>3.421754371543813</v>
      </c>
      <c r="Y123" s="12">
        <f>+('Data base original'!AL124/'Data base original'!AL112*100-100)*'Data base original'!AL112/'Data base original'!$AR112</f>
        <v>9.5437893248305894</v>
      </c>
      <c r="Z123" s="12">
        <f>+('Data base original'!AM124/'Data base original'!AM112*100-100)*'Data base original'!AM112/'Data base original'!$AR112</f>
        <v>0.44795980449740974</v>
      </c>
      <c r="AA123" s="12">
        <f>+('Data base original'!AN124/'Data base original'!AN112*100-100)*'Data base original'!AN112/'Data base original'!$AR112</f>
        <v>1.0177438375334253</v>
      </c>
      <c r="AB123" s="12">
        <f>+('Data base original'!AO124/'Data base original'!AO112*100-100)*'Data base original'!AO112/'Data base original'!$AR112</f>
        <v>6.8446509552537213E-2</v>
      </c>
      <c r="AC123" s="12">
        <f>+('Data base original'!AP124/'Data base original'!AP112*100-100)*'Data base original'!AP112/'Data base original'!$AR112</f>
        <v>1.524738009636037</v>
      </c>
      <c r="AD123" s="12">
        <f>+('Data base original'!AQ124/'Data base original'!AQ112*100-100)*'Data base original'!AQ112/'Data base original'!$AR112</f>
        <v>4.8610478035300358E-4</v>
      </c>
      <c r="AE123" s="12">
        <f>+(('Data base original'!AN124-'Data base original'!AP124)/('Data base original'!AN112-'Data base original'!AP112)*100-100)*(('Data base original'!AN112-'Data base original'!AP112)/'Data base original'!AR112)</f>
        <v>-0.50699417210261033</v>
      </c>
      <c r="AF123" s="12">
        <f>+(('Data base original'!AO124-'Data base original'!AQ124)/('Data base original'!AO112-'Data base original'!AQ112)*100-100)*(('Data base original'!AO112-'Data base original'!AQ112)/'Data base original'!AR112)</f>
        <v>6.7960404772184235E-2</v>
      </c>
      <c r="AG123" s="9">
        <f>+('Data base original'!AR124/'Data base original'!AR112*100-100)*'Data base original'!AR112/'Data base original'!$AR112</f>
        <v>12.974469733541397</v>
      </c>
      <c r="AH123" s="12">
        <f>+('Data base original'!AR124/'Data base original'!AR112*100-100)*'Data base original'!AR112/'Data base original'!$BC112</f>
        <v>7.7215331599527488</v>
      </c>
      <c r="AI123" s="12">
        <f>+('Data base original'!AS124/'Data base original'!AS112*100-100)*'Data base original'!AS112/'Data base original'!$BC112</f>
        <v>1.1396475339113168</v>
      </c>
      <c r="AJ123" s="12">
        <f>+('Data base original'!AT124/'Data base original'!AT112*100-100)*'Data base original'!AT112/'Data base original'!$BC112</f>
        <v>-0.40929184281531644</v>
      </c>
      <c r="AK123" s="12">
        <f>+('Data base original'!AU124/'Data base original'!AU112*100-100)*'Data base original'!AU112/'Data base original'!$BC112</f>
        <v>3.0493822096425558</v>
      </c>
      <c r="AL123" s="12">
        <f>+('Data base original'!AV124/'Data base original'!AV112*100-100)*'Data base original'!AV112/'Data base original'!$BC112</f>
        <v>-0.26323639740390026</v>
      </c>
      <c r="AM123" s="12">
        <f>+('Data base original'!AW124/'Data base original'!AW112*100-100)*'Data base original'!AW112/'Data base original'!$BC112</f>
        <v>2.952944159196615E-2</v>
      </c>
      <c r="AN123" s="12">
        <f>+('Data base original'!AX124/'Data base original'!AX112*100-100)*'Data base original'!AX112/'Data base original'!$BC112</f>
        <v>0.15703665563361802</v>
      </c>
      <c r="AO123" s="12">
        <f>+('Data base original'!AY124/'Data base original'!AY112*100-100)*'Data base original'!AY112/'Data base original'!$BC112</f>
        <v>1.242711527307552</v>
      </c>
      <c r="AP123" s="12">
        <f>+('Data base original'!AZ124/'Data base original'!AZ112*100-100)*'Data base original'!AZ112/'Data base original'!$BC112</f>
        <v>9.4175703163932104E-2</v>
      </c>
      <c r="AQ123" s="12">
        <f>+('Data base original'!BA124/'Data base original'!BA112*100-100)*'Data base original'!BA112/'Data base original'!$BC112</f>
        <v>-0.30358005016403533</v>
      </c>
      <c r="AR123" s="12">
        <f>+('Data base original'!BB124/'Data base original'!BB112*100-100)*'Data base original'!BB112/'Data base original'!$BC112</f>
        <v>4.2108370534032442E-2</v>
      </c>
      <c r="AS123" s="12">
        <f>+(('Data base original'!AY124-'Data base original'!BA124)/('Data base original'!AY112-'Data base original'!BA112)*100-100)*('Data base original'!AY112-'Data base original'!BA112)/'Data base original'!$BC112</f>
        <v>1.5462915774715882</v>
      </c>
      <c r="AT123" s="12">
        <f>+(('Data base original'!AZ124-'Data base original'!BB124)/('Data base original'!AZ112-'Data base original'!BB112)*100-100)*('Data base original'!AZ112-'Data base original'!BB112)/'Data base original'!$BC112</f>
        <v>5.206733262989971E-2</v>
      </c>
      <c r="AU123" s="9">
        <f>+('Data base original'!BC124/'Data base original'!BC112*100-100)*'Data base original'!BC112/'Data base original'!$BC112</f>
        <v>13.022959670614483</v>
      </c>
      <c r="AV123" s="6"/>
    </row>
    <row r="124" spans="1:48">
      <c r="A124" s="90">
        <v>42278</v>
      </c>
      <c r="B124" s="12">
        <f>+'Data base original'!B125/'Data base original'!B113*100-100</f>
        <v>10.029031480422816</v>
      </c>
      <c r="C124" s="12">
        <f>+'Data base original'!C125/'Data base original'!C113*100-100</f>
        <v>6.2737506097104898</v>
      </c>
      <c r="D124" s="12">
        <f>+'Data base original'!D125/'Data base original'!D113*100-100</f>
        <v>15.665974403011404</v>
      </c>
      <c r="E124" s="12">
        <f>+'Data base original'!E125/'Data base original'!E113*100-100</f>
        <v>11.863925406383117</v>
      </c>
      <c r="F124" s="9">
        <f>+'Data base original'!F125/'Data base original'!F113*100-100</f>
        <v>11.12910981217658</v>
      </c>
      <c r="G124" s="9">
        <f>+'Data base original'!G125</f>
        <v>23.14</v>
      </c>
      <c r="H124" s="12">
        <f>+'Data base original'!J125/'Data base original'!$H125*'Data base original'!I125</f>
        <v>11.801500352988121</v>
      </c>
      <c r="I124" s="12">
        <f>+'Data base original'!L125/'Data base original'!$H125*'Data base original'!K125</f>
        <v>1.0343052272936553</v>
      </c>
      <c r="J124" s="12">
        <f>+'Data base original'!N125/'Data base original'!$H125*'Data base original'!M125</f>
        <v>3.5799379968691487</v>
      </c>
      <c r="K124" s="9">
        <f>+'Data base original'!P125/'Data base original'!$H125*'Data base original'!O125</f>
        <v>6.7232929187513415</v>
      </c>
      <c r="L124" s="9">
        <f>+'Data base original'!Q125</f>
        <v>6.24</v>
      </c>
      <c r="M124" s="12">
        <f>+'Data base original'!T125/'Data base original'!$R125*'Data base original'!S125</f>
        <v>0.16870971667477946</v>
      </c>
      <c r="N124" s="12">
        <f>+'Data base original'!V125/'Data base original'!$R125*'Data base original'!U125</f>
        <v>1.9132914135588019</v>
      </c>
      <c r="O124" s="9">
        <f>+'Data base original'!X125/'Data base original'!$R125*'Data base original'!W125</f>
        <v>4.1532466709786693</v>
      </c>
      <c r="P124" s="9">
        <f>+'Data base original'!Y125</f>
        <v>1.52</v>
      </c>
      <c r="Q124" s="12">
        <f>+'Data base original'!AB125/'Data base original'!$Z125*'Data base original'!AA125</f>
        <v>0.84315341512077102</v>
      </c>
      <c r="R124" s="9">
        <f>+'Data base original'!AD125/'Data base original'!$Z125*'Data base original'!AC125</f>
        <v>0.67892133972916757</v>
      </c>
      <c r="S124" s="10">
        <f>+'Data base original'!AE125</f>
        <v>3.64</v>
      </c>
      <c r="T124" s="12">
        <f>+('Data base original'!AH125/'Data base original'!AH113*100-100)*'Data base original'!AH113/'Data base original'!$AK113</f>
        <v>2.6515051163659487</v>
      </c>
      <c r="U124" s="12">
        <f>+('Data base original'!AI125/'Data base original'!AI113*100-100)*'Data base original'!AI113/'Data base original'!$AK113</f>
        <v>9.821269309127862</v>
      </c>
      <c r="V124" s="12">
        <f>+('Data base original'!AJ125/'Data base original'!AJ113*100-100)*'Data base original'!AJ113/'Data base original'!$AK113</f>
        <v>2.4527518293873172</v>
      </c>
      <c r="W124" s="9">
        <f>+('Data base original'!AK125/'Data base original'!AK113*100-100)*'Data base original'!AK113/'Data base original'!$AK113</f>
        <v>14.925526254881134</v>
      </c>
      <c r="X124" s="12">
        <f>+('Data base original'!AK125/'Data base original'!AK113*100-100)*'Data base original'!AK113/'Data base original'!$AR113</f>
        <v>3.5978386236706599</v>
      </c>
      <c r="Y124" s="12">
        <f>+('Data base original'!AL125/'Data base original'!AL113*100-100)*'Data base original'!AL113/'Data base original'!$AR113</f>
        <v>9.9935320521465911</v>
      </c>
      <c r="Z124" s="12">
        <f>+('Data base original'!AM125/'Data base original'!AM113*100-100)*'Data base original'!AM113/'Data base original'!$AR113</f>
        <v>0.47197622986676957</v>
      </c>
      <c r="AA124" s="12">
        <f>+('Data base original'!AN125/'Data base original'!AN113*100-100)*'Data base original'!AN113/'Data base original'!$AR113</f>
        <v>1.0004973181273009</v>
      </c>
      <c r="AB124" s="12">
        <f>+('Data base original'!AO125/'Data base original'!AO113*100-100)*'Data base original'!AO113/'Data base original'!$AR113</f>
        <v>6.632740378573769E-2</v>
      </c>
      <c r="AC124" s="12">
        <f>+('Data base original'!AP125/'Data base original'!AP113*100-100)*'Data base original'!AP113/'Data base original'!$AR113</f>
        <v>1.5818793945794103</v>
      </c>
      <c r="AD124" s="12">
        <f>+('Data base original'!AQ125/'Data base original'!AQ113*100-100)*'Data base original'!AQ113/'Data base original'!$AR113</f>
        <v>-1.017190290610532E-3</v>
      </c>
      <c r="AE124" s="12">
        <f>+(('Data base original'!AN125-'Data base original'!AP125)/('Data base original'!AN113-'Data base original'!AP113)*100-100)*(('Data base original'!AN113-'Data base original'!AP113)/'Data base original'!AR113)</f>
        <v>-0.58138207645210793</v>
      </c>
      <c r="AF124" s="12">
        <f>+(('Data base original'!AO125-'Data base original'!AQ125)/('Data base original'!AO113-'Data base original'!AQ113)*100-100)*(('Data base original'!AO113-'Data base original'!AQ113)/'Data base original'!AR113)</f>
        <v>6.7344594076348033E-2</v>
      </c>
      <c r="AG124" s="9">
        <f>+('Data base original'!AR125/'Data base original'!AR113*100-100)*'Data base original'!AR113/'Data base original'!$AR113</f>
        <v>13.549309423308273</v>
      </c>
      <c r="AH124" s="12">
        <f>+('Data base original'!AR125/'Data base original'!AR113*100-100)*'Data base original'!AR113/'Data base original'!$BC113</f>
        <v>8.0931068605842569</v>
      </c>
      <c r="AI124" s="12">
        <f>+('Data base original'!AS125/'Data base original'!AS113*100-100)*'Data base original'!AS113/'Data base original'!$BC113</f>
        <v>1.2664433498266972</v>
      </c>
      <c r="AJ124" s="12">
        <f>+('Data base original'!AT125/'Data base original'!AT113*100-100)*'Data base original'!AT113/'Data base original'!$BC113</f>
        <v>-0.43375413632226878</v>
      </c>
      <c r="AK124" s="12">
        <f>+('Data base original'!AU125/'Data base original'!AU113*100-100)*'Data base original'!AU113/'Data base original'!$BC113</f>
        <v>3.1916327197939403</v>
      </c>
      <c r="AL124" s="12">
        <f>+('Data base original'!AV125/'Data base original'!AV113*100-100)*'Data base original'!AV113/'Data base original'!$BC113</f>
        <v>3.1585098919679588E-2</v>
      </c>
      <c r="AM124" s="12">
        <f>+('Data base original'!AW125/'Data base original'!AW113*100-100)*'Data base original'!AW113/'Data base original'!$BC113</f>
        <v>2.0840806463999047E-2</v>
      </c>
      <c r="AN124" s="12">
        <f>+('Data base original'!AX125/'Data base original'!AX113*100-100)*'Data base original'!AX113/'Data base original'!$BC113</f>
        <v>0.17844613575853574</v>
      </c>
      <c r="AO124" s="12">
        <f>+('Data base original'!AY125/'Data base original'!AY113*100-100)*'Data base original'!AY113/'Data base original'!$BC113</f>
        <v>1.6377129831924715</v>
      </c>
      <c r="AP124" s="12">
        <f>+('Data base original'!AZ125/'Data base original'!AZ113*100-100)*'Data base original'!AZ113/'Data base original'!$BC113</f>
        <v>0.10107546426392509</v>
      </c>
      <c r="AQ124" s="12">
        <f>+('Data base original'!BA125/'Data base original'!BA113*100-100)*'Data base original'!BA113/'Data base original'!$BC113</f>
        <v>-0.27665339093253999</v>
      </c>
      <c r="AR124" s="12">
        <f>+('Data base original'!BB125/'Data base original'!BB113*100-100)*'Data base original'!BB113/'Data base original'!$BC113</f>
        <v>4.4652126347453608E-2</v>
      </c>
      <c r="AS124" s="12">
        <f>+(('Data base original'!AY125-'Data base original'!BA125)/('Data base original'!AY113-'Data base original'!BA113)*100-100)*('Data base original'!AY113-'Data base original'!BA113)/'Data base original'!$BC113</f>
        <v>1.9143663741250119</v>
      </c>
      <c r="AT124" s="12">
        <f>+(('Data base original'!AZ125-'Data base original'!BB125)/('Data base original'!AZ113-'Data base original'!BB113)*100-100)*('Data base original'!AZ113-'Data base original'!BB113)/'Data base original'!$BC113</f>
        <v>5.6423337916471625E-2</v>
      </c>
      <c r="AU124" s="9">
        <f>+('Data base original'!BC125/'Data base original'!BC113*100-100)*'Data base original'!BC113/'Data base original'!$BC113</f>
        <v>14.319090547066352</v>
      </c>
      <c r="AV124" s="6"/>
    </row>
    <row r="125" spans="1:48">
      <c r="A125" s="90">
        <v>42309</v>
      </c>
      <c r="B125" s="12">
        <f>+'Data base original'!B126/'Data base original'!B114*100-100</f>
        <v>8.6745288118679014</v>
      </c>
      <c r="C125" s="12">
        <f>+'Data base original'!C126/'Data base original'!C114*100-100</f>
        <v>6.3237493409313572</v>
      </c>
      <c r="D125" s="12">
        <f>+'Data base original'!D126/'Data base original'!D114*100-100</f>
        <v>15.182902675053626</v>
      </c>
      <c r="E125" s="12">
        <f>+'Data base original'!E126/'Data base original'!E114*100-100</f>
        <v>8.7290657837155976</v>
      </c>
      <c r="F125" s="9">
        <f>+'Data base original'!F126/'Data base original'!F114*100-100</f>
        <v>10.028988239702443</v>
      </c>
      <c r="G125" s="9">
        <f>+'Data base original'!G126</f>
        <v>22.71</v>
      </c>
      <c r="H125" s="12">
        <f>+'Data base original'!J126/'Data base original'!$H126*'Data base original'!I126</f>
        <v>11.249295774647887</v>
      </c>
      <c r="I125" s="12">
        <f>+'Data base original'!L126/'Data base original'!$H126*'Data base original'!K126</f>
        <v>1.2685259834871296</v>
      </c>
      <c r="J125" s="12">
        <f>+'Data base original'!N126/'Data base original'!$H126*'Data base original'!M126</f>
        <v>3.6468285575522099</v>
      </c>
      <c r="K125" s="9">
        <f>+'Data base original'!P126/'Data base original'!$H126*'Data base original'!O126</f>
        <v>6.5502393672379098</v>
      </c>
      <c r="L125" s="9">
        <f>+'Data base original'!Q126</f>
        <v>6.93</v>
      </c>
      <c r="M125" s="12">
        <f>+'Data base original'!T126/'Data base original'!$R126*'Data base original'!S126</f>
        <v>0.22745909910613726</v>
      </c>
      <c r="N125" s="12">
        <f>+'Data base original'!V126/'Data base original'!$R126*'Data base original'!U126</f>
        <v>2.3572374888511294</v>
      </c>
      <c r="O125" s="9">
        <f>+'Data base original'!X126/'Data base original'!$R126*'Data base original'!W126</f>
        <v>4.3450137475613539</v>
      </c>
      <c r="P125" s="9">
        <f>+'Data base original'!Y126</f>
        <v>1.57</v>
      </c>
      <c r="Q125" s="12">
        <f>+'Data base original'!AB126/'Data base original'!$Z126*'Data base original'!AA126</f>
        <v>0.97036840127747515</v>
      </c>
      <c r="R125" s="9">
        <f>+'Data base original'!AD126/'Data base original'!$Z126*'Data base original'!AC126</f>
        <v>0.59663732857411234</v>
      </c>
      <c r="S125" s="10">
        <f>+'Data base original'!AE126</f>
        <v>3.72</v>
      </c>
      <c r="T125" s="12">
        <f>+('Data base original'!AH126/'Data base original'!AH114*100-100)*'Data base original'!AH114/'Data base original'!$AK114</f>
        <v>2.3580626134143912</v>
      </c>
      <c r="U125" s="12">
        <f>+('Data base original'!AI126/'Data base original'!AI114*100-100)*'Data base original'!AI114/'Data base original'!$AK114</f>
        <v>9.2485975932252487</v>
      </c>
      <c r="V125" s="12">
        <f>+('Data base original'!AJ126/'Data base original'!AJ114*100-100)*'Data base original'!AJ114/'Data base original'!$AK114</f>
        <v>-0.29387966101164464</v>
      </c>
      <c r="W125" s="9">
        <f>+('Data base original'!AK126/'Data base original'!AK114*100-100)*'Data base original'!AK114/'Data base original'!$AK114</f>
        <v>11.312780545627987</v>
      </c>
      <c r="X125" s="12">
        <f>+('Data base original'!AK126/'Data base original'!AK114*100-100)*'Data base original'!AK114/'Data base original'!$AR114</f>
        <v>2.7858460640019298</v>
      </c>
      <c r="Y125" s="12">
        <f>+('Data base original'!AL126/'Data base original'!AL114*100-100)*'Data base original'!AL114/'Data base original'!$AR114</f>
        <v>9.0493419638602255</v>
      </c>
      <c r="Z125" s="12">
        <f>+('Data base original'!AM126/'Data base original'!AM114*100-100)*'Data base original'!AM114/'Data base original'!$AR114</f>
        <v>0.59120050502653765</v>
      </c>
      <c r="AA125" s="12">
        <f>+('Data base original'!AN126/'Data base original'!AN114*100-100)*'Data base original'!AN114/'Data base original'!$AR114</f>
        <v>0.46772953805069312</v>
      </c>
      <c r="AB125" s="12">
        <f>+('Data base original'!AO126/'Data base original'!AO114*100-100)*'Data base original'!AO114/'Data base original'!$AR114</f>
        <v>6.4706375476074593E-2</v>
      </c>
      <c r="AC125" s="12">
        <f>+('Data base original'!AP126/'Data base original'!AP114*100-100)*'Data base original'!AP114/'Data base original'!$AR114</f>
        <v>1.0068871646643989</v>
      </c>
      <c r="AD125" s="12">
        <f>+('Data base original'!AQ126/'Data base original'!AQ114*100-100)*'Data base original'!AQ114/'Data base original'!$AR114</f>
        <v>-3.0705189579344305E-3</v>
      </c>
      <c r="AE125" s="12">
        <f>+(('Data base original'!AN126-'Data base original'!AP126)/('Data base original'!AN114-'Data base original'!AP114)*100-100)*(('Data base original'!AN114-'Data base original'!AP114)/'Data base original'!AR114)</f>
        <v>-0.53915762661370525</v>
      </c>
      <c r="AF125" s="12">
        <f>+(('Data base original'!AO126-'Data base original'!AQ126)/('Data base original'!AO114-'Data base original'!AQ114)*100-100)*(('Data base original'!AO114-'Data base original'!AQ114)/'Data base original'!AR114)</f>
        <v>6.7776894434008972E-2</v>
      </c>
      <c r="AG125" s="9">
        <f>+('Data base original'!AR126/'Data base original'!AR114*100-100)*'Data base original'!AR114/'Data base original'!$AR114</f>
        <v>11.955007800708998</v>
      </c>
      <c r="AH125" s="12">
        <f>+('Data base original'!AR126/'Data base original'!AR114*100-100)*'Data base original'!AR114/'Data base original'!$BC114</f>
        <v>7.2363684386239395</v>
      </c>
      <c r="AI125" s="12">
        <f>+('Data base original'!AS126/'Data base original'!AS114*100-100)*'Data base original'!AS114/'Data base original'!$BC114</f>
        <v>1.3955960626175057</v>
      </c>
      <c r="AJ125" s="12">
        <f>+('Data base original'!AT126/'Data base original'!AT114*100-100)*'Data base original'!AT114/'Data base original'!$BC114</f>
        <v>-0.17152329440769262</v>
      </c>
      <c r="AK125" s="12">
        <f>+('Data base original'!AU126/'Data base original'!AU114*100-100)*'Data base original'!AU114/'Data base original'!$BC114</f>
        <v>3.3367628272119196</v>
      </c>
      <c r="AL125" s="12">
        <f>+('Data base original'!AV126/'Data base original'!AV114*100-100)*'Data base original'!AV114/'Data base original'!$BC114</f>
        <v>2.5218712226412341E-2</v>
      </c>
      <c r="AM125" s="12">
        <f>+('Data base original'!AW126/'Data base original'!AW114*100-100)*'Data base original'!AW114/'Data base original'!$BC114</f>
        <v>9.8786271114695949E-3</v>
      </c>
      <c r="AN125" s="12">
        <f>+('Data base original'!AX126/'Data base original'!AX114*100-100)*'Data base original'!AX114/'Data base original'!$BC114</f>
        <v>0.17002161990368769</v>
      </c>
      <c r="AO125" s="12">
        <f>+('Data base original'!AY126/'Data base original'!AY114*100-100)*'Data base original'!AY114/'Data base original'!$BC114</f>
        <v>1.4972229212577017</v>
      </c>
      <c r="AP125" s="12">
        <f>+('Data base original'!AZ126/'Data base original'!AZ114*100-100)*'Data base original'!AZ114/'Data base original'!$BC114</f>
        <v>0.10240656885196762</v>
      </c>
      <c r="AQ125" s="12">
        <f>+('Data base original'!BA126/'Data base original'!BA114*100-100)*'Data base original'!BA114/'Data base original'!$BC114</f>
        <v>-0.45261987210451365</v>
      </c>
      <c r="AR125" s="12">
        <f>+('Data base original'!BB126/'Data base original'!BB114*100-100)*'Data base original'!BB114/'Data base original'!$BC114</f>
        <v>4.6160425353636562E-2</v>
      </c>
      <c r="AS125" s="12">
        <f>+(('Data base original'!AY126-'Data base original'!BA126)/('Data base original'!AY114-'Data base original'!BA114)*100-100)*('Data base original'!AY114-'Data base original'!BA114)/'Data base original'!$BC114</f>
        <v>1.9498427933622144</v>
      </c>
      <c r="AT125" s="12">
        <f>+(('Data base original'!AZ126-'Data base original'!BB126)/('Data base original'!AZ114-'Data base original'!BB114)*100-100)*('Data base original'!AZ114-'Data base original'!BB114)/'Data base original'!$BC114</f>
        <v>5.6246143498331007E-2</v>
      </c>
      <c r="AU125" s="9">
        <f>+('Data base original'!BC126/'Data base original'!BC114*100-100)*'Data base original'!BC114/'Data base original'!$BC114</f>
        <v>14.008411930147814</v>
      </c>
      <c r="AV125" s="6"/>
    </row>
    <row r="126" spans="1:48">
      <c r="A126" s="90">
        <v>42339</v>
      </c>
      <c r="B126" s="12">
        <f>+'Data base original'!B127/'Data base original'!B115*100-100</f>
        <v>9.0718105425074356</v>
      </c>
      <c r="C126" s="12">
        <f>+'Data base original'!C127/'Data base original'!C115*100-100</f>
        <v>6.9886518372827169</v>
      </c>
      <c r="D126" s="12">
        <f>+'Data base original'!D127/'Data base original'!D115*100-100</f>
        <v>15.068682758886993</v>
      </c>
      <c r="E126" s="12">
        <f>+'Data base original'!E127/'Data base original'!E115*100-100</f>
        <v>9.1393722359512282</v>
      </c>
      <c r="F126" s="9">
        <f>+'Data base original'!F127/'Data base original'!F115*100-100</f>
        <v>10.341370536615969</v>
      </c>
      <c r="G126" s="9">
        <f>+'Data base original'!G127</f>
        <v>22.83</v>
      </c>
      <c r="H126" s="12">
        <f>+'Data base original'!J127/'Data base original'!$H127*'Data base original'!I127</f>
        <v>11.559097400742642</v>
      </c>
      <c r="I126" s="12">
        <f>+'Data base original'!L127/'Data base original'!$H127*'Data base original'!K127</f>
        <v>1.3129569702773995</v>
      </c>
      <c r="J126" s="12">
        <f>+'Data base original'!N127/'Data base original'!$H127*'Data base original'!M127</f>
        <v>3.4159579615908058</v>
      </c>
      <c r="K126" s="9">
        <f>+'Data base original'!P127/'Data base original'!$H127*'Data base original'!O127</f>
        <v>6.5375321336760921</v>
      </c>
      <c r="L126" s="9">
        <f>+'Data base original'!Q127</f>
        <v>6.86</v>
      </c>
      <c r="M126" s="12">
        <f>+'Data base original'!T127/'Data base original'!$R127*'Data base original'!S127</f>
        <v>0.18441421988508835</v>
      </c>
      <c r="N126" s="12">
        <f>+'Data base original'!V127/'Data base original'!$R127*'Data base original'!U127</f>
        <v>2.6074754867735854</v>
      </c>
      <c r="O126" s="9">
        <f>+'Data base original'!X127/'Data base original'!$R127*'Data base original'!W127</f>
        <v>4.0653889590861558</v>
      </c>
      <c r="P126" s="9">
        <f>+'Data base original'!Y127</f>
        <v>1.83</v>
      </c>
      <c r="Q126" s="12">
        <f>+'Data base original'!AB127/'Data base original'!$Z127*'Data base original'!AA127</f>
        <v>1.0693544315900181</v>
      </c>
      <c r="R126" s="9">
        <f>+'Data base original'!AD127/'Data base original'!$Z127*'Data base original'!AC127</f>
        <v>0.76295860024858975</v>
      </c>
      <c r="S126" s="10">
        <f>+'Data base original'!AE127</f>
        <v>3.77</v>
      </c>
      <c r="T126" s="12">
        <f>+('Data base original'!AH127/'Data base original'!AH115*100-100)*'Data base original'!AH115/'Data base original'!$AK115</f>
        <v>2.0347305996394773</v>
      </c>
      <c r="U126" s="12">
        <f>+('Data base original'!AI127/'Data base original'!AI115*100-100)*'Data base original'!AI115/'Data base original'!$AK115</f>
        <v>8.2827409663816187</v>
      </c>
      <c r="V126" s="12">
        <f>+('Data base original'!AJ127/'Data base original'!AJ115*100-100)*'Data base original'!AJ115/'Data base original'!$AK115</f>
        <v>0.34998209531787355</v>
      </c>
      <c r="W126" s="9">
        <f>+('Data base original'!AK127/'Data base original'!AK115*100-100)*'Data base original'!AK115/'Data base original'!$AK115</f>
        <v>10.667453661338968</v>
      </c>
      <c r="X126" s="12">
        <f>+('Data base original'!AK127/'Data base original'!AK115*100-100)*'Data base original'!AK115/'Data base original'!$AR115</f>
        <v>2.7268185810281866</v>
      </c>
      <c r="Y126" s="12">
        <f>+('Data base original'!AL127/'Data base original'!AL115*100-100)*'Data base original'!AL115/'Data base original'!$AR115</f>
        <v>8.087691095853085</v>
      </c>
      <c r="Z126" s="12">
        <f>+('Data base original'!AM127/'Data base original'!AM115*100-100)*'Data base original'!AM115/'Data base original'!$AR115</f>
        <v>0.43573502720327251</v>
      </c>
      <c r="AA126" s="12">
        <f>+('Data base original'!AN127/'Data base original'!AN115*100-100)*'Data base original'!AN115/'Data base original'!$AR115</f>
        <v>0.36762786323662555</v>
      </c>
      <c r="AB126" s="12">
        <f>+('Data base original'!AO127/'Data base original'!AO115*100-100)*'Data base original'!AO115/'Data base original'!$AR115</f>
        <v>6.4022221610325405E-2</v>
      </c>
      <c r="AC126" s="12">
        <f>+('Data base original'!AP127/'Data base original'!AP115*100-100)*'Data base original'!AP115/'Data base original'!$AR115</f>
        <v>0.65689965084715096</v>
      </c>
      <c r="AD126" s="12">
        <f>+('Data base original'!AQ127/'Data base original'!AQ115*100-100)*'Data base original'!AQ115/'Data base original'!$AR115</f>
        <v>-5.4344548066244495E-3</v>
      </c>
      <c r="AE126" s="12">
        <f>+(('Data base original'!AN127-'Data base original'!AP127)/('Data base original'!AN115-'Data base original'!AP115)*100-100)*(('Data base original'!AN115-'Data base original'!AP115)/'Data base original'!AR115)</f>
        <v>-0.28927178761052635</v>
      </c>
      <c r="AF126" s="12">
        <f>+(('Data base original'!AO127-'Data base original'!AQ127)/('Data base original'!AO115-'Data base original'!AQ115)*100-100)*(('Data base original'!AO115-'Data base original'!AQ115)/'Data base original'!AR115)</f>
        <v>6.9456676416949928E-2</v>
      </c>
      <c r="AG126" s="9">
        <f>+('Data base original'!AR127/'Data base original'!AR115*100-100)*'Data base original'!AR115/'Data base original'!$AR115</f>
        <v>11.030429592890982</v>
      </c>
      <c r="AH126" s="12">
        <f>+('Data base original'!AR127/'Data base original'!AR115*100-100)*'Data base original'!AR115/'Data base original'!$BC115</f>
        <v>6.7128650279688138</v>
      </c>
      <c r="AI126" s="12">
        <f>+('Data base original'!AS127/'Data base original'!AS115*100-100)*'Data base original'!AS115/'Data base original'!$BC115</f>
        <v>1.1231425689273731</v>
      </c>
      <c r="AJ126" s="12">
        <f>+('Data base original'!AT127/'Data base original'!AT115*100-100)*'Data base original'!AT115/'Data base original'!$BC115</f>
        <v>-0.28792898432500386</v>
      </c>
      <c r="AK126" s="12">
        <f>+('Data base original'!AU127/'Data base original'!AU115*100-100)*'Data base original'!AU115/'Data base original'!$BC115</f>
        <v>3.0632946935716392</v>
      </c>
      <c r="AL126" s="12">
        <f>+('Data base original'!AV127/'Data base original'!AV115*100-100)*'Data base original'!AV115/'Data base original'!$BC115</f>
        <v>-0.18431044683587688</v>
      </c>
      <c r="AM126" s="12">
        <f>+('Data base original'!AW127/'Data base original'!AW115*100-100)*'Data base original'!AW115/'Data base original'!$BC115</f>
        <v>-3.0517393559824024E-2</v>
      </c>
      <c r="AN126" s="12">
        <f>+('Data base original'!AX127/'Data base original'!AX115*100-100)*'Data base original'!AX115/'Data base original'!$BC115</f>
        <v>9.8101594180011159E-2</v>
      </c>
      <c r="AO126" s="12">
        <f>+('Data base original'!AY127/'Data base original'!AY115*100-100)*'Data base original'!AY115/'Data base original'!$BC115</f>
        <v>0.84899249066858617</v>
      </c>
      <c r="AP126" s="12">
        <f>+('Data base original'!AZ127/'Data base original'!AZ115*100-100)*'Data base original'!AZ115/'Data base original'!$BC115</f>
        <v>8.4680635060902829E-2</v>
      </c>
      <c r="AQ126" s="12">
        <f>+('Data base original'!BA127/'Data base original'!BA115*100-100)*'Data base original'!BA115/'Data base original'!$BC115</f>
        <v>-0.80711968930893552</v>
      </c>
      <c r="AR126" s="12">
        <f>+('Data base original'!BB127/'Data base original'!BB115*100-100)*'Data base original'!BB115/'Data base original'!$BC115</f>
        <v>3.9851657522341405E-2</v>
      </c>
      <c r="AS126" s="12">
        <f>+(('Data base original'!AY127-'Data base original'!BA127)/('Data base original'!AY115-'Data base original'!BA115)*100-100)*('Data base original'!AY115-'Data base original'!BA115)/'Data base original'!$BC115</f>
        <v>1.6561121799775222</v>
      </c>
      <c r="AT126" s="12">
        <f>+(('Data base original'!AZ127-'Data base original'!BB127)/('Data base original'!AZ115-'Data base original'!BB115)*100-100)*('Data base original'!AZ115-'Data base original'!BB115)/'Data base original'!$BC115</f>
        <v>4.4828977538561347E-2</v>
      </c>
      <c r="AU126" s="9">
        <f>+('Data base original'!BC127/'Data base original'!BC115*100-100)*'Data base original'!BC115/'Data base original'!$BC115</f>
        <v>12.195588217443202</v>
      </c>
      <c r="AV126" s="6"/>
    </row>
    <row r="127" spans="1:48">
      <c r="A127" s="20">
        <v>42370</v>
      </c>
      <c r="B127" s="12">
        <f>+'Data base original'!B128/'Data base original'!B116*100-100</f>
        <v>9.1413208492857621</v>
      </c>
      <c r="C127" s="12">
        <f>+'Data base original'!C128/'Data base original'!C116*100-100</f>
        <v>7.1630125773033342</v>
      </c>
      <c r="D127" s="12">
        <f>+'Data base original'!D128/'Data base original'!D116*100-100</f>
        <v>15.271367091105191</v>
      </c>
      <c r="E127" s="12">
        <f>+'Data base original'!E128/'Data base original'!E116*100-100</f>
        <v>2.0991100033026271</v>
      </c>
      <c r="F127" s="9">
        <f>+'Data base original'!F128/'Data base original'!F116*100-100</f>
        <v>9.9168344194184215</v>
      </c>
      <c r="G127" s="9">
        <f>+'Data base original'!G128</f>
        <v>23.39</v>
      </c>
      <c r="H127" s="12">
        <f>+'Data base original'!J128/'Data base original'!$H128*'Data base original'!I128</f>
        <v>12.270253623841361</v>
      </c>
      <c r="I127" s="12">
        <f>+'Data base original'!L128/'Data base original'!$H128*'Data base original'!K128</f>
        <v>1.1968708512798332</v>
      </c>
      <c r="J127" s="12">
        <f>+'Data base original'!N128/'Data base original'!$H128*'Data base original'!M128</f>
        <v>3.3449152084196863</v>
      </c>
      <c r="K127" s="9">
        <f>+'Data base original'!P128/'Data base original'!$H128*'Data base original'!O128</f>
        <v>6.5829349961253572</v>
      </c>
      <c r="L127" s="9">
        <f>+'Data base original'!Q128</f>
        <v>7.28</v>
      </c>
      <c r="M127" s="12">
        <f>+'Data base original'!T128/'Data base original'!$R128*'Data base original'!S128</f>
        <v>0.23956560741283422</v>
      </c>
      <c r="N127" s="12">
        <f>+'Data base original'!V128/'Data base original'!$R128*'Data base original'!U128</f>
        <v>2.3971690698990975</v>
      </c>
      <c r="O127" s="9">
        <f>+'Data base original'!X128/'Data base original'!$R128*'Data base original'!W128</f>
        <v>4.642269847480768</v>
      </c>
      <c r="P127" s="9">
        <f>+'Data base original'!Y128</f>
        <v>1.89</v>
      </c>
      <c r="Q127" s="12">
        <f>+'Data base original'!AB128/'Data base original'!$Z128*'Data base original'!AA128</f>
        <v>0.97249686495360121</v>
      </c>
      <c r="R127" s="9">
        <f>+'Data base original'!AD128/'Data base original'!$Z128*'Data base original'!AC128</f>
        <v>0.91891515994436712</v>
      </c>
      <c r="S127" s="10">
        <f>+'Data base original'!AE128</f>
        <v>3.8323364446336301</v>
      </c>
      <c r="T127" s="12">
        <f>+('Data base original'!AH128/'Data base original'!AH116*100-100)*'Data base original'!AH116/'Data base original'!$AK116</f>
        <v>2.0264190281514187</v>
      </c>
      <c r="U127" s="12">
        <f>+('Data base original'!AI128/'Data base original'!AI116*100-100)*'Data base original'!AI116/'Data base original'!$AK116</f>
        <v>8.885666782749027</v>
      </c>
      <c r="V127" s="12">
        <f>+('Data base original'!AJ128/'Data base original'!AJ116*100-100)*'Data base original'!AJ116/'Data base original'!$AK116</f>
        <v>2.4810601943083204</v>
      </c>
      <c r="W127" s="9">
        <f>+('Data base original'!AK128/'Data base original'!AK116*100-100)*'Data base original'!AK116/'Data base original'!$AK116</f>
        <v>13.393146005208763</v>
      </c>
      <c r="X127" s="12">
        <f>+('Data base original'!AK128/'Data base original'!AK116*100-100)*'Data base original'!AK116/'Data base original'!$AR116</f>
        <v>3.4055236280096768</v>
      </c>
      <c r="Y127" s="12">
        <f>+('Data base original'!AL128/'Data base original'!AL116*100-100)*'Data base original'!AL116/'Data base original'!$AR116</f>
        <v>8.4427778102178532</v>
      </c>
      <c r="Z127" s="12">
        <f>+('Data base original'!AM128/'Data base original'!AM116*100-100)*'Data base original'!AM116/'Data base original'!$AR116</f>
        <v>0.43058004201644878</v>
      </c>
      <c r="AA127" s="12">
        <f>+('Data base original'!AN128/'Data base original'!AN116*100-100)*'Data base original'!AN116/'Data base original'!$AR116</f>
        <v>-0.42655058940500995</v>
      </c>
      <c r="AB127" s="12">
        <f>+('Data base original'!AO128/'Data base original'!AO116*100-100)*'Data base original'!AO116/'Data base original'!$AR116</f>
        <v>5.1990755737699033E-2</v>
      </c>
      <c r="AC127" s="12">
        <f>+('Data base original'!AP128/'Data base original'!AP116*100-100)*'Data base original'!AP116/'Data base original'!$AR116</f>
        <v>-4.2365358064196154E-2</v>
      </c>
      <c r="AD127" s="12">
        <f>+('Data base original'!AQ128/'Data base original'!AQ116*100-100)*'Data base original'!AQ116/'Data base original'!$AR116</f>
        <v>-5.6972537442941283E-3</v>
      </c>
      <c r="AE127" s="12">
        <f>+(('Data base original'!AN128-'Data base original'!AP128)/('Data base original'!AN116-'Data base original'!AP116)*100-100)*(('Data base original'!AN116-'Data base original'!AP116)/'Data base original'!AR116)</f>
        <v>-0.38418523134081461</v>
      </c>
      <c r="AF127" s="12">
        <f>+(('Data base original'!AO128-'Data base original'!AQ128)/('Data base original'!AO116-'Data base original'!AQ116)*100-100)*(('Data base original'!AO116-'Data base original'!AQ116)/'Data base original'!AR116)</f>
        <v>5.7688009481993187E-2</v>
      </c>
      <c r="AG127" s="9">
        <f>+('Data base original'!AR128/'Data base original'!AR116*100-100)*'Data base original'!AR116/'Data base original'!$AR116</f>
        <v>11.952384258385138</v>
      </c>
      <c r="AH127" s="12">
        <f>+('Data base original'!AR128/'Data base original'!AR116*100-100)*'Data base original'!AR116/'Data base original'!$BC116</f>
        <v>7.258793413036595</v>
      </c>
      <c r="AI127" s="12">
        <f>+('Data base original'!AS128/'Data base original'!AS116*100-100)*'Data base original'!AS116/'Data base original'!$BC116</f>
        <v>0.73592659418218553</v>
      </c>
      <c r="AJ127" s="12">
        <f>+('Data base original'!AT128/'Data base original'!AT116*100-100)*'Data base original'!AT116/'Data base original'!$BC116</f>
        <v>-0.38862664867772767</v>
      </c>
      <c r="AK127" s="12">
        <f>+('Data base original'!AU128/'Data base original'!AU116*100-100)*'Data base original'!AU116/'Data base original'!$BC116</f>
        <v>2.8934340913462404</v>
      </c>
      <c r="AL127" s="12">
        <f>+('Data base original'!AV128/'Data base original'!AV116*100-100)*'Data base original'!AV116/'Data base original'!$BC116</f>
        <v>-0.19372061039167288</v>
      </c>
      <c r="AM127" s="12">
        <f>+('Data base original'!AW128/'Data base original'!AW116*100-100)*'Data base original'!AW116/'Data base original'!$BC116</f>
        <v>-6.8342669149084156E-2</v>
      </c>
      <c r="AN127" s="12">
        <f>+('Data base original'!AX128/'Data base original'!AX116*100-100)*'Data base original'!AX116/'Data base original'!$BC116</f>
        <v>0.18372573379811602</v>
      </c>
      <c r="AO127" s="12">
        <f>+('Data base original'!AY128/'Data base original'!AY116*100-100)*'Data base original'!AY116/'Data base original'!$BC116</f>
        <v>0.52516225646611225</v>
      </c>
      <c r="AP127" s="12">
        <f>+('Data base original'!AZ128/'Data base original'!AZ116*100-100)*'Data base original'!AZ116/'Data base original'!$BC116</f>
        <v>6.0142608528647015E-2</v>
      </c>
      <c r="AQ127" s="12">
        <f>+('Data base original'!BA128/'Data base original'!BA116*100-100)*'Data base original'!BA116/'Data base original'!$BC116</f>
        <v>-0.95864120917546658</v>
      </c>
      <c r="AR127" s="12">
        <f>+('Data base original'!BB128/'Data base original'!BB116*100-100)*'Data base original'!BB116/'Data base original'!$BC116</f>
        <v>3.1046494577178788E-2</v>
      </c>
      <c r="AS127" s="12">
        <f>+(('Data base original'!AY128-'Data base original'!BA128)/('Data base original'!AY116-'Data base original'!BA116)*100-100)*('Data base original'!AY116-'Data base original'!BA116)/'Data base original'!$BC116</f>
        <v>1.4838034656415782</v>
      </c>
      <c r="AT127" s="12">
        <f>+(('Data base original'!AZ128-'Data base original'!BB128)/('Data base original'!AZ116-'Data base original'!BB116)*100-100)*('Data base original'!AZ116-'Data base original'!BB116)/'Data base original'!$BC116</f>
        <v>2.9096113951468244E-2</v>
      </c>
      <c r="AU127" s="9">
        <f>+('Data base original'!BC128/'Data base original'!BC116*100-100)*'Data base original'!BC116/'Data base original'!$BC116</f>
        <v>11.934089483737708</v>
      </c>
      <c r="AV127" s="6"/>
    </row>
    <row r="128" spans="1:48">
      <c r="A128" s="90">
        <v>42401</v>
      </c>
      <c r="B128" s="12">
        <f>+'Data base original'!B129/'Data base original'!B117*100-100</f>
        <v>9.7405958543755702</v>
      </c>
      <c r="C128" s="12">
        <f>+'Data base original'!C129/'Data base original'!C117*100-100</f>
        <v>7.3509443150262825</v>
      </c>
      <c r="D128" s="12">
        <f>+'Data base original'!D129/'Data base original'!D117*100-100</f>
        <v>15.52334117920195</v>
      </c>
      <c r="E128" s="12">
        <f>+'Data base original'!E129/'Data base original'!E117*100-100</f>
        <v>6.9432715838034085</v>
      </c>
      <c r="F128" s="9">
        <f>+'Data base original'!F129/'Data base original'!F117*100-100</f>
        <v>10.720961365930194</v>
      </c>
      <c r="G128" s="9">
        <f>+'Data base original'!G129</f>
        <v>23.87</v>
      </c>
      <c r="H128" s="12">
        <f>+'Data base original'!J129/'Data base original'!$H129*'Data base original'!I129</f>
        <v>12.987294337178275</v>
      </c>
      <c r="I128" s="12">
        <f>+'Data base original'!L129/'Data base original'!$H129*'Data base original'!K129</f>
        <v>1.1711932395571483</v>
      </c>
      <c r="J128" s="12">
        <f>+'Data base original'!N129/'Data base original'!$H129*'Data base original'!M129</f>
        <v>3.2542113113809106</v>
      </c>
      <c r="K128" s="9">
        <f>+'Data base original'!P129/'Data base original'!$H129*'Data base original'!O129</f>
        <v>6.4592804549749507</v>
      </c>
      <c r="L128" s="9">
        <f>+'Data base original'!Q129</f>
        <v>7.75</v>
      </c>
      <c r="M128" s="12">
        <f>+'Data base original'!T129/'Data base original'!$R129*'Data base original'!S129</f>
        <v>0.32281619180903592</v>
      </c>
      <c r="N128" s="12">
        <f>+'Data base original'!V129/'Data base original'!$R129*'Data base original'!U129</f>
        <v>2.1591016873069102</v>
      </c>
      <c r="O128" s="9">
        <f>+'Data base original'!X129/'Data base original'!$R129*'Data base original'!W129</f>
        <v>5.2725962081804019</v>
      </c>
      <c r="P128" s="9">
        <f>+'Data base original'!Y129</f>
        <v>1.67</v>
      </c>
      <c r="Q128" s="12">
        <f>+'Data base original'!AB129/'Data base original'!$Z129*'Data base original'!AA129</f>
        <v>0.98536156447891088</v>
      </c>
      <c r="R128" s="9">
        <f>+'Data base original'!AD129/'Data base original'!$Z129*'Data base original'!AC129</f>
        <v>0.68094977188194761</v>
      </c>
      <c r="S128" s="10">
        <f>+'Data base original'!AE129</f>
        <v>3.8285425470190502</v>
      </c>
      <c r="T128" s="12">
        <f>+('Data base original'!AH129/'Data base original'!AH117*100-100)*'Data base original'!AH117/'Data base original'!$AK117</f>
        <v>2.0245761019297692</v>
      </c>
      <c r="U128" s="12">
        <f>+('Data base original'!AI129/'Data base original'!AI117*100-100)*'Data base original'!AI117/'Data base original'!$AK117</f>
        <v>8.7339075720012627</v>
      </c>
      <c r="V128" s="12">
        <f>+('Data base original'!AJ129/'Data base original'!AJ117*100-100)*'Data base original'!AJ117/'Data base original'!$AK117</f>
        <v>1.0797699117773856</v>
      </c>
      <c r="W128" s="9">
        <f>+('Data base original'!AK129/'Data base original'!AK117*100-100)*'Data base original'!AK117/'Data base original'!$AK117</f>
        <v>11.838253585708431</v>
      </c>
      <c r="X128" s="12">
        <f>+('Data base original'!AK129/'Data base original'!AK117*100-100)*'Data base original'!AK117/'Data base original'!$AR117</f>
        <v>3.0099190736372723</v>
      </c>
      <c r="Y128" s="12">
        <f>+('Data base original'!AL129/'Data base original'!AL117*100-100)*'Data base original'!AL117/'Data base original'!$AR117</f>
        <v>9.1243879931528067</v>
      </c>
      <c r="Z128" s="12">
        <f>+('Data base original'!AM129/'Data base original'!AM117*100-100)*'Data base original'!AM117/'Data base original'!$AR117</f>
        <v>0.43710183293804861</v>
      </c>
      <c r="AA128" s="12">
        <f>+('Data base original'!AN129/'Data base original'!AN117*100-100)*'Data base original'!AN117/'Data base original'!$AR117</f>
        <v>-1.3187232877246233</v>
      </c>
      <c r="AB128" s="12">
        <f>+('Data base original'!AO129/'Data base original'!AO117*100-100)*'Data base original'!AO117/'Data base original'!$AR117</f>
        <v>3.7575529888960117E-2</v>
      </c>
      <c r="AC128" s="12">
        <f>+('Data base original'!AP129/'Data base original'!AP117*100-100)*'Data base original'!AP117/'Data base original'!$AR117</f>
        <v>-0.979066009229968</v>
      </c>
      <c r="AD128" s="12">
        <f>+('Data base original'!AQ129/'Data base original'!AQ117*100-100)*'Data base original'!AQ117/'Data base original'!$AR117</f>
        <v>-5.8407618195728036E-3</v>
      </c>
      <c r="AE128" s="12">
        <f>+(('Data base original'!AN129-'Data base original'!AP129)/('Data base original'!AN117-'Data base original'!AP117)*100-100)*(('Data base original'!AN117-'Data base original'!AP117)/'Data base original'!AR117)</f>
        <v>-0.33965727849465466</v>
      </c>
      <c r="AF128" s="12">
        <f>+(('Data base original'!AO129-'Data base original'!AQ129)/('Data base original'!AO117-'Data base original'!AQ117)*100-100)*(('Data base original'!AO117-'Data base original'!AQ117)/'Data base original'!AR117)</f>
        <v>4.3416291708532895E-2</v>
      </c>
      <c r="AG128" s="9">
        <f>+('Data base original'!AR129/'Data base original'!AR117*100-100)*'Data base original'!AR117/'Data base original'!$AR117</f>
        <v>12.275167912942038</v>
      </c>
      <c r="AH128" s="12">
        <f>+('Data base original'!AR129/'Data base original'!AR117*100-100)*'Data base original'!AR117/'Data base original'!$BC117</f>
        <v>7.38519874412271</v>
      </c>
      <c r="AI128" s="12">
        <f>+('Data base original'!AS129/'Data base original'!AS117*100-100)*'Data base original'!AS117/'Data base original'!$BC117</f>
        <v>0.63948972982890528</v>
      </c>
      <c r="AJ128" s="12">
        <f>+('Data base original'!AT129/'Data base original'!AT117*100-100)*'Data base original'!AT117/'Data base original'!$BC117</f>
        <v>-0.31059898167165323</v>
      </c>
      <c r="AK128" s="12">
        <f>+('Data base original'!AU129/'Data base original'!AU117*100-100)*'Data base original'!AU117/'Data base original'!$BC117</f>
        <v>2.7709119492196912</v>
      </c>
      <c r="AL128" s="12">
        <f>+('Data base original'!AV129/'Data base original'!AV117*100-100)*'Data base original'!AV117/'Data base original'!$BC117</f>
        <v>4.1861540436648116E-2</v>
      </c>
      <c r="AM128" s="12">
        <f>+('Data base original'!AW129/'Data base original'!AW117*100-100)*'Data base original'!AW117/'Data base original'!$BC117</f>
        <v>-6.5168820058311427E-2</v>
      </c>
      <c r="AN128" s="12">
        <f>+('Data base original'!AX129/'Data base original'!AX117*100-100)*'Data base original'!AX117/'Data base original'!$BC117</f>
        <v>0.27990527405341797</v>
      </c>
      <c r="AO128" s="12">
        <f>+('Data base original'!AY129/'Data base original'!AY117*100-100)*'Data base original'!AY117/'Data base original'!$BC117</f>
        <v>0.19651169691974707</v>
      </c>
      <c r="AP128" s="12">
        <f>+('Data base original'!AZ129/'Data base original'!AZ117*100-100)*'Data base original'!AZ117/'Data base original'!$BC117</f>
        <v>3.0460185596582534E-2</v>
      </c>
      <c r="AQ128" s="12">
        <f>+('Data base original'!BA129/'Data base original'!BA117*100-100)*'Data base original'!BA117/'Data base original'!$BC117</f>
        <v>-0.90775901367905931</v>
      </c>
      <c r="AR128" s="12">
        <f>+('Data base original'!BB129/'Data base original'!BB117*100-100)*'Data base original'!BB117/'Data base original'!$BC117</f>
        <v>3.0728844568880687E-2</v>
      </c>
      <c r="AS128" s="12">
        <f>+(('Data base original'!AY129-'Data base original'!BA129)/('Data base original'!AY117-'Data base original'!BA117)*100-100)*('Data base original'!AY117-'Data base original'!BA117)/'Data base original'!$BC117</f>
        <v>1.1042707105988079</v>
      </c>
      <c r="AT128" s="12">
        <f>+(('Data base original'!AZ129-'Data base original'!BB129)/('Data base original'!AZ117-'Data base original'!BB117)*100-100)*('Data base original'!AZ117-'Data base original'!BB117)/'Data base original'!$BC117</f>
        <v>-2.6865897229817119E-4</v>
      </c>
      <c r="AU128" s="9">
        <f>+('Data base original'!BC129/'Data base original'!BC117*100-100)*'Data base original'!BC117/'Data base original'!$BC117</f>
        <v>11.845601487557929</v>
      </c>
      <c r="AV128" s="6"/>
    </row>
    <row r="129" spans="1:48">
      <c r="A129" s="90">
        <v>42430</v>
      </c>
      <c r="B129" s="12">
        <f>+'Data base original'!B130/'Data base original'!B118*100-100</f>
        <v>9.1380105613118303</v>
      </c>
      <c r="C129" s="12">
        <f>+'Data base original'!C130/'Data base original'!C118*100-100</f>
        <v>7.6086444033754788</v>
      </c>
      <c r="D129" s="12">
        <f>+'Data base original'!D130/'Data base original'!D118*100-100</f>
        <v>15.224785489099318</v>
      </c>
      <c r="E129" s="12">
        <f>+'Data base original'!E130/'Data base original'!E118*100-100</f>
        <v>4.2149406403624567</v>
      </c>
      <c r="F129" s="9">
        <f>+'Data base original'!F130/'Data base original'!F118*100-100</f>
        <v>10.155670823664039</v>
      </c>
      <c r="G129" s="9">
        <f>+'Data base original'!G130</f>
        <v>22.69</v>
      </c>
      <c r="H129" s="12">
        <f>+'Data base original'!J130/'Data base original'!$H130*'Data base original'!I130</f>
        <v>11.657191315639009</v>
      </c>
      <c r="I129" s="12">
        <f>+'Data base original'!L130/'Data base original'!$H130*'Data base original'!K130</f>
        <v>1.1514333042999665</v>
      </c>
      <c r="J129" s="12">
        <f>+'Data base original'!N130/'Data base original'!$H130*'Data base original'!M130</f>
        <v>3.5670883451515176</v>
      </c>
      <c r="K129" s="9">
        <f>+'Data base original'!P130/'Data base original'!$H130*'Data base original'!O130</f>
        <v>6.3123457179346056</v>
      </c>
      <c r="L129" s="9">
        <f>+'Data base original'!Q130</f>
        <v>7.71</v>
      </c>
      <c r="M129" s="12">
        <f>+'Data base original'!T130/'Data base original'!$R130*'Data base original'!S130</f>
        <v>0.29113548941606349</v>
      </c>
      <c r="N129" s="12">
        <f>+'Data base original'!V130/'Data base original'!$R130*'Data base original'!U130</f>
        <v>2.4954857996308419</v>
      </c>
      <c r="O129" s="9">
        <f>+'Data base original'!X130/'Data base original'!$R130*'Data base original'!W130</f>
        <v>4.9252948331979134</v>
      </c>
      <c r="P129" s="9">
        <f>+'Data base original'!Y130</f>
        <v>1.85</v>
      </c>
      <c r="Q129" s="12">
        <f>+'Data base original'!AB130/'Data base original'!$Z130*'Data base original'!AA130</f>
        <v>1.0902456912357903</v>
      </c>
      <c r="R129" s="9">
        <f>+'Data base original'!AD130/'Data base original'!$Z130*'Data base original'!AC130</f>
        <v>0.7550735698569857</v>
      </c>
      <c r="S129" s="10">
        <f>+'Data base original'!AE130</f>
        <v>3.80562225618633</v>
      </c>
      <c r="T129" s="12">
        <f>+('Data base original'!AH130/'Data base original'!AH118*100-100)*'Data base original'!AH118/'Data base original'!$AK118</f>
        <v>1.9938396492314852</v>
      </c>
      <c r="U129" s="12">
        <f>+('Data base original'!AI130/'Data base original'!AI118*100-100)*'Data base original'!AI118/'Data base original'!$AK118</f>
        <v>6.8714734948726708</v>
      </c>
      <c r="V129" s="12">
        <f>+('Data base original'!AJ130/'Data base original'!AJ118*100-100)*'Data base original'!AJ118/'Data base original'!$AK118</f>
        <v>0.88607196990327075</v>
      </c>
      <c r="W129" s="9">
        <f>+('Data base original'!AK130/'Data base original'!AK118*100-100)*'Data base original'!AK118/'Data base original'!$AK118</f>
        <v>9.7513851140074337</v>
      </c>
      <c r="X129" s="12">
        <f>+('Data base original'!AK130/'Data base original'!AK118*100-100)*'Data base original'!AK118/'Data base original'!$AR118</f>
        <v>2.4597049930260635</v>
      </c>
      <c r="Y129" s="12">
        <f>+('Data base original'!AL130/'Data base original'!AL118*100-100)*'Data base original'!AL118/'Data base original'!$AR118</f>
        <v>9.7136577825936143</v>
      </c>
      <c r="Z129" s="12">
        <f>+('Data base original'!AM130/'Data base original'!AM118*100-100)*'Data base original'!AM118/'Data base original'!$AR118</f>
        <v>0.44096208224083916</v>
      </c>
      <c r="AA129" s="12">
        <f>+('Data base original'!AN130/'Data base original'!AN118*100-100)*'Data base original'!AN118/'Data base original'!$AR118</f>
        <v>0.34505370032287391</v>
      </c>
      <c r="AB129" s="12">
        <f>+('Data base original'!AO130/'Data base original'!AO118*100-100)*'Data base original'!AO118/'Data base original'!$AR118</f>
        <v>4.5118169705888146E-2</v>
      </c>
      <c r="AC129" s="12">
        <f>+('Data base original'!AP130/'Data base original'!AP118*100-100)*'Data base original'!AP118/'Data base original'!$AR118</f>
        <v>0.25349155673778978</v>
      </c>
      <c r="AD129" s="12">
        <f>+('Data base original'!AQ130/'Data base original'!AQ118*100-100)*'Data base original'!AQ118/'Data base original'!$AR118</f>
        <v>-1.8465983915346484E-2</v>
      </c>
      <c r="AE129" s="12">
        <f>+(('Data base original'!AN130-'Data base original'!AP130)/('Data base original'!AN118-'Data base original'!AP118)*100-100)*(('Data base original'!AN118-'Data base original'!AP118)/'Data base original'!AR118)</f>
        <v>9.1562143585082967E-2</v>
      </c>
      <c r="AF129" s="12">
        <f>+(('Data base original'!AO130-'Data base original'!AQ130)/('Data base original'!AO118-'Data base original'!AQ118)*100-100)*(('Data base original'!AO118-'Data base original'!AQ118)/'Data base original'!AR118)</f>
        <v>6.3584153621234568E-2</v>
      </c>
      <c r="AG129" s="9">
        <f>+('Data base original'!AR130/'Data base original'!AR118*100-100)*'Data base original'!AR118/'Data base original'!$AR118</f>
        <v>12.769471155066796</v>
      </c>
      <c r="AH129" s="12">
        <f>+('Data base original'!AR130/'Data base original'!AR118*100-100)*'Data base original'!AR118/'Data base original'!$BC118</f>
        <v>7.6712290269949523</v>
      </c>
      <c r="AI129" s="12">
        <f>+('Data base original'!AS130/'Data base original'!AS118*100-100)*'Data base original'!AS118/'Data base original'!$BC118</f>
        <v>0.83728713772283314</v>
      </c>
      <c r="AJ129" s="12">
        <f>+('Data base original'!AT130/'Data base original'!AT118*100-100)*'Data base original'!AT118/'Data base original'!$BC118</f>
        <v>-0.46668909342811343</v>
      </c>
      <c r="AK129" s="12">
        <f>+('Data base original'!AU130/'Data base original'!AU118*100-100)*'Data base original'!AU118/'Data base original'!$BC118</f>
        <v>2.7655924895789763</v>
      </c>
      <c r="AL129" s="12">
        <f>+('Data base original'!AV130/'Data base original'!AV118*100-100)*'Data base original'!AV118/'Data base original'!$BC118</f>
        <v>-0.10037340849344552</v>
      </c>
      <c r="AM129" s="12">
        <f>+('Data base original'!AW130/'Data base original'!AW118*100-100)*'Data base original'!AW118/'Data base original'!$BC118</f>
        <v>-5.8374115728724786E-2</v>
      </c>
      <c r="AN129" s="12">
        <f>+('Data base original'!AX130/'Data base original'!AX118*100-100)*'Data base original'!AX118/'Data base original'!$BC118</f>
        <v>0.39224229516874404</v>
      </c>
      <c r="AO129" s="12">
        <f>+('Data base original'!AY130/'Data base original'!AY118*100-100)*'Data base original'!AY118/'Data base original'!$BC118</f>
        <v>-0.16001440817388968</v>
      </c>
      <c r="AP129" s="12">
        <f>+('Data base original'!AZ130/'Data base original'!AZ118*100-100)*'Data base original'!AZ118/'Data base original'!$BC118</f>
        <v>2.5745015446383579E-2</v>
      </c>
      <c r="AQ129" s="12">
        <f>+('Data base original'!BA130/'Data base original'!BA118*100-100)*'Data base original'!BA118/'Data base original'!$BC118</f>
        <v>-0.84763357998046129</v>
      </c>
      <c r="AR129" s="12">
        <f>+('Data base original'!BB130/'Data base original'!BB118*100-100)*'Data base original'!BB118/'Data base original'!$BC118</f>
        <v>3.0489925818255974E-2</v>
      </c>
      <c r="AS129" s="12">
        <f>+(('Data base original'!AY130-'Data base original'!BA130)/('Data base original'!AY118-'Data base original'!BA118)*100-100)*('Data base original'!AY118-'Data base original'!BA118)/'Data base original'!$BC118</f>
        <v>0.68761917180657095</v>
      </c>
      <c r="AT129" s="12">
        <f>+(('Data base original'!AZ130-'Data base original'!BB130)/('Data base original'!AZ118-'Data base original'!BB118)*100-100)*('Data base original'!AZ118-'Data base original'!BB118)/'Data base original'!$BC118</f>
        <v>-4.7449103718724458E-3</v>
      </c>
      <c r="AU129" s="9">
        <f>+('Data base original'!BC130/'Data base original'!BC118*100-100)*'Data base original'!BC118/'Data base original'!$BC118</f>
        <v>11.723788593249921</v>
      </c>
      <c r="AV129" s="6"/>
    </row>
    <row r="130" spans="1:48">
      <c r="A130" s="90">
        <v>42461</v>
      </c>
      <c r="B130" s="12">
        <f>+'Data base original'!B131/'Data base original'!B119*100-100</f>
        <v>9.5840127943295386</v>
      </c>
      <c r="C130" s="12">
        <f>+'Data base original'!C131/'Data base original'!C119*100-100</f>
        <v>7.70898164950124</v>
      </c>
      <c r="D130" s="12">
        <f>+'Data base original'!D131/'Data base original'!D119*100-100</f>
        <v>14.426758661032665</v>
      </c>
      <c r="E130" s="12">
        <f>+'Data base original'!E131/'Data base original'!E119*100-100</f>
        <v>3.3293792230718537</v>
      </c>
      <c r="F130" s="9">
        <f>+'Data base original'!F131/'Data base original'!F119*100-100</f>
        <v>10.161387047543684</v>
      </c>
      <c r="G130" s="9">
        <f>+'Data base original'!G131</f>
        <v>23.31</v>
      </c>
      <c r="H130" s="12">
        <f>+'Data base original'!J131/'Data base original'!$H131*'Data base original'!I131</f>
        <v>12.567245569475757</v>
      </c>
      <c r="I130" s="12">
        <f>+'Data base original'!L131/'Data base original'!$H131*'Data base original'!K131</f>
        <v>1.0970383836077737</v>
      </c>
      <c r="J130" s="12">
        <f>+'Data base original'!N131/'Data base original'!$H131*'Data base original'!M131</f>
        <v>3.3924693929967749</v>
      </c>
      <c r="K130" s="9">
        <f>+'Data base original'!P131/'Data base original'!$H131*'Data base original'!O131</f>
        <v>6.249059273422561</v>
      </c>
      <c r="L130" s="9">
        <f>+'Data base original'!Q131</f>
        <v>7.47</v>
      </c>
      <c r="M130" s="12">
        <f>+'Data base original'!T131/'Data base original'!$R131*'Data base original'!S131</f>
        <v>0.29092832076268355</v>
      </c>
      <c r="N130" s="12">
        <f>+'Data base original'!V131/'Data base original'!$R131*'Data base original'!U131</f>
        <v>2.6933441004852137</v>
      </c>
      <c r="O130" s="9">
        <f>+'Data base original'!X131/'Data base original'!$R131*'Data base original'!W131</f>
        <v>4.4822407289054187</v>
      </c>
      <c r="P130" s="9">
        <f>+'Data base original'!Y131</f>
        <v>1.92</v>
      </c>
      <c r="Q130" s="12">
        <f>+'Data base original'!AB131/'Data base original'!$Z131*'Data base original'!AA131</f>
        <v>1.1043002763439178</v>
      </c>
      <c r="R130" s="9">
        <f>+'Data base original'!AD131/'Data base original'!$Z131*'Data base original'!AC131</f>
        <v>0.81542650815996653</v>
      </c>
      <c r="S130" s="10">
        <f>+'Data base original'!AE131</f>
        <v>3.7853394200906099</v>
      </c>
      <c r="T130" s="12">
        <f>+('Data base original'!AH131/'Data base original'!AH119*100-100)*'Data base original'!AH119/'Data base original'!$AK119</f>
        <v>1.7793010449771129</v>
      </c>
      <c r="U130" s="12">
        <f>+('Data base original'!AI131/'Data base original'!AI119*100-100)*'Data base original'!AI119/'Data base original'!$AK119</f>
        <v>6.5315856430034422</v>
      </c>
      <c r="V130" s="12">
        <f>+('Data base original'!AJ131/'Data base original'!AJ119*100-100)*'Data base original'!AJ119/'Data base original'!$AK119</f>
        <v>-1.2463548754389719E-2</v>
      </c>
      <c r="W130" s="9">
        <f>+('Data base original'!AK131/'Data base original'!AK119*100-100)*'Data base original'!AK119/'Data base original'!$AK119</f>
        <v>8.2984231392261734</v>
      </c>
      <c r="X130" s="12">
        <f>+('Data base original'!AK131/'Data base original'!AK119*100-100)*'Data base original'!AK119/'Data base original'!$AR119</f>
        <v>2.1002045841207568</v>
      </c>
      <c r="Y130" s="12">
        <f>+('Data base original'!AL131/'Data base original'!AL119*100-100)*'Data base original'!AL119/'Data base original'!$AR119</f>
        <v>9.2034070930551639</v>
      </c>
      <c r="Z130" s="12">
        <f>+('Data base original'!AM131/'Data base original'!AM119*100-100)*'Data base original'!AM119/'Data base original'!$AR119</f>
        <v>0.43616218785403266</v>
      </c>
      <c r="AA130" s="12">
        <f>+('Data base original'!AN131/'Data base original'!AN119*100-100)*'Data base original'!AN119/'Data base original'!$AR119</f>
        <v>1.6728366988166061</v>
      </c>
      <c r="AB130" s="12">
        <f>+('Data base original'!AO131/'Data base original'!AO119*100-100)*'Data base original'!AO119/'Data base original'!$AR119</f>
        <v>6.4084395077529915E-2</v>
      </c>
      <c r="AC130" s="12">
        <f>+('Data base original'!AP131/'Data base original'!AP119*100-100)*'Data base original'!AP119/'Data base original'!$AR119</f>
        <v>1.250055171640406</v>
      </c>
      <c r="AD130" s="12">
        <f>+('Data base original'!AQ131/'Data base original'!AQ119*100-100)*'Data base original'!AQ119/'Data base original'!$AR119</f>
        <v>-3.2545774057460355E-2</v>
      </c>
      <c r="AE130" s="12">
        <f>+(('Data base original'!AN131-'Data base original'!AP131)/('Data base original'!AN119-'Data base original'!AP119)*100-100)*(('Data base original'!AN119-'Data base original'!AP119)/'Data base original'!AR119)</f>
        <v>0.42278152717619993</v>
      </c>
      <c r="AF130" s="12">
        <f>+(('Data base original'!AO131-'Data base original'!AQ131)/('Data base original'!AO119-'Data base original'!AQ119)*100-100)*(('Data base original'!AO119-'Data base original'!AQ119)/'Data base original'!AR119)</f>
        <v>9.6630169134990188E-2</v>
      </c>
      <c r="AG130" s="9">
        <f>+('Data base original'!AR131/'Data base original'!AR119*100-100)*'Data base original'!AR119/'Data base original'!$AR119</f>
        <v>12.259185561341141</v>
      </c>
      <c r="AH130" s="12">
        <f>+('Data base original'!AR131/'Data base original'!AR119*100-100)*'Data base original'!AR119/'Data base original'!$BC119</f>
        <v>7.4022946285265823</v>
      </c>
      <c r="AI130" s="12">
        <f>+('Data base original'!AS131/'Data base original'!AS119*100-100)*'Data base original'!AS119/'Data base original'!$BC119</f>
        <v>0.90584081102001113</v>
      </c>
      <c r="AJ130" s="12">
        <f>+('Data base original'!AT131/'Data base original'!AT119*100-100)*'Data base original'!AT119/'Data base original'!$BC119</f>
        <v>-0.22276552931722257</v>
      </c>
      <c r="AK130" s="12">
        <f>+('Data base original'!AU131/'Data base original'!AU119*100-100)*'Data base original'!AU119/'Data base original'!$BC119</f>
        <v>2.7013392955729656</v>
      </c>
      <c r="AL130" s="12">
        <f>+('Data base original'!AV131/'Data base original'!AV119*100-100)*'Data base original'!AV119/'Data base original'!$BC119</f>
        <v>-0.22327645280359398</v>
      </c>
      <c r="AM130" s="12">
        <f>+('Data base original'!AW131/'Data base original'!AW119*100-100)*'Data base original'!AW119/'Data base original'!$BC119</f>
        <v>-4.0810684415707101E-2</v>
      </c>
      <c r="AN130" s="12">
        <f>+('Data base original'!AX131/'Data base original'!AX119*100-100)*'Data base original'!AX119/'Data base original'!$BC119</f>
        <v>0.3729021948392226</v>
      </c>
      <c r="AO130" s="12">
        <f>+('Data base original'!AY131/'Data base original'!AY119*100-100)*'Data base original'!AY119/'Data base original'!$BC119</f>
        <v>-0.16659916975299388</v>
      </c>
      <c r="AP130" s="12">
        <f>+('Data base original'!AZ131/'Data base original'!AZ119*100-100)*'Data base original'!AZ119/'Data base original'!$BC119</f>
        <v>2.1814681958016082E-2</v>
      </c>
      <c r="AQ130" s="12">
        <f>+('Data base original'!BA131/'Data base original'!BA119*100-100)*'Data base original'!BA119/'Data base original'!$BC119</f>
        <v>-0.62044528207000771</v>
      </c>
      <c r="AR130" s="12">
        <f>+('Data base original'!BB131/'Data base original'!BB119*100-100)*'Data base original'!BB119/'Data base original'!$BC119</f>
        <v>2.7016198950832009E-2</v>
      </c>
      <c r="AS130" s="12">
        <f>+(('Data base original'!AY131-'Data base original'!BA131)/('Data base original'!AY119-'Data base original'!BA119)*100-100)*('Data base original'!AY119-'Data base original'!BA119)/'Data base original'!$BC119</f>
        <v>0.45384611231701361</v>
      </c>
      <c r="AT130" s="12">
        <f>+(('Data base original'!AZ131-'Data base original'!BB131)/('Data base original'!AZ119-'Data base original'!BB119)*100-100)*('Data base original'!AZ119-'Data base original'!BB119)/'Data base original'!$BC119</f>
        <v>-5.2015169928160054E-3</v>
      </c>
      <c r="AU130" s="9">
        <f>+('Data base original'!BC131/'Data base original'!BC119*100-100)*'Data base original'!BC119/'Data base original'!$BC119</f>
        <v>11.344168858746471</v>
      </c>
      <c r="AV130" s="6"/>
    </row>
    <row r="131" spans="1:48">
      <c r="A131" s="90">
        <v>42491</v>
      </c>
      <c r="B131" s="12">
        <f>+'Data base original'!B132/'Data base original'!B120*100-100</f>
        <v>9.0855802607023008</v>
      </c>
      <c r="C131" s="12">
        <f>+'Data base original'!C132/'Data base original'!C120*100-100</f>
        <v>9.0663501596525577</v>
      </c>
      <c r="D131" s="12">
        <f>+'Data base original'!D132/'Data base original'!D120*100-100</f>
        <v>13.747466871740286</v>
      </c>
      <c r="E131" s="12">
        <f>+'Data base original'!E132/'Data base original'!E120*100-100</f>
        <v>6.2150055851810606</v>
      </c>
      <c r="F131" s="9">
        <f>+'Data base original'!F132/'Data base original'!F120*100-100</f>
        <v>10.07598243169376</v>
      </c>
      <c r="G131" s="9">
        <f>+'Data base original'!G132</f>
        <v>22.87</v>
      </c>
      <c r="H131" s="12">
        <f>+'Data base original'!J132/'Data base original'!$H132*'Data base original'!I132</f>
        <v>11.923997444218385</v>
      </c>
      <c r="I131" s="12">
        <f>+'Data base original'!L132/'Data base original'!$H132*'Data base original'!K132</f>
        <v>1.1208951961394247</v>
      </c>
      <c r="J131" s="12">
        <f>+'Data base original'!N132/'Data base original'!$H132*'Data base original'!M132</f>
        <v>3.5015006809812856</v>
      </c>
      <c r="K131" s="9">
        <f>+'Data base original'!P132/'Data base original'!$H132*'Data base original'!O132</f>
        <v>6.3230817345686283</v>
      </c>
      <c r="L131" s="9">
        <f>+'Data base original'!Q132</f>
        <v>7.45</v>
      </c>
      <c r="M131" s="12">
        <f>+'Data base original'!T132/'Data base original'!$R132*'Data base original'!S132</f>
        <v>0.30548396174667902</v>
      </c>
      <c r="N131" s="12">
        <f>+'Data base original'!V132/'Data base original'!$R132*'Data base original'!U132</f>
        <v>2.8196091435930453</v>
      </c>
      <c r="O131" s="9">
        <f>+'Data base original'!X132/'Data base original'!$R132*'Data base original'!W132</f>
        <v>4.3268607474183778</v>
      </c>
      <c r="P131" s="9">
        <f>+'Data base original'!Y132</f>
        <v>1.63</v>
      </c>
      <c r="Q131" s="12">
        <f>+'Data base original'!AB132/'Data base original'!$Z132*'Data base original'!AA132</f>
        <v>1.0036804829681438</v>
      </c>
      <c r="R131" s="9">
        <f>+'Data base original'!AD132/'Data base original'!$Z132*'Data base original'!AC132</f>
        <v>0.62719919505309318</v>
      </c>
      <c r="S131" s="10">
        <f>+'Data base original'!AE132</f>
        <v>3.7880666525968398</v>
      </c>
      <c r="T131" s="12">
        <f>+('Data base original'!AH132/'Data base original'!AH120*100-100)*'Data base original'!AH120/'Data base original'!$AK120</f>
        <v>1.462109231088885</v>
      </c>
      <c r="U131" s="12">
        <f>+('Data base original'!AI132/'Data base original'!AI120*100-100)*'Data base original'!AI120/'Data base original'!$AK120</f>
        <v>6.2954525925190197</v>
      </c>
      <c r="V131" s="12">
        <f>+('Data base original'!AJ132/'Data base original'!AJ120*100-100)*'Data base original'!AJ120/'Data base original'!$AK120</f>
        <v>-1.4730238752340608</v>
      </c>
      <c r="W131" s="9">
        <f>+('Data base original'!AK132/'Data base original'!AK120*100-100)*'Data base original'!AK120/'Data base original'!$AK120</f>
        <v>6.2845379483738526</v>
      </c>
      <c r="X131" s="12">
        <f>+('Data base original'!AK132/'Data base original'!AK120*100-100)*'Data base original'!AK120/'Data base original'!$AR120</f>
        <v>1.6067603233832628</v>
      </c>
      <c r="Y131" s="12">
        <f>+('Data base original'!AL132/'Data base original'!AL120*100-100)*'Data base original'!AL120/'Data base original'!$AR120</f>
        <v>8.9675535247087055</v>
      </c>
      <c r="Z131" s="12">
        <f>+('Data base original'!AM132/'Data base original'!AM120*100-100)*'Data base original'!AM120/'Data base original'!$AR120</f>
        <v>0.42766033182340307</v>
      </c>
      <c r="AA131" s="12">
        <f>+('Data base original'!AN132/'Data base original'!AN120*100-100)*'Data base original'!AN120/'Data base original'!$AR120</f>
        <v>1.7200969703286331</v>
      </c>
      <c r="AB131" s="12">
        <f>+('Data base original'!AO132/'Data base original'!AO120*100-100)*'Data base original'!AO120/'Data base original'!$AR120</f>
        <v>7.1959465363787001E-2</v>
      </c>
      <c r="AC131" s="12">
        <f>+('Data base original'!AP132/'Data base original'!AP120*100-100)*'Data base original'!AP120/'Data base original'!$AR120</f>
        <v>1.2944832960259018</v>
      </c>
      <c r="AD131" s="12">
        <f>+('Data base original'!AQ132/'Data base original'!AQ120*100-100)*'Data base original'!AQ120/'Data base original'!$AR120</f>
        <v>-2.4419141637209176E-2</v>
      </c>
      <c r="AE131" s="12">
        <f>+(('Data base original'!AN132-'Data base original'!AP132)/('Data base original'!AN120-'Data base original'!AP120)*100-100)*(('Data base original'!AN120-'Data base original'!AP120)/'Data base original'!AR120)</f>
        <v>0.42561367430272901</v>
      </c>
      <c r="AF131" s="12">
        <f>+(('Data base original'!AO132-'Data base original'!AQ132)/('Data base original'!AO120-'Data base original'!AQ120)*100-100)*(('Data base original'!AO120-'Data base original'!AQ120)/'Data base original'!AR120)</f>
        <v>9.6378607000996097E-2</v>
      </c>
      <c r="AG131" s="9">
        <f>+('Data base original'!AR132/'Data base original'!AR120*100-100)*'Data base original'!AR120/'Data base original'!$AR120</f>
        <v>11.523966461219075</v>
      </c>
      <c r="AH131" s="12">
        <f>+('Data base original'!AR132/'Data base original'!AR120*100-100)*'Data base original'!AR120/'Data base original'!$BC120</f>
        <v>6.9047581106783138</v>
      </c>
      <c r="AI131" s="12">
        <f>+('Data base original'!AS132/'Data base original'!AS120*100-100)*'Data base original'!AS120/'Data base original'!$BC120</f>
        <v>1.0084323182106634</v>
      </c>
      <c r="AJ131" s="12">
        <f>+('Data base original'!AT132/'Data base original'!AT120*100-100)*'Data base original'!AT120/'Data base original'!$BC120</f>
        <v>-9.1474806470859413E-2</v>
      </c>
      <c r="AK131" s="12">
        <f>+('Data base original'!AU132/'Data base original'!AU120*100-100)*'Data base original'!AU120/'Data base original'!$BC120</f>
        <v>2.9149675174986749</v>
      </c>
      <c r="AL131" s="12">
        <f>+('Data base original'!AV132/'Data base original'!AV120*100-100)*'Data base original'!AV120/'Data base original'!$BC120</f>
        <v>-0.1935914624590771</v>
      </c>
      <c r="AM131" s="12">
        <f>+('Data base original'!AW132/'Data base original'!AW120*100-100)*'Data base original'!AW120/'Data base original'!$BC120</f>
        <v>-1.7354715363605409E-2</v>
      </c>
      <c r="AN131" s="12">
        <f>+('Data base original'!AX132/'Data base original'!AX120*100-100)*'Data base original'!AX120/'Data base original'!$BC120</f>
        <v>0.26056826643752135</v>
      </c>
      <c r="AO131" s="12">
        <f>+('Data base original'!AY132/'Data base original'!AY120*100-100)*'Data base original'!AY120/'Data base original'!$BC120</f>
        <v>0.15624330488458127</v>
      </c>
      <c r="AP131" s="12">
        <f>+('Data base original'!AZ132/'Data base original'!AZ120*100-100)*'Data base original'!AZ120/'Data base original'!$BC120</f>
        <v>2.0076769312654747E-2</v>
      </c>
      <c r="AQ131" s="12">
        <f>+('Data base original'!BA132/'Data base original'!BA120*100-100)*'Data base original'!BA120/'Data base original'!$BC120</f>
        <v>-0.26585676361547761</v>
      </c>
      <c r="AR131" s="12">
        <f>+('Data base original'!BB132/'Data base original'!BB120*100-100)*'Data base original'!BB120/'Data base original'!$BC120</f>
        <v>2.5265492345280152E-2</v>
      </c>
      <c r="AS131" s="12">
        <f>+(('Data base original'!AY132-'Data base original'!BA132)/('Data base original'!AY120-'Data base original'!BA120)*100-100)*('Data base original'!AY120-'Data base original'!BA120)/'Data base original'!$BC120</f>
        <v>0.42210006850005743</v>
      </c>
      <c r="AT131" s="12">
        <f>+(('Data base original'!AZ132-'Data base original'!BB132)/('Data base original'!AZ120-'Data base original'!BB120)*100-100)*('Data base original'!AZ120-'Data base original'!BB120)/'Data base original'!$BC120</f>
        <v>-5.1887230326254016E-3</v>
      </c>
      <c r="AU131" s="9">
        <f>+('Data base original'!BC132/'Data base original'!BC120*100-100)*'Data base original'!BC120/'Data base original'!$BC120</f>
        <v>11.203216573999057</v>
      </c>
      <c r="AV131" s="6"/>
    </row>
    <row r="132" spans="1:48">
      <c r="A132" s="90">
        <v>42522</v>
      </c>
      <c r="B132" s="12">
        <f>+'Data base original'!B133/'Data base original'!B121*100-100</f>
        <v>8.941329153156147</v>
      </c>
      <c r="C132" s="12">
        <f>+'Data base original'!C133/'Data base original'!C121*100-100</f>
        <v>9.2591530059643219</v>
      </c>
      <c r="D132" s="12">
        <f>+'Data base original'!D133/'Data base original'!D121*100-100</f>
        <v>13.260327356400154</v>
      </c>
      <c r="E132" s="12">
        <f>+'Data base original'!E133/'Data base original'!E121*100-100</f>
        <v>0.82564735573036785</v>
      </c>
      <c r="F132" s="9">
        <f>+'Data base original'!F133/'Data base original'!F121*100-100</f>
        <v>9.5071516980104462</v>
      </c>
      <c r="G132" s="9">
        <f>+'Data base original'!G133</f>
        <v>23.12</v>
      </c>
      <c r="H132" s="12">
        <f>+'Data base original'!J133/'Data base original'!$H133*'Data base original'!I133</f>
        <v>12.337760869946914</v>
      </c>
      <c r="I132" s="12">
        <f>+'Data base original'!L133/'Data base original'!$H133*'Data base original'!K133</f>
        <v>1.1543158473847159</v>
      </c>
      <c r="J132" s="12">
        <f>+'Data base original'!N133/'Data base original'!$H133*'Data base original'!M133</f>
        <v>3.475415571722043</v>
      </c>
      <c r="K132" s="9">
        <f>+'Data base original'!P133/'Data base original'!$H133*'Data base original'!O133</f>
        <v>6.1574126336612798</v>
      </c>
      <c r="L132" s="9">
        <f>+'Data base original'!Q133</f>
        <v>7.16</v>
      </c>
      <c r="M132" s="12">
        <f>+'Data base original'!T133/'Data base original'!$R133*'Data base original'!S133</f>
        <v>0.28275597418454562</v>
      </c>
      <c r="N132" s="12">
        <f>+'Data base original'!V133/'Data base original'!$R133*'Data base original'!U133</f>
        <v>2.6120475251244484</v>
      </c>
      <c r="O132" s="9">
        <f>+'Data base original'!X133/'Data base original'!$R133*'Data base original'!W133</f>
        <v>4.2615056107913247</v>
      </c>
      <c r="P132" s="9">
        <f>+'Data base original'!Y133</f>
        <v>1.7</v>
      </c>
      <c r="Q132" s="12">
        <f>+'Data base original'!AB133/'Data base original'!$Z133*'Data base original'!AA133</f>
        <v>1.0705753554416038</v>
      </c>
      <c r="R132" s="9">
        <f>+'Data base original'!AD133/'Data base original'!$Z133*'Data base original'!AC133</f>
        <v>0.63214822438588991</v>
      </c>
      <c r="S132" s="10">
        <f>+'Data base original'!AE133</f>
        <v>3.7565380192537399</v>
      </c>
      <c r="T132" s="12">
        <f>+('Data base original'!AH133/'Data base original'!AH121*100-100)*'Data base original'!AH121/'Data base original'!$AK121</f>
        <v>1.4201425916071022</v>
      </c>
      <c r="U132" s="12">
        <f>+('Data base original'!AI133/'Data base original'!AI121*100-100)*'Data base original'!AI121/'Data base original'!$AK121</f>
        <v>4.0326801073118039</v>
      </c>
      <c r="V132" s="12">
        <f>+('Data base original'!AJ133/'Data base original'!AJ121*100-100)*'Data base original'!AJ121/'Data base original'!$AK121</f>
        <v>-0.45352408492268065</v>
      </c>
      <c r="W132" s="9">
        <f>+('Data base original'!AK133/'Data base original'!AK121*100-100)*'Data base original'!AK121/'Data base original'!$AK121</f>
        <v>4.999298613996217</v>
      </c>
      <c r="X132" s="12">
        <f>+('Data base original'!AK133/'Data base original'!AK121*100-100)*'Data base original'!AK121/'Data base original'!$AR121</f>
        <v>1.2914211481900184</v>
      </c>
      <c r="Y132" s="12">
        <f>+('Data base original'!AL133/'Data base original'!AL121*100-100)*'Data base original'!AL121/'Data base original'!$AR121</f>
        <v>9.2103051805399154</v>
      </c>
      <c r="Z132" s="12">
        <f>+('Data base original'!AM133/'Data base original'!AM121*100-100)*'Data base original'!AM121/'Data base original'!$AR121</f>
        <v>0.41534100804749025</v>
      </c>
      <c r="AA132" s="12">
        <f>+('Data base original'!AN133/'Data base original'!AN121*100-100)*'Data base original'!AN121/'Data base original'!$AR121</f>
        <v>1.8780033926431314</v>
      </c>
      <c r="AB132" s="12">
        <f>+('Data base original'!AO133/'Data base original'!AO121*100-100)*'Data base original'!AO121/'Data base original'!$AR121</f>
        <v>8.648737788957872E-2</v>
      </c>
      <c r="AC132" s="12">
        <f>+('Data base original'!AP133/'Data base original'!AP121*100-100)*'Data base original'!AP121/'Data base original'!$AR121</f>
        <v>1.5870381744607389</v>
      </c>
      <c r="AD132" s="12">
        <f>+('Data base original'!AQ133/'Data base original'!AQ121*100-100)*'Data base original'!AQ121/'Data base original'!$AR121</f>
        <v>-1.0380146751777621E-2</v>
      </c>
      <c r="AE132" s="12">
        <f>+(('Data base original'!AN133-'Data base original'!AP133)/('Data base original'!AN121-'Data base original'!AP121)*100-100)*(('Data base original'!AN121-'Data base original'!AP121)/'Data base original'!AR121)</f>
        <v>0.29096521818239385</v>
      </c>
      <c r="AF132" s="12">
        <f>+(('Data base original'!AO133-'Data base original'!AQ133)/('Data base original'!AO121-'Data base original'!AQ121)*100-100)*(('Data base original'!AO121-'Data base original'!AQ121)/'Data base original'!AR121)</f>
        <v>9.6867524641356492E-2</v>
      </c>
      <c r="AG132" s="9">
        <f>+('Data base original'!AR133/'Data base original'!AR121*100-100)*'Data base original'!AR121/'Data base original'!$AR121</f>
        <v>11.304900079601182</v>
      </c>
      <c r="AH132" s="12">
        <f>+('Data base original'!AR133/'Data base original'!AR121*100-100)*'Data base original'!AR121/'Data base original'!$BC121</f>
        <v>6.7792576590399696</v>
      </c>
      <c r="AI132" s="12">
        <f>+('Data base original'!AS133/'Data base original'!AS121*100-100)*'Data base original'!AS121/'Data base original'!$BC121</f>
        <v>1.2435981584148288</v>
      </c>
      <c r="AJ132" s="12">
        <f>+('Data base original'!AT133/'Data base original'!AT121*100-100)*'Data base original'!AT121/'Data base original'!$BC121</f>
        <v>0.15102023555050328</v>
      </c>
      <c r="AK132" s="12">
        <f>+('Data base original'!AU133/'Data base original'!AU121*100-100)*'Data base original'!AU121/'Data base original'!$BC121</f>
        <v>3.0270548858876207</v>
      </c>
      <c r="AL132" s="12">
        <f>+('Data base original'!AV133/'Data base original'!AV121*100-100)*'Data base original'!AV121/'Data base original'!$BC121</f>
        <v>-0.24138849706593329</v>
      </c>
      <c r="AM132" s="12">
        <f>+('Data base original'!AW133/'Data base original'!AW121*100-100)*'Data base original'!AW121/'Data base original'!$BC121</f>
        <v>-2.2435996392743737E-3</v>
      </c>
      <c r="AN132" s="12">
        <f>+('Data base original'!AX133/'Data base original'!AX121*100-100)*'Data base original'!AX121/'Data base original'!$BC121</f>
        <v>0.25495282480639542</v>
      </c>
      <c r="AO132" s="12">
        <f>+('Data base original'!AY133/'Data base original'!AY121*100-100)*'Data base original'!AY121/'Data base original'!$BC121</f>
        <v>0.23287951318031602</v>
      </c>
      <c r="AP132" s="12">
        <f>+('Data base original'!AZ133/'Data base original'!AZ121*100-100)*'Data base original'!AZ121/'Data base original'!$BC121</f>
        <v>1.4933601679444766E-2</v>
      </c>
      <c r="AQ132" s="12">
        <f>+('Data base original'!BA133/'Data base original'!BA121*100-100)*'Data base original'!BA121/'Data base original'!$BC121</f>
        <v>-7.8987902012092021E-2</v>
      </c>
      <c r="AR132" s="12">
        <f>+('Data base original'!BB133/'Data base original'!BB121*100-100)*'Data base original'!BB121/'Data base original'!$BC121</f>
        <v>2.1373150532241172E-2</v>
      </c>
      <c r="AS132" s="12">
        <f>+(('Data base original'!AY133-'Data base original'!BA133)/('Data base original'!AY121-'Data base original'!BA121)*100-100)*('Data base original'!AY121-'Data base original'!BA121)/'Data base original'!$BC121</f>
        <v>0.31186741519240929</v>
      </c>
      <c r="AT132" s="12">
        <f>+(('Data base original'!AZ133-'Data base original'!BB133)/('Data base original'!AZ121-'Data base original'!BB121)*100-100)*('Data base original'!AZ121-'Data base original'!BB121)/'Data base original'!$BC121</f>
        <v>-6.4395488527963854E-3</v>
      </c>
      <c r="AU132" s="9">
        <f>+('Data base original'!BC133/'Data base original'!BC121*100-100)*'Data base original'!BC121/'Data base original'!$BC121</f>
        <v>11.517679533333734</v>
      </c>
      <c r="AV132" s="6"/>
    </row>
    <row r="133" spans="1:48">
      <c r="A133" s="90">
        <v>42552</v>
      </c>
      <c r="B133" s="12">
        <f>+'Data base original'!B134/'Data base original'!B122*100-100</f>
        <v>8.7204598090556971</v>
      </c>
      <c r="C133" s="12">
        <f>+'Data base original'!C134/'Data base original'!C122*100-100</f>
        <v>8.8746993251915995</v>
      </c>
      <c r="D133" s="12">
        <f>+'Data base original'!D134/'Data base original'!D122*100-100</f>
        <v>12.718726849327709</v>
      </c>
      <c r="E133" s="12">
        <f>+'Data base original'!E134/'Data base original'!E122*100-100</f>
        <v>-2.2382751310946531</v>
      </c>
      <c r="F133" s="9">
        <f>+'Data base original'!F134/'Data base original'!F122*100-100</f>
        <v>8.9512841895549116</v>
      </c>
      <c r="G133" s="9">
        <f>+'Data base original'!G134</f>
        <v>23.19</v>
      </c>
      <c r="H133" s="12">
        <f>+'Data base original'!J134/'Data base original'!$H134*'Data base original'!I134</f>
        <v>12.265229654249179</v>
      </c>
      <c r="I133" s="12">
        <f>+'Data base original'!L134/'Data base original'!$H134*'Data base original'!K134</f>
        <v>1.1301412546738681</v>
      </c>
      <c r="J133" s="12">
        <f>+'Data base original'!N134/'Data base original'!$H134*'Data base original'!M134</f>
        <v>3.5629736186123808</v>
      </c>
      <c r="K133" s="9">
        <f>+'Data base original'!P134/'Data base original'!$H134*'Data base original'!O134</f>
        <v>6.2338202234224251</v>
      </c>
      <c r="L133" s="9">
        <f>+'Data base original'!Q134</f>
        <v>6.81</v>
      </c>
      <c r="M133" s="12">
        <f>+'Data base original'!T134/'Data base original'!$R134*'Data base original'!S134</f>
        <v>0.23540828402366865</v>
      </c>
      <c r="N133" s="12">
        <f>+'Data base original'!V134/'Data base original'!$R134*'Data base original'!U134</f>
        <v>2.034424365629651</v>
      </c>
      <c r="O133" s="9">
        <f>+'Data base original'!X134/'Data base original'!$R134*'Data base original'!W134</f>
        <v>4.5371781863723815</v>
      </c>
      <c r="P133" s="9">
        <f>+'Data base original'!Y134</f>
        <v>1.7</v>
      </c>
      <c r="Q133" s="12">
        <f>+'Data base original'!AB134/'Data base original'!$Z134*'Data base original'!AA134</f>
        <v>0.90323165565158448</v>
      </c>
      <c r="R133" s="9">
        <f>+'Data base original'!AD134/'Data base original'!$Z134*'Data base original'!AC134</f>
        <v>0.8006270123707846</v>
      </c>
      <c r="S133" s="10">
        <f>+'Data base original'!AE134</f>
        <v>3.7261514037301402</v>
      </c>
      <c r="T133" s="12">
        <f>+('Data base original'!AH134/'Data base original'!AH122*100-100)*'Data base original'!AH122/'Data base original'!$AK122</f>
        <v>1.6122356305284029</v>
      </c>
      <c r="U133" s="12">
        <f>+('Data base original'!AI134/'Data base original'!AI122*100-100)*'Data base original'!AI122/'Data base original'!$AK122</f>
        <v>3.0188311315082559</v>
      </c>
      <c r="V133" s="12">
        <f>+('Data base original'!AJ134/'Data base original'!AJ122*100-100)*'Data base original'!AJ122/'Data base original'!$AK122</f>
        <v>-0.89830552585618995</v>
      </c>
      <c r="W133" s="9">
        <f>+('Data base original'!AK134/'Data base original'!AK122*100-100)*'Data base original'!AK122/'Data base original'!$AK122</f>
        <v>3.7327612361804654</v>
      </c>
      <c r="X133" s="12">
        <f>+('Data base original'!AK134/'Data base original'!AK122*100-100)*'Data base original'!AK122/'Data base original'!$AR122</f>
        <v>0.94295148372320969</v>
      </c>
      <c r="Y133" s="12">
        <f>+('Data base original'!AL134/'Data base original'!AL122*100-100)*'Data base original'!AL122/'Data base original'!$AR122</f>
        <v>7.8441346036974444</v>
      </c>
      <c r="Z133" s="12">
        <f>+('Data base original'!AM134/'Data base original'!AM122*100-100)*'Data base original'!AM122/'Data base original'!$AR122</f>
        <v>0.40111619495454859</v>
      </c>
      <c r="AA133" s="12">
        <f>+('Data base original'!AN134/'Data base original'!AN122*100-100)*'Data base original'!AN122/'Data base original'!$AR122</f>
        <v>0.51783392661733596</v>
      </c>
      <c r="AB133" s="12">
        <f>+('Data base original'!AO134/'Data base original'!AO122*100-100)*'Data base original'!AO122/'Data base original'!$AR122</f>
        <v>0.12161793426083196</v>
      </c>
      <c r="AC133" s="12">
        <f>+('Data base original'!AP134/'Data base original'!AP122*100-100)*'Data base original'!AP122/'Data base original'!$AR122</f>
        <v>0.31425749587293106</v>
      </c>
      <c r="AD133" s="12">
        <f>+('Data base original'!AQ134/'Data base original'!AQ122*100-100)*'Data base original'!AQ122/'Data base original'!$AR122</f>
        <v>-4.9942511128158815E-3</v>
      </c>
      <c r="AE133" s="12">
        <f>+(('Data base original'!AN134-'Data base original'!AP134)/('Data base original'!AN122-'Data base original'!AP122)*100-100)*(('Data base original'!AN122-'Data base original'!AP122)/'Data base original'!AR122)</f>
        <v>0.2035764307444054</v>
      </c>
      <c r="AF133" s="12">
        <f>+(('Data base original'!AO134-'Data base original'!AQ134)/('Data base original'!AO122-'Data base original'!AQ122)*100-100)*(('Data base original'!AO122-'Data base original'!AQ122)/'Data base original'!AR122)</f>
        <v>0.12661218537364791</v>
      </c>
      <c r="AG133" s="9">
        <f>+('Data base original'!AR134/'Data base original'!AR122*100-100)*'Data base original'!AR122/'Data base original'!$AR122</f>
        <v>9.5183908984932941</v>
      </c>
      <c r="AH133" s="12">
        <f>+('Data base original'!AR134/'Data base original'!AR122*100-100)*'Data base original'!AR122/'Data base original'!$BC122</f>
        <v>5.6771013481608943</v>
      </c>
      <c r="AI133" s="12">
        <f>+('Data base original'!AS134/'Data base original'!AS122*100-100)*'Data base original'!AS122/'Data base original'!$BC122</f>
        <v>0.95741248843639115</v>
      </c>
      <c r="AJ133" s="12">
        <f>+('Data base original'!AT134/'Data base original'!AT122*100-100)*'Data base original'!AT122/'Data base original'!$BC122</f>
        <v>0.6277667036424176</v>
      </c>
      <c r="AK133" s="12">
        <f>+('Data base original'!AU134/'Data base original'!AU122*100-100)*'Data base original'!AU122/'Data base original'!$BC122</f>
        <v>3.1067529288798337</v>
      </c>
      <c r="AL133" s="12">
        <f>+('Data base original'!AV134/'Data base original'!AV122*100-100)*'Data base original'!AV122/'Data base original'!$BC122</f>
        <v>-0.35734706898256569</v>
      </c>
      <c r="AM133" s="12">
        <f>+('Data base original'!AW134/'Data base original'!AW122*100-100)*'Data base original'!AW122/'Data base original'!$BC122</f>
        <v>1.2440095182675602E-2</v>
      </c>
      <c r="AN133" s="12">
        <f>+('Data base original'!AX134/'Data base original'!AX122*100-100)*'Data base original'!AX122/'Data base original'!$BC122</f>
        <v>0.16832561540800636</v>
      </c>
      <c r="AO133" s="12">
        <f>+('Data base original'!AY134/'Data base original'!AY122*100-100)*'Data base original'!AY122/'Data base original'!$BC122</f>
        <v>7.8932293705011772E-2</v>
      </c>
      <c r="AP133" s="12">
        <f>+('Data base original'!AZ134/'Data base original'!AZ122*100-100)*'Data base original'!AZ122/'Data base original'!$BC122</f>
        <v>-4.9197978644288801E-3</v>
      </c>
      <c r="AQ133" s="12">
        <f>+('Data base original'!BA134/'Data base original'!BA122*100-100)*'Data base original'!BA122/'Data base original'!$BC122</f>
        <v>-3.8924261437813933E-2</v>
      </c>
      <c r="AR133" s="12">
        <f>+('Data base original'!BB134/'Data base original'!BB122*100-100)*'Data base original'!BB122/'Data base original'!$BC122</f>
        <v>1.5992559612056471E-2</v>
      </c>
      <c r="AS133" s="12">
        <f>+(('Data base original'!AY134-'Data base original'!BA134)/('Data base original'!AY122-'Data base original'!BA122)*100-100)*('Data base original'!AY122-'Data base original'!BA122)/'Data base original'!$BC122</f>
        <v>0.11785655514282557</v>
      </c>
      <c r="AT133" s="12">
        <f>+(('Data base original'!AZ134-'Data base original'!BB134)/('Data base original'!AZ122-'Data base original'!BB122)*100-100)*('Data base original'!AZ122-'Data base original'!BB122)/'Data base original'!$BC122</f>
        <v>-2.0912357476485354E-2</v>
      </c>
      <c r="AU133" s="9">
        <f>+('Data base original'!BC134/'Data base original'!BC122*100-100)*'Data base original'!BC122/'Data base original'!$BC122</f>
        <v>10.289396308393989</v>
      </c>
      <c r="AV133" s="6"/>
    </row>
    <row r="134" spans="1:48">
      <c r="A134" s="90">
        <v>42583</v>
      </c>
      <c r="B134" s="12">
        <f>+'Data base original'!B135/'Data base original'!B123*100-100</f>
        <v>8.6323254085719014</v>
      </c>
      <c r="C134" s="12">
        <f>+'Data base original'!C135/'Data base original'!C123*100-100</f>
        <v>9.1225132894529111</v>
      </c>
      <c r="D134" s="12">
        <f>+'Data base original'!D135/'Data base original'!D123*100-100</f>
        <v>12.243448675735792</v>
      </c>
      <c r="E134" s="12">
        <f>+'Data base original'!E135/'Data base original'!E123*100-100</f>
        <v>-3.7365164112959377</v>
      </c>
      <c r="F134" s="9">
        <f>+'Data base original'!F135/'Data base original'!F123*100-100</f>
        <v>8.6808317541124325</v>
      </c>
      <c r="G134" s="9">
        <f>+'Data base original'!G135</f>
        <v>22.78</v>
      </c>
      <c r="H134" s="12">
        <f>+'Data base original'!J135/'Data base original'!$H135*'Data base original'!I135</f>
        <v>11.54202720510324</v>
      </c>
      <c r="I134" s="12">
        <f>+'Data base original'!L135/'Data base original'!$H135*'Data base original'!K135</f>
        <v>1.1972694854266059</v>
      </c>
      <c r="J134" s="12">
        <f>+'Data base original'!N135/'Data base original'!$H135*'Data base original'!M135</f>
        <v>3.6751097509157122</v>
      </c>
      <c r="K134" s="9">
        <f>+'Data base original'!P135/'Data base original'!$H135*'Data base original'!O135</f>
        <v>6.3639584016867383</v>
      </c>
      <c r="L134" s="9">
        <f>+'Data base original'!Q135</f>
        <v>6.75</v>
      </c>
      <c r="M134" s="12">
        <f>+'Data base original'!T135/'Data base original'!$R135*'Data base original'!S135</f>
        <v>0.25120992378189899</v>
      </c>
      <c r="N134" s="12">
        <f>+'Data base original'!V135/'Data base original'!$R135*'Data base original'!U135</f>
        <v>1.9254179845403774</v>
      </c>
      <c r="O134" s="9">
        <f>+'Data base original'!X135/'Data base original'!$R135*'Data base original'!W135</f>
        <v>4.5750638750887163</v>
      </c>
      <c r="P134" s="9">
        <f>+'Data base original'!Y135</f>
        <v>1.66</v>
      </c>
      <c r="Q134" s="12">
        <f>+'Data base original'!AB135/'Data base original'!$Z135*'Data base original'!AA135</f>
        <v>0.87733472109030575</v>
      </c>
      <c r="R134" s="9">
        <f>+'Data base original'!AD135/'Data base original'!$Z135*'Data base original'!AC135</f>
        <v>0.78016397788753278</v>
      </c>
      <c r="S134" s="10">
        <f>+'Data base original'!AE135</f>
        <v>3.7205523920438099</v>
      </c>
      <c r="T134" s="12">
        <f>+('Data base original'!AH135/'Data base original'!AH123*100-100)*'Data base original'!AH123/'Data base original'!$AK123</f>
        <v>1.5273101410060401</v>
      </c>
      <c r="U134" s="12">
        <f>+('Data base original'!AI135/'Data base original'!AI123*100-100)*'Data base original'!AI123/'Data base original'!$AK123</f>
        <v>3.0456992366320037</v>
      </c>
      <c r="V134" s="12">
        <f>+('Data base original'!AJ135/'Data base original'!AJ123*100-100)*'Data base original'!AJ123/'Data base original'!$AK123</f>
        <v>-1.6697671540681513</v>
      </c>
      <c r="W134" s="9">
        <f>+('Data base original'!AK135/'Data base original'!AK123*100-100)*'Data base original'!AK123/'Data base original'!$AK123</f>
        <v>2.9032422235698756</v>
      </c>
      <c r="X134" s="12">
        <f>+('Data base original'!AK135/'Data base original'!AK123*100-100)*'Data base original'!AK123/'Data base original'!$AR123</f>
        <v>0.7195572213165119</v>
      </c>
      <c r="Y134" s="12">
        <f>+('Data base original'!AL135/'Data base original'!AL123*100-100)*'Data base original'!AL123/'Data base original'!$AR123</f>
        <v>6.5534335729624784</v>
      </c>
      <c r="Z134" s="12">
        <f>+('Data base original'!AM135/'Data base original'!AM123*100-100)*'Data base original'!AM123/'Data base original'!$AR123</f>
        <v>0.38151910463800365</v>
      </c>
      <c r="AA134" s="12">
        <f>+('Data base original'!AN135/'Data base original'!AN123*100-100)*'Data base original'!AN123/'Data base original'!$AR123</f>
        <v>0.3442044962286136</v>
      </c>
      <c r="AB134" s="12">
        <f>+('Data base original'!AO135/'Data base original'!AO123*100-100)*'Data base original'!AO123/'Data base original'!$AR123</f>
        <v>0.13332548318213044</v>
      </c>
      <c r="AC134" s="12">
        <f>+('Data base original'!AP135/'Data base original'!AP123*100-100)*'Data base original'!AP123/'Data base original'!$AR123</f>
        <v>0.12939097979915365</v>
      </c>
      <c r="AD134" s="12">
        <f>+('Data base original'!AQ135/'Data base original'!AQ123*100-100)*'Data base original'!AQ123/'Data base original'!$AR123</f>
        <v>-5.7429372168264995E-3</v>
      </c>
      <c r="AE134" s="12">
        <f>+(('Data base original'!AN135-'Data base original'!AP135)/('Data base original'!AN123-'Data base original'!AP123)*100-100)*(('Data base original'!AN123-'Data base original'!AP123)/'Data base original'!AR123)</f>
        <v>0.2148135164294602</v>
      </c>
      <c r="AF134" s="12">
        <f>+(('Data base original'!AO135-'Data base original'!AQ135)/('Data base original'!AO123-'Data base original'!AQ123)*100-100)*(('Data base original'!AO123-'Data base original'!AQ123)/'Data base original'!AR123)</f>
        <v>0.13906842039895695</v>
      </c>
      <c r="AG134" s="9">
        <f>+('Data base original'!AR135/'Data base original'!AR123*100-100)*'Data base original'!AR123/'Data base original'!$AR123</f>
        <v>8.0083918357454138</v>
      </c>
      <c r="AH134" s="12">
        <f>+('Data base original'!AR135/'Data base original'!AR123*100-100)*'Data base original'!AR123/'Data base original'!$BC123</f>
        <v>4.7596811505431509</v>
      </c>
      <c r="AI134" s="12">
        <f>+('Data base original'!AS135/'Data base original'!AS123*100-100)*'Data base original'!AS123/'Data base original'!$BC123</f>
        <v>0.62349671185062483</v>
      </c>
      <c r="AJ134" s="12">
        <f>+('Data base original'!AT135/'Data base original'!AT123*100-100)*'Data base original'!AT123/'Data base original'!$BC123</f>
        <v>0.30516182284267018</v>
      </c>
      <c r="AK134" s="12">
        <f>+('Data base original'!AU135/'Data base original'!AU123*100-100)*'Data base original'!AU123/'Data base original'!$BC123</f>
        <v>3.6066342273491143</v>
      </c>
      <c r="AL134" s="12">
        <f>+('Data base original'!AV135/'Data base original'!AV123*100-100)*'Data base original'!AV123/'Data base original'!$BC123</f>
        <v>-8.8296553351119259E-2</v>
      </c>
      <c r="AM134" s="12">
        <f>+('Data base original'!AW135/'Data base original'!AW123*100-100)*'Data base original'!AW123/'Data base original'!$BC123</f>
        <v>2.4906528463312531E-2</v>
      </c>
      <c r="AN134" s="12">
        <f>+('Data base original'!AX135/'Data base original'!AX123*100-100)*'Data base original'!AX123/'Data base original'!$BC123</f>
        <v>0.14400651574104631</v>
      </c>
      <c r="AO134" s="12">
        <f>+('Data base original'!AY135/'Data base original'!AY123*100-100)*'Data base original'!AY123/'Data base original'!$BC123</f>
        <v>4.6827375699484343E-2</v>
      </c>
      <c r="AP134" s="12">
        <f>+('Data base original'!AZ135/'Data base original'!AZ123*100-100)*'Data base original'!AZ123/'Data base original'!$BC123</f>
        <v>8.4611813141013889E-3</v>
      </c>
      <c r="AQ134" s="12">
        <f>+('Data base original'!BA135/'Data base original'!BA123*100-100)*'Data base original'!BA123/'Data base original'!$BC123</f>
        <v>-1.7608443444503807E-2</v>
      </c>
      <c r="AR134" s="12">
        <f>+('Data base original'!BB135/'Data base original'!BB123*100-100)*'Data base original'!BB123/'Data base original'!$BC123</f>
        <v>1.2349098347417511E-2</v>
      </c>
      <c r="AS134" s="12">
        <f>+(('Data base original'!AY135-'Data base original'!BA135)/('Data base original'!AY123-'Data base original'!BA123)*100-100)*('Data base original'!AY123-'Data base original'!BA123)/'Data base original'!$BC123</f>
        <v>6.4435819143989076E-2</v>
      </c>
      <c r="AT134" s="12">
        <f>+(('Data base original'!AZ135-'Data base original'!BB135)/('Data base original'!AZ123-'Data base original'!BB123)*100-100)*('Data base original'!AZ123-'Data base original'!BB123)/'Data base original'!$BC123</f>
        <v>-3.8879170333162016E-3</v>
      </c>
      <c r="AU134" s="9">
        <f>+('Data base original'!BC135/'Data base original'!BC123*100-100)*'Data base original'!BC123/'Data base original'!$BC123</f>
        <v>9.436138305549477</v>
      </c>
      <c r="AV134" s="6"/>
    </row>
    <row r="135" spans="1:48">
      <c r="A135" s="90">
        <v>42614</v>
      </c>
      <c r="B135" s="12">
        <f>+'Data base original'!B136/'Data base original'!B124*100-100</f>
        <v>6.1040102781377783</v>
      </c>
      <c r="C135" s="12">
        <f>+'Data base original'!C136/'Data base original'!C124*100-100</f>
        <v>8.9724646027561192</v>
      </c>
      <c r="D135" s="12">
        <f>+'Data base original'!D136/'Data base original'!D124*100-100</f>
        <v>11.175996016254786</v>
      </c>
      <c r="E135" s="12">
        <f>+'Data base original'!E136/'Data base original'!E124*100-100</f>
        <v>-3.6211999240542667</v>
      </c>
      <c r="F135" s="9">
        <f>+'Data base original'!F136/'Data base original'!F124*100-100</f>
        <v>7.0291087231270097</v>
      </c>
      <c r="G135" s="9">
        <f>+'Data base original'!G136</f>
        <v>23.16</v>
      </c>
      <c r="H135" s="12">
        <f>+'Data base original'!J136/'Data base original'!$H136*'Data base original'!I136</f>
        <v>12.331333613990374</v>
      </c>
      <c r="I135" s="12">
        <f>+'Data base original'!L136/'Data base original'!$H136*'Data base original'!K136</f>
        <v>1.1060432477329358</v>
      </c>
      <c r="J135" s="12">
        <f>+'Data base original'!N136/'Data base original'!$H136*'Data base original'!M136</f>
        <v>3.3969182719111601</v>
      </c>
      <c r="K135" s="9">
        <f>+'Data base original'!P136/'Data base original'!$H136*'Data base original'!O136</f>
        <v>6.3227707676728597</v>
      </c>
      <c r="L135" s="9">
        <f>+'Data base original'!Q136</f>
        <v>6.88</v>
      </c>
      <c r="M135" s="12">
        <f>+'Data base original'!T136/'Data base original'!$R136*'Data base original'!S136</f>
        <v>0.29146400127218036</v>
      </c>
      <c r="N135" s="12">
        <f>+'Data base original'!V136/'Data base original'!$R136*'Data base original'!U136</f>
        <v>2.1200219539453053</v>
      </c>
      <c r="O135" s="9">
        <f>+'Data base original'!X136/'Data base original'!$R136*'Data base original'!W136</f>
        <v>4.4656194148853938</v>
      </c>
      <c r="P135" s="9">
        <f>+'Data base original'!Y136</f>
        <v>1.79</v>
      </c>
      <c r="Q135" s="12">
        <f>+'Data base original'!AB136/'Data base original'!$Z136*'Data base original'!AA136</f>
        <v>0.93297716668642172</v>
      </c>
      <c r="R135" s="9">
        <f>+'Data base original'!AD136/'Data base original'!$Z136*'Data base original'!AC136</f>
        <v>0.85743456569291943</v>
      </c>
      <c r="S135" s="10">
        <f>+'Data base original'!AE136</f>
        <v>3.6637135539514301</v>
      </c>
      <c r="T135" s="12">
        <f>+('Data base original'!AH136/'Data base original'!AH124*100-100)*'Data base original'!AH124/'Data base original'!$AK124</f>
        <v>1.6072628007169814</v>
      </c>
      <c r="U135" s="12">
        <f>+('Data base original'!AI136/'Data base original'!AI124*100-100)*'Data base original'!AI124/'Data base original'!$AK124</f>
        <v>2.7455321297031614</v>
      </c>
      <c r="V135" s="12">
        <f>+('Data base original'!AJ136/'Data base original'!AJ124*100-100)*'Data base original'!AJ124/'Data base original'!$AK124</f>
        <v>-1.4594248048597231</v>
      </c>
      <c r="W135" s="9">
        <f>+('Data base original'!AK136/'Data base original'!AK124*100-100)*'Data base original'!AK124/'Data base original'!$AK124</f>
        <v>2.8933701255604092</v>
      </c>
      <c r="X135" s="12">
        <f>+('Data base original'!AK136/'Data base original'!AK124*100-100)*'Data base original'!AK124/'Data base original'!$AR124</f>
        <v>0.71856537136475662</v>
      </c>
      <c r="Y135" s="12">
        <f>+('Data base original'!AL136/'Data base original'!AL124*100-100)*'Data base original'!AL124/'Data base original'!$AR124</f>
        <v>6.8535051223427494</v>
      </c>
      <c r="Z135" s="12">
        <f>+('Data base original'!AM136/'Data base original'!AM124*100-100)*'Data base original'!AM124/'Data base original'!$AR124</f>
        <v>0.36421087938973207</v>
      </c>
      <c r="AA135" s="12">
        <f>+('Data base original'!AN136/'Data base original'!AN124*100-100)*'Data base original'!AN124/'Data base original'!$AR124</f>
        <v>2.2916624510876704</v>
      </c>
      <c r="AB135" s="12">
        <f>+('Data base original'!AO136/'Data base original'!AO124*100-100)*'Data base original'!AO124/'Data base original'!$AR124</f>
        <v>0.12105905702723579</v>
      </c>
      <c r="AC135" s="12">
        <f>+('Data base original'!AP136/'Data base original'!AP124*100-100)*'Data base original'!AP124/'Data base original'!$AR124</f>
        <v>1.8517896252833175</v>
      </c>
      <c r="AD135" s="12">
        <f>+('Data base original'!AQ136/'Data base original'!AQ124*100-100)*'Data base original'!AQ124/'Data base original'!$AR124</f>
        <v>-5.2878250253413474E-3</v>
      </c>
      <c r="AE135" s="12">
        <f>+(('Data base original'!AN136-'Data base original'!AP136)/('Data base original'!AN124-'Data base original'!AP124)*100-100)*(('Data base original'!AN124-'Data base original'!AP124)/'Data base original'!AR124)</f>
        <v>0.43987282580435266</v>
      </c>
      <c r="AF135" s="12">
        <f>+(('Data base original'!AO136-'Data base original'!AQ136)/('Data base original'!AO124-'Data base original'!AQ124)*100-100)*(('Data base original'!AO124-'Data base original'!AQ124)/'Data base original'!AR124)</f>
        <v>0.1263468820525771</v>
      </c>
      <c r="AG135" s="9">
        <f>+('Data base original'!AR136/'Data base original'!AR124*100-100)*'Data base original'!AR124/'Data base original'!$AR124</f>
        <v>8.5025010809541897</v>
      </c>
      <c r="AH135" s="12">
        <f>+('Data base original'!AR136/'Data base original'!AR124*100-100)*'Data base original'!AR124/'Data base original'!$BC124</f>
        <v>5.0579467783948244</v>
      </c>
      <c r="AI135" s="12">
        <f>+('Data base original'!AS136/'Data base original'!AS124*100-100)*'Data base original'!AS124/'Data base original'!$BC124</f>
        <v>0.5242433950745844</v>
      </c>
      <c r="AJ135" s="12">
        <f>+('Data base original'!AT136/'Data base original'!AT124*100-100)*'Data base original'!AT124/'Data base original'!$BC124</f>
        <v>0.19919543357580294</v>
      </c>
      <c r="AK135" s="12">
        <f>+('Data base original'!AU136/'Data base original'!AU124*100-100)*'Data base original'!AU124/'Data base original'!$BC124</f>
        <v>3.56681287964535</v>
      </c>
      <c r="AL135" s="12">
        <f>+('Data base original'!AV136/'Data base original'!AV124*100-100)*'Data base original'!AV124/'Data base original'!$BC124</f>
        <v>-0.26040658266561284</v>
      </c>
      <c r="AM135" s="12">
        <f>+('Data base original'!AW136/'Data base original'!AW124*100-100)*'Data base original'!AW124/'Data base original'!$BC124</f>
        <v>3.4228496691583454E-2</v>
      </c>
      <c r="AN135" s="12">
        <f>+('Data base original'!AX136/'Data base original'!AX124*100-100)*'Data base original'!AX124/'Data base original'!$BC124</f>
        <v>0.28923960984806096</v>
      </c>
      <c r="AO135" s="12">
        <f>+('Data base original'!AY136/'Data base original'!AY124*100-100)*'Data base original'!AY124/'Data base original'!$BC124</f>
        <v>0.42367093541388551</v>
      </c>
      <c r="AP135" s="12">
        <f>+('Data base original'!AZ136/'Data base original'!AZ124*100-100)*'Data base original'!AZ124/'Data base original'!$BC124</f>
        <v>2.0923418123877772E-2</v>
      </c>
      <c r="AQ135" s="12">
        <f>+('Data base original'!BA136/'Data base original'!BA124*100-100)*'Data base original'!BA124/'Data base original'!$BC124</f>
        <v>0.20874596760267633</v>
      </c>
      <c r="AR135" s="12">
        <f>+('Data base original'!BB136/'Data base original'!BB124*100-100)*'Data base original'!BB124/'Data base original'!$BC124</f>
        <v>1.2532497919767429E-2</v>
      </c>
      <c r="AS135" s="12">
        <f>+(('Data base original'!AY136-'Data base original'!BA136)/('Data base original'!AY124-'Data base original'!BA124)*100-100)*('Data base original'!AY124-'Data base original'!BA124)/'Data base original'!$BC124</f>
        <v>0.21492496781120796</v>
      </c>
      <c r="AT135" s="12">
        <f>+(('Data base original'!AZ136-'Data base original'!BB136)/('Data base original'!AZ124-'Data base original'!BB124)*100-100)*('Data base original'!AZ124-'Data base original'!BB124)/'Data base original'!$BC124</f>
        <v>8.3909202041102353E-3</v>
      </c>
      <c r="AU135" s="9">
        <f>+('Data base original'!BC136/'Data base original'!BC124*100-100)*'Data base original'!BC124/'Data base original'!$BC124</f>
        <v>9.634575898579925</v>
      </c>
      <c r="AV135" s="6"/>
    </row>
    <row r="136" spans="1:48">
      <c r="A136" s="90">
        <v>42644</v>
      </c>
      <c r="B136" s="12">
        <f>+'Data base original'!B137/'Data base original'!B125*100-100</f>
        <v>5.7408479710687033</v>
      </c>
      <c r="C136" s="12">
        <f>+'Data base original'!C137/'Data base original'!C125*100-100</f>
        <v>8.72508332322613</v>
      </c>
      <c r="D136" s="12">
        <f>+'Data base original'!D137/'Data base original'!D125*100-100</f>
        <v>10.188025979777663</v>
      </c>
      <c r="E136" s="12">
        <f>+'Data base original'!E137/'Data base original'!E125*100-100</f>
        <v>-6.1322414344908935</v>
      </c>
      <c r="F136" s="9">
        <f>+'Data base original'!F137/'Data base original'!F125*100-100</f>
        <v>6.3928531279302945</v>
      </c>
      <c r="G136" s="9">
        <f>+'Data base original'!G137</f>
        <v>23.2</v>
      </c>
      <c r="H136" s="12">
        <f>+'Data base original'!J137/'Data base original'!$H137*'Data base original'!I137</f>
        <v>12.279540295184983</v>
      </c>
      <c r="I136" s="12">
        <f>+'Data base original'!L137/'Data base original'!$H137*'Data base original'!K137</f>
        <v>1.1192553709522208</v>
      </c>
      <c r="J136" s="12">
        <f>+'Data base original'!N137/'Data base original'!$H137*'Data base original'!M137</f>
        <v>3.375760165099535</v>
      </c>
      <c r="K136" s="9">
        <f>+'Data base original'!P137/'Data base original'!$H137*'Data base original'!O137</f>
        <v>6.4228568364424756</v>
      </c>
      <c r="L136" s="9">
        <f>+'Data base original'!Q137</f>
        <v>7.68</v>
      </c>
      <c r="M136" s="12">
        <f>+'Data base original'!T137/'Data base original'!$R137*'Data base original'!S137</f>
        <v>0.36261808514711757</v>
      </c>
      <c r="N136" s="12">
        <f>+'Data base original'!V137/'Data base original'!$R137*'Data base original'!U137</f>
        <v>2.8158870539841261</v>
      </c>
      <c r="O136" s="9">
        <f>+'Data base original'!X137/'Data base original'!$R137*'Data base original'!W137</f>
        <v>4.497379699474326</v>
      </c>
      <c r="P136" s="9">
        <f>+'Data base original'!Y137</f>
        <v>1.96</v>
      </c>
      <c r="Q136" s="12">
        <f>+'Data base original'!AB137/'Data base original'!$Z137*'Data base original'!AA137</f>
        <v>1.0751806134764061</v>
      </c>
      <c r="R136" s="9">
        <f>+'Data base original'!AD137/'Data base original'!$Z137*'Data base original'!AC137</f>
        <v>0.88779810484304622</v>
      </c>
      <c r="S136" s="10">
        <f>+'Data base original'!AE137</f>
        <v>3.55804410875675</v>
      </c>
      <c r="T136" s="12">
        <f>+('Data base original'!AH137/'Data base original'!AH125*100-100)*'Data base original'!AH125/'Data base original'!$AK125</f>
        <v>1.6743359657417971</v>
      </c>
      <c r="U136" s="12">
        <f>+('Data base original'!AI137/'Data base original'!AI125*100-100)*'Data base original'!AI125/'Data base original'!$AK125</f>
        <v>2.4542727278946246</v>
      </c>
      <c r="V136" s="12">
        <f>+('Data base original'!AJ137/'Data base original'!AJ125*100-100)*'Data base original'!AJ125/'Data base original'!$AK125</f>
        <v>-0.72235729601074394</v>
      </c>
      <c r="W136" s="9">
        <f>+('Data base original'!AK137/'Data base original'!AK125*100-100)*'Data base original'!AK125/'Data base original'!$AK125</f>
        <v>3.4062513976256668</v>
      </c>
      <c r="X136" s="12">
        <f>+('Data base original'!AK137/'Data base original'!AK125*100-100)*'Data base original'!AK125/'Data base original'!$AR125</f>
        <v>0.83103770503787933</v>
      </c>
      <c r="Y136" s="12">
        <f>+('Data base original'!AL137/'Data base original'!AL125*100-100)*'Data base original'!AL125/'Data base original'!$AR125</f>
        <v>7.0538714185627702</v>
      </c>
      <c r="Z136" s="12">
        <f>+('Data base original'!AM137/'Data base original'!AM125*100-100)*'Data base original'!AM125/'Data base original'!$AR125</f>
        <v>0.33740014911033617</v>
      </c>
      <c r="AA136" s="12">
        <f>+('Data base original'!AN137/'Data base original'!AN125*100-100)*'Data base original'!AN125/'Data base original'!$AR125</f>
        <v>1.8950137444709796</v>
      </c>
      <c r="AB136" s="12">
        <f>+('Data base original'!AO137/'Data base original'!AO125*100-100)*'Data base original'!AO125/'Data base original'!$AR125</f>
        <v>5.4735478301932587E-2</v>
      </c>
      <c r="AC136" s="12">
        <f>+('Data base original'!AP137/'Data base original'!AP125*100-100)*'Data base original'!AP125/'Data base original'!$AR125</f>
        <v>1.5048240602104266</v>
      </c>
      <c r="AD136" s="12">
        <f>+('Data base original'!AQ137/'Data base original'!AQ125*100-100)*'Data base original'!AQ125/'Data base original'!$AR125</f>
        <v>-1.9088814559470443E-3</v>
      </c>
      <c r="AE136" s="12">
        <f>+(('Data base original'!AN137-'Data base original'!AP137)/('Data base original'!AN125-'Data base original'!AP125)*100-100)*(('Data base original'!AN125-'Data base original'!AP125)/'Data base original'!AR125)</f>
        <v>0.39018968426055223</v>
      </c>
      <c r="AF136" s="12">
        <f>+(('Data base original'!AO137-'Data base original'!AQ137)/('Data base original'!AO125-'Data base original'!AQ125)*100-100)*(('Data base original'!AO125-'Data base original'!AQ125)/'Data base original'!AR125)</f>
        <v>5.6644359757879556E-2</v>
      </c>
      <c r="AG136" s="9">
        <f>+('Data base original'!AR137/'Data base original'!AR125*100-100)*'Data base original'!AR125/'Data base original'!$AR125</f>
        <v>8.6691433167294178</v>
      </c>
      <c r="AH136" s="12">
        <f>+('Data base original'!AR137/'Data base original'!AR125*100-100)*'Data base original'!AR125/'Data base original'!$BC125</f>
        <v>5.1432784041378996</v>
      </c>
      <c r="AI136" s="12">
        <f>+('Data base original'!AS137/'Data base original'!AS125*100-100)*'Data base original'!AS125/'Data base original'!$BC125</f>
        <v>0.29868283842275839</v>
      </c>
      <c r="AJ136" s="12">
        <f>+('Data base original'!AT137/'Data base original'!AT125*100-100)*'Data base original'!AT125/'Data base original'!$BC125</f>
        <v>-3.9086076859062589E-2</v>
      </c>
      <c r="AK136" s="12">
        <f>+('Data base original'!AU137/'Data base original'!AU125*100-100)*'Data base original'!AU125/'Data base original'!$BC125</f>
        <v>3.4324459989982152</v>
      </c>
      <c r="AL136" s="12">
        <f>+('Data base original'!AV137/'Data base original'!AV125*100-100)*'Data base original'!AV125/'Data base original'!$BC125</f>
        <v>-0.41030404154105016</v>
      </c>
      <c r="AM136" s="12">
        <f>+('Data base original'!AW137/'Data base original'!AW125*100-100)*'Data base original'!AW125/'Data base original'!$BC125</f>
        <v>4.7516169585359896E-2</v>
      </c>
      <c r="AN136" s="12">
        <f>+('Data base original'!AX137/'Data base original'!AX125*100-100)*'Data base original'!AX125/'Data base original'!$BC125</f>
        <v>0.35339183252409917</v>
      </c>
      <c r="AO136" s="12">
        <f>+('Data base original'!AY137/'Data base original'!AY125*100-100)*'Data base original'!AY125/'Data base original'!$BC125</f>
        <v>0.59096831765827107</v>
      </c>
      <c r="AP136" s="12">
        <f>+('Data base original'!AZ137/'Data base original'!AZ125*100-100)*'Data base original'!AZ125/'Data base original'!$BC125</f>
        <v>1.7135640894088255E-2</v>
      </c>
      <c r="AQ136" s="12">
        <f>+('Data base original'!BA137/'Data base original'!BA125*100-100)*'Data base original'!BA125/'Data base original'!$BC125</f>
        <v>0.37077717905152785</v>
      </c>
      <c r="AR136" s="12">
        <f>+('Data base original'!BB137/'Data base original'!BB125*100-100)*'Data base original'!BB125/'Data base original'!$BC125</f>
        <v>1.2056365829248079E-2</v>
      </c>
      <c r="AS136" s="12">
        <f>+(('Data base original'!AY137-'Data base original'!BA137)/('Data base original'!AY125-'Data base original'!BA125)*100-100)*('Data base original'!AY125-'Data base original'!BA125)/'Data base original'!$BC125</f>
        <v>0.22019113860674153</v>
      </c>
      <c r="AT136" s="12">
        <f>+(('Data base original'!AZ137-'Data base original'!BB137)/('Data base original'!AZ125-'Data base original'!BB125)*100-100)*('Data base original'!AZ125-'Data base original'!BB125)/'Data base original'!$BC125</f>
        <v>5.0792750648402168E-3</v>
      </c>
      <c r="AU136" s="9">
        <f>+('Data base original'!BC137/'Data base original'!BC125*100-100)*'Data base original'!BC125/'Data base original'!$BC125</f>
        <v>9.0511955389397798</v>
      </c>
      <c r="AV136" s="6"/>
    </row>
    <row r="137" spans="1:48">
      <c r="A137" s="90">
        <v>42675</v>
      </c>
      <c r="B137" s="12">
        <f>+'Data base original'!B138/'Data base original'!B126*100-100</f>
        <v>5.5258135345470691</v>
      </c>
      <c r="C137" s="12">
        <f>+'Data base original'!C138/'Data base original'!C126*100-100</f>
        <v>8.8134863149416987</v>
      </c>
      <c r="D137" s="12">
        <f>+'Data base original'!D138/'Data base original'!D126*100-100</f>
        <v>9.6501692532513061</v>
      </c>
      <c r="E137" s="12">
        <f>+'Data base original'!E138/'Data base original'!E126*100-100</f>
        <v>-3.8834686447134885</v>
      </c>
      <c r="F137" s="9">
        <f>+'Data base original'!F138/'Data base original'!F126*100-100</f>
        <v>6.3050593156710306</v>
      </c>
      <c r="G137" s="9">
        <f>+'Data base original'!G138</f>
        <v>22.64</v>
      </c>
      <c r="H137" s="12">
        <f>+'Data base original'!J138/'Data base original'!$H138*'Data base original'!I138</f>
        <v>11.394149579646136</v>
      </c>
      <c r="I137" s="12">
        <f>+'Data base original'!L138/'Data base original'!$H138*'Data base original'!K138</f>
        <v>1.2196487663127307</v>
      </c>
      <c r="J137" s="12">
        <f>+'Data base original'!N138/'Data base original'!$H138*'Data base original'!M138</f>
        <v>3.586055833100827</v>
      </c>
      <c r="K137" s="9">
        <f>+'Data base original'!P138/'Data base original'!$H138*'Data base original'!O138</f>
        <v>6.4413491858769527</v>
      </c>
      <c r="L137" s="9">
        <f>+'Data base original'!Q138</f>
        <v>7.57</v>
      </c>
      <c r="M137" s="12">
        <f>+'Data base original'!T138/'Data base original'!$R138*'Data base original'!S138</f>
        <v>0.31604861439734072</v>
      </c>
      <c r="N137" s="12">
        <f>+'Data base original'!V138/'Data base original'!$R138*'Data base original'!U138</f>
        <v>2.6481691577890376</v>
      </c>
      <c r="O137" s="9">
        <f>+'Data base original'!X138/'Data base original'!$R138*'Data base original'!W138</f>
        <v>4.600809593610415</v>
      </c>
      <c r="P137" s="9">
        <f>+'Data base original'!Y138</f>
        <v>1.84</v>
      </c>
      <c r="Q137" s="12">
        <f>+'Data base original'!AB138/'Data base original'!$Z138*'Data base original'!AA138</f>
        <v>1.0541191910755832</v>
      </c>
      <c r="R137" s="9">
        <f>+'Data base original'!AD138/'Data base original'!$Z138*'Data base original'!AC138</f>
        <v>0.7886547753981985</v>
      </c>
      <c r="S137" s="10">
        <f>+'Data base original'!AE138</f>
        <v>3.5103017051701402</v>
      </c>
      <c r="T137" s="12">
        <f>+('Data base original'!AH138/'Data base original'!AH126*100-100)*'Data base original'!AH126/'Data base original'!$AK126</f>
        <v>1.5489181643896506</v>
      </c>
      <c r="U137" s="12">
        <f>+('Data base original'!AI138/'Data base original'!AI126*100-100)*'Data base original'!AI126/'Data base original'!$AK126</f>
        <v>3.3486864693491074</v>
      </c>
      <c r="V137" s="12">
        <f>+('Data base original'!AJ138/'Data base original'!AJ126*100-100)*'Data base original'!AJ126/'Data base original'!$AK126</f>
        <v>-0.40484028315694803</v>
      </c>
      <c r="W137" s="9">
        <f>+('Data base original'!AK138/'Data base original'!AK126*100-100)*'Data base original'!AK126/'Data base original'!$AK126</f>
        <v>4.492764350581794</v>
      </c>
      <c r="X137" s="12">
        <f>+('Data base original'!AK138/'Data base original'!AK126*100-100)*'Data base original'!AK126/'Data base original'!$AR126</f>
        <v>1.1000258720220595</v>
      </c>
      <c r="Y137" s="12">
        <f>+('Data base original'!AL138/'Data base original'!AL126*100-100)*'Data base original'!AL126/'Data base original'!$AR126</f>
        <v>6.3012069469531813</v>
      </c>
      <c r="Z137" s="12">
        <f>+('Data base original'!AM138/'Data base original'!AM126*100-100)*'Data base original'!AM126/'Data base original'!$AR126</f>
        <v>0.19170723993671965</v>
      </c>
      <c r="AA137" s="12">
        <f>+('Data base original'!AN138/'Data base original'!AN126*100-100)*'Data base original'!AN126/'Data base original'!$AR126</f>
        <v>1.1111747113830559</v>
      </c>
      <c r="AB137" s="12">
        <f>+('Data base original'!AO138/'Data base original'!AO126*100-100)*'Data base original'!AO126/'Data base original'!$AR126</f>
        <v>5.18909041131791E-2</v>
      </c>
      <c r="AC137" s="12">
        <f>+('Data base original'!AP138/'Data base original'!AP126*100-100)*'Data base original'!AP126/'Data base original'!$AR126</f>
        <v>0.98997029903762579</v>
      </c>
      <c r="AD137" s="12">
        <f>+('Data base original'!AQ138/'Data base original'!AQ126*100-100)*'Data base original'!AQ126/'Data base original'!$AR126</f>
        <v>-3.0546129762691774E-3</v>
      </c>
      <c r="AE137" s="12">
        <f>+(('Data base original'!AN138-'Data base original'!AP138)/('Data base original'!AN126-'Data base original'!AP126)*100-100)*(('Data base original'!AN126-'Data base original'!AP126)/'Data base original'!AR126)</f>
        <v>0.12120441234542961</v>
      </c>
      <c r="AF137" s="12">
        <f>+(('Data base original'!AO138-'Data base original'!AQ138)/('Data base original'!AO126-'Data base original'!AQ126)*100-100)*(('Data base original'!AO126-'Data base original'!AQ126)/'Data base original'!AR126)</f>
        <v>5.4945517089448295E-2</v>
      </c>
      <c r="AG137" s="9">
        <f>+('Data base original'!AR138/'Data base original'!AR126*100-100)*'Data base original'!AR126/'Data base original'!$AR126</f>
        <v>7.7690899883468489</v>
      </c>
      <c r="AH137" s="12">
        <f>+('Data base original'!AR138/'Data base original'!AR126*100-100)*'Data base original'!AR126/'Data base original'!$BC126</f>
        <v>4.6179325694878939</v>
      </c>
      <c r="AI137" s="12">
        <f>+('Data base original'!AS138/'Data base original'!AS126*100-100)*'Data base original'!AS126/'Data base original'!$BC126</f>
        <v>0.22698059844541635</v>
      </c>
      <c r="AJ137" s="12">
        <f>+('Data base original'!AT138/'Data base original'!AT126*100-100)*'Data base original'!AT126/'Data base original'!$BC126</f>
        <v>-0.29525961020360558</v>
      </c>
      <c r="AK137" s="12">
        <f>+('Data base original'!AU138/'Data base original'!AU126*100-100)*'Data base original'!AU126/'Data base original'!$BC126</f>
        <v>3.3905002349778366</v>
      </c>
      <c r="AL137" s="12">
        <f>+('Data base original'!AV138/'Data base original'!AV126*100-100)*'Data base original'!AV126/'Data base original'!$BC126</f>
        <v>-0.28588548769991873</v>
      </c>
      <c r="AM137" s="12">
        <f>+('Data base original'!AW138/'Data base original'!AW126*100-100)*'Data base original'!AW126/'Data base original'!$BC126</f>
        <v>5.874466886201396E-2</v>
      </c>
      <c r="AN137" s="12">
        <f>+('Data base original'!AX138/'Data base original'!AX126*100-100)*'Data base original'!AX126/'Data base original'!$BC126</f>
        <v>0.43938208258831107</v>
      </c>
      <c r="AO137" s="12">
        <f>+('Data base original'!AY138/'Data base original'!AY126*100-100)*'Data base original'!AY126/'Data base original'!$BC126</f>
        <v>0.16631706719169184</v>
      </c>
      <c r="AP137" s="12">
        <f>+('Data base original'!AZ138/'Data base original'!AZ126*100-100)*'Data base original'!AZ126/'Data base original'!$BC126</f>
        <v>-5.912247748762722E-4</v>
      </c>
      <c r="AQ137" s="12">
        <f>+('Data base original'!BA138/'Data base original'!BA126*100-100)*'Data base original'!BA126/'Data base original'!$BC126</f>
        <v>0.20772970310725869</v>
      </c>
      <c r="AR137" s="12">
        <f>+('Data base original'!BB138/'Data base original'!BB126*100-100)*'Data base original'!BB126/'Data base original'!$BC126</f>
        <v>2.988447135645762E-3</v>
      </c>
      <c r="AS137" s="12">
        <f>+(('Data base original'!AY138-'Data base original'!BA138)/('Data base original'!AY126-'Data base original'!BA126)*100-100)*('Data base original'!AY126-'Data base original'!BA126)/'Data base original'!$BC126</f>
        <v>-4.1412635915565266E-2</v>
      </c>
      <c r="AT137" s="12">
        <f>+(('Data base original'!AZ138-'Data base original'!BB138)/('Data base original'!AZ126-'Data base original'!BB126)*100-100)*('Data base original'!AZ126-'Data base original'!BB126)/'Data base original'!$BC126</f>
        <v>-3.579671910522008E-3</v>
      </c>
      <c r="AU137" s="9">
        <f>+('Data base original'!BC138/'Data base original'!BC126*100-100)*'Data base original'!BC126/'Data base original'!$BC126</f>
        <v>8.1074027486318414</v>
      </c>
      <c r="AV137" s="6"/>
    </row>
    <row r="138" spans="1:48">
      <c r="A138" s="90">
        <v>42705</v>
      </c>
      <c r="B138" s="12">
        <f>+'Data base original'!B139/'Data base original'!B127*100-100</f>
        <v>4.8990916341074637</v>
      </c>
      <c r="C138" s="12">
        <f>+'Data base original'!C139/'Data base original'!C127*100-100</f>
        <v>8.1792116555709811</v>
      </c>
      <c r="D138" s="12">
        <f>+'Data base original'!D139/'Data base original'!D127*100-100</f>
        <v>9.5796474632733322</v>
      </c>
      <c r="E138" s="12">
        <f>+'Data base original'!E139/'Data base original'!E127*100-100</f>
        <v>-7.3138879363379203</v>
      </c>
      <c r="F138" s="9">
        <f>+'Data base original'!F139/'Data base original'!F127*100-100</f>
        <v>5.6529129099853037</v>
      </c>
      <c r="G138" s="9">
        <f>+'Data base original'!G139</f>
        <v>22.38</v>
      </c>
      <c r="H138" s="12">
        <f>+'Data base original'!J139/'Data base original'!$H139*'Data base original'!I139</f>
        <v>11.595589565951402</v>
      </c>
      <c r="I138" s="12">
        <f>+'Data base original'!L139/'Data base original'!$H139*'Data base original'!K139</f>
        <v>1.000750539150844</v>
      </c>
      <c r="J138" s="12">
        <f>+'Data base original'!N139/'Data base original'!$H139*'Data base original'!M139</f>
        <v>3.3340379953367956</v>
      </c>
      <c r="K138" s="9">
        <f>+'Data base original'!P139/'Data base original'!$H139*'Data base original'!O139</f>
        <v>6.4476199128094009</v>
      </c>
      <c r="L138" s="9">
        <f>+'Data base original'!Q139</f>
        <v>7.64</v>
      </c>
      <c r="M138" s="12">
        <f>+'Data base original'!T139/'Data base original'!$R139*'Data base original'!S139</f>
        <v>0.29619108612826645</v>
      </c>
      <c r="N138" s="12">
        <f>+'Data base original'!V139/'Data base original'!$R139*'Data base original'!U139</f>
        <v>2.949163396506572</v>
      </c>
      <c r="O138" s="9">
        <f>+'Data base original'!X139/'Data base original'!$R139*'Data base original'!W139</f>
        <v>4.3970956899153979</v>
      </c>
      <c r="P138" s="9">
        <f>+'Data base original'!Y139</f>
        <v>2.35</v>
      </c>
      <c r="Q138" s="12">
        <f>+'Data base original'!AB139/'Data base original'!$Z139*'Data base original'!AA139</f>
        <v>1.4524078379275989</v>
      </c>
      <c r="R138" s="9">
        <f>+'Data base original'!AD139/'Data base original'!$Z139*'Data base original'!AC139</f>
        <v>0.89371244829564322</v>
      </c>
      <c r="S138" s="10">
        <f>+'Data base original'!AE139</f>
        <v>3.58876586633213</v>
      </c>
      <c r="T138" s="12">
        <f>+('Data base original'!AH139/'Data base original'!AH127*100-100)*'Data base original'!AH127/'Data base original'!$AK127</f>
        <v>1.3413333235474496</v>
      </c>
      <c r="U138" s="12">
        <f>+('Data base original'!AI139/'Data base original'!AI127*100-100)*'Data base original'!AI127/'Data base original'!$AK127</f>
        <v>3.100953471079694</v>
      </c>
      <c r="V138" s="12">
        <f>+('Data base original'!AJ139/'Data base original'!AJ127*100-100)*'Data base original'!AJ127/'Data base original'!$AK127</f>
        <v>-0.33050680379480846</v>
      </c>
      <c r="W138" s="9">
        <f>+('Data base original'!AK139/'Data base original'!AK127*100-100)*'Data base original'!AK127/'Data base original'!$AK127</f>
        <v>4.1117799908323462</v>
      </c>
      <c r="X138" s="12">
        <f>+('Data base original'!AK139/'Data base original'!AK127*100-100)*'Data base original'!AK127/'Data base original'!$AR127</f>
        <v>1.047618709092212</v>
      </c>
      <c r="Y138" s="12">
        <f>+('Data base original'!AL139/'Data base original'!AL127*100-100)*'Data base original'!AL127/'Data base original'!$AR127</f>
        <v>5.7254742596772523</v>
      </c>
      <c r="Z138" s="12">
        <f>+('Data base original'!AM139/'Data base original'!AM127*100-100)*'Data base original'!AM127/'Data base original'!$AR127</f>
        <v>0.29372997146320479</v>
      </c>
      <c r="AA138" s="12">
        <f>+('Data base original'!AN139/'Data base original'!AN127*100-100)*'Data base original'!AN127/'Data base original'!$AR127</f>
        <v>1.8568770213299179</v>
      </c>
      <c r="AB138" s="12">
        <f>+('Data base original'!AO139/'Data base original'!AO127*100-100)*'Data base original'!AO127/'Data base original'!$AR127</f>
        <v>7.2869383248916966E-2</v>
      </c>
      <c r="AC138" s="12">
        <f>+('Data base original'!AP139/'Data base original'!AP127*100-100)*'Data base original'!AP127/'Data base original'!$AR127</f>
        <v>1.6497600743006402</v>
      </c>
      <c r="AD138" s="12">
        <f>+('Data base original'!AQ139/'Data base original'!AQ127*100-100)*'Data base original'!AQ127/'Data base original'!$AR127</f>
        <v>5.6789943170606552E-3</v>
      </c>
      <c r="AE138" s="12">
        <f>+(('Data base original'!AN139-'Data base original'!AP139)/('Data base original'!AN127-'Data base original'!AP127)*100-100)*(('Data base original'!AN127-'Data base original'!AP127)/'Data base original'!AR127)</f>
        <v>0.20711694702927894</v>
      </c>
      <c r="AF138" s="12">
        <f>+(('Data base original'!AO139-'Data base original'!AQ139)/('Data base original'!AO127-'Data base original'!AQ127)*100-100)*(('Data base original'!AO127-'Data base original'!AQ127)/'Data base original'!AR127)</f>
        <v>6.7190388931856221E-2</v>
      </c>
      <c r="AG138" s="9">
        <f>+('Data base original'!AR139/'Data base original'!AR127*100-100)*'Data base original'!AR127/'Data base original'!$AR127</f>
        <v>7.3411302761937796</v>
      </c>
      <c r="AH138" s="12">
        <f>+('Data base original'!AR139/'Data base original'!AR127*100-100)*'Data base original'!AR127/'Data base original'!$BC127</f>
        <v>4.4212457950470636</v>
      </c>
      <c r="AI138" s="12">
        <f>+('Data base original'!AS139/'Data base original'!AS127*100-100)*'Data base original'!AS127/'Data base original'!$BC127</f>
        <v>3.5176308049654471E-2</v>
      </c>
      <c r="AJ138" s="12">
        <f>+('Data base original'!AT139/'Data base original'!AT127*100-100)*'Data base original'!AT127/'Data base original'!$BC127</f>
        <v>-0.41544817099057268</v>
      </c>
      <c r="AK138" s="12">
        <f>+('Data base original'!AU139/'Data base original'!AU127*100-100)*'Data base original'!AU127/'Data base original'!$BC127</f>
        <v>3.3893504613197054</v>
      </c>
      <c r="AL138" s="12">
        <f>+('Data base original'!AV139/'Data base original'!AV127*100-100)*'Data base original'!AV127/'Data base original'!$BC127</f>
        <v>-0.15937946736110609</v>
      </c>
      <c r="AM138" s="12">
        <f>+('Data base original'!AW139/'Data base original'!AW127*100-100)*'Data base original'!AW127/'Data base original'!$BC127</f>
        <v>7.2014685914821824E-2</v>
      </c>
      <c r="AN138" s="12">
        <f>+('Data base original'!AX139/'Data base original'!AX127*100-100)*'Data base original'!AX127/'Data base original'!$BC127</f>
        <v>0.81179348052203182</v>
      </c>
      <c r="AO138" s="12">
        <f>+('Data base original'!AY139/'Data base original'!AY127*100-100)*'Data base original'!AY127/'Data base original'!$BC127</f>
        <v>0.70936912138944896</v>
      </c>
      <c r="AP138" s="12">
        <f>+('Data base original'!AZ139/'Data base original'!AZ127*100-100)*'Data base original'!AZ127/'Data base original'!$BC127</f>
        <v>-4.3263318142028112E-3</v>
      </c>
      <c r="AQ138" s="12">
        <f>+('Data base original'!BA139/'Data base original'!BA127*100-100)*'Data base original'!BA127/'Data base original'!$BC127</f>
        <v>0.68078907490667973</v>
      </c>
      <c r="AR138" s="12">
        <f>+('Data base original'!BB139/'Data base original'!BB127*100-100)*'Data base original'!BB127/'Data base original'!$BC127</f>
        <v>5.9705239986906043E-3</v>
      </c>
      <c r="AS138" s="12">
        <f>+(('Data base original'!AY139-'Data base original'!BA139)/('Data base original'!AY127-'Data base original'!BA127)*100-100)*('Data base original'!AY127-'Data base original'!BA127)/'Data base original'!$BC127</f>
        <v>2.8580046482770217E-2</v>
      </c>
      <c r="AT138" s="12">
        <f>+(('Data base original'!AZ139-'Data base original'!BB139)/('Data base original'!AZ127-'Data base original'!BB127)*100-100)*('Data base original'!AZ127-'Data base original'!BB127)/'Data base original'!$BC127</f>
        <v>-1.0296855812893468E-2</v>
      </c>
      <c r="AU138" s="9">
        <f>+('Data base original'!BC139/'Data base original'!BC127*100-100)*'Data base original'!BC127/'Data base original'!$BC127</f>
        <v>8.17303628317147</v>
      </c>
      <c r="AV138" s="6"/>
    </row>
    <row r="139" spans="1:48">
      <c r="A139" s="20">
        <v>42736</v>
      </c>
      <c r="B139" s="12">
        <f>+'Data base original'!B140/'Data base original'!B128*100-100</f>
        <v>3.9595359126907823</v>
      </c>
      <c r="C139" s="12">
        <f>+'Data base original'!C140/'Data base original'!C128*100-100</f>
        <v>8.0800817832740393</v>
      </c>
      <c r="D139" s="12">
        <f>+'Data base original'!D140/'Data base original'!D128*100-100</f>
        <v>9.2862953261291921</v>
      </c>
      <c r="E139" s="12">
        <f>+'Data base original'!E140/'Data base original'!E128*100-100</f>
        <v>-9.1092774480824801</v>
      </c>
      <c r="F139" s="9">
        <f>+'Data base original'!F140/'Data base original'!F128*100-100</f>
        <v>4.917625619018807</v>
      </c>
      <c r="G139" s="9">
        <f>+'Data base original'!G140</f>
        <v>23.04</v>
      </c>
      <c r="H139" s="12">
        <f>+'Data base original'!J140/'Data base original'!$H140*'Data base original'!I140</f>
        <v>12.455422476723344</v>
      </c>
      <c r="I139" s="12">
        <f>+'Data base original'!L140/'Data base original'!$H140*'Data base original'!K140</f>
        <v>1.0295269812475412</v>
      </c>
      <c r="J139" s="12">
        <f>+'Data base original'!N140/'Data base original'!$H140*'Data base original'!M140</f>
        <v>3.1517695174192419</v>
      </c>
      <c r="K139" s="9">
        <f>+'Data base original'!P140/'Data base original'!$H140*'Data base original'!O140</f>
        <v>6.4011168422433009</v>
      </c>
      <c r="L139" s="9">
        <f>+'Data base original'!Q140</f>
        <v>7.88</v>
      </c>
      <c r="M139" s="12">
        <f>+'Data base original'!T140/'Data base original'!$R140*'Data base original'!S140</f>
        <v>0.3671154196133114</v>
      </c>
      <c r="N139" s="12">
        <f>+'Data base original'!V140/'Data base original'!$R140*'Data base original'!U140</f>
        <v>2.7273252198609192</v>
      </c>
      <c r="O139" s="9">
        <f>+'Data base original'!X140/'Data base original'!$R140*'Data base original'!W140</f>
        <v>4.7867237070434951</v>
      </c>
      <c r="P139" s="9">
        <f>+'Data base original'!Y140</f>
        <v>2.21</v>
      </c>
      <c r="Q139" s="12">
        <f>+'Data base original'!AB140/'Data base original'!$Z140*'Data base original'!AA140</f>
        <v>1.1194983554577507</v>
      </c>
      <c r="R139" s="9">
        <f>+'Data base original'!AD140/'Data base original'!$Z140*'Data base original'!AC140</f>
        <v>1.092032133645678</v>
      </c>
      <c r="S139" s="10">
        <f>+'Data base original'!AE140</f>
        <v>3.61618699249872</v>
      </c>
      <c r="T139" s="12">
        <f>+('Data base original'!AH140/'Data base original'!AH128*100-100)*'Data base original'!AH128/'Data base original'!$AK128</f>
        <v>1.2578188642744725</v>
      </c>
      <c r="U139" s="12">
        <f>+('Data base original'!AI140/'Data base original'!AI128*100-100)*'Data base original'!AI128/'Data base original'!$AK128</f>
        <v>1.5494890205916363</v>
      </c>
      <c r="V139" s="12">
        <f>+('Data base original'!AJ140/'Data base original'!AJ128*100-100)*'Data base original'!AJ128/'Data base original'!$AK128</f>
        <v>-0.39495764121743149</v>
      </c>
      <c r="W139" s="9">
        <f>+('Data base original'!AK140/'Data base original'!AK128*100-100)*'Data base original'!AK128/'Data base original'!$AK128</f>
        <v>2.4123502436486746</v>
      </c>
      <c r="X139" s="12">
        <f>+('Data base original'!AK140/'Data base original'!AK128*100-100)*'Data base original'!AK128/'Data base original'!$AR128</f>
        <v>0.62129107397666794</v>
      </c>
      <c r="Y139" s="12">
        <f>+('Data base original'!AL140/'Data base original'!AL128*100-100)*'Data base original'!AL128/'Data base original'!$AR128</f>
        <v>3.6142056891499394</v>
      </c>
      <c r="Z139" s="12">
        <f>+('Data base original'!AM140/'Data base original'!AM128*100-100)*'Data base original'!AM128/'Data base original'!$AR128</f>
        <v>0.27514057242956186</v>
      </c>
      <c r="AA139" s="12">
        <f>+('Data base original'!AN140/'Data base original'!AN128*100-100)*'Data base original'!AN128/'Data base original'!$AR128</f>
        <v>0.97736434293785024</v>
      </c>
      <c r="AB139" s="12">
        <f>+('Data base original'!AO140/'Data base original'!AO128*100-100)*'Data base original'!AO128/'Data base original'!$AR128</f>
        <v>9.4778168603929569E-2</v>
      </c>
      <c r="AC139" s="12">
        <f>+('Data base original'!AP140/'Data base original'!AP128*100-100)*'Data base original'!AP128/'Data base original'!$AR128</f>
        <v>0.88797891297935549</v>
      </c>
      <c r="AD139" s="12">
        <f>+('Data base original'!AQ140/'Data base original'!AQ128*100-100)*'Data base original'!AQ128/'Data base original'!$AR128</f>
        <v>4.0631046692835397E-3</v>
      </c>
      <c r="AE139" s="12">
        <f>+(('Data base original'!AN140-'Data base original'!AP140)/('Data base original'!AN128-'Data base original'!AP128)*100-100)*(('Data base original'!AN128-'Data base original'!AP128)/'Data base original'!AR128)</f>
        <v>8.9385429958495827E-2</v>
      </c>
      <c r="AF139" s="12">
        <f>+(('Data base original'!AO140-'Data base original'!AQ140)/('Data base original'!AO128-'Data base original'!AQ128)*100-100)*(('Data base original'!AO128-'Data base original'!AQ128)/'Data base original'!AR128)</f>
        <v>9.0715063934646081E-2</v>
      </c>
      <c r="AG139" s="9">
        <f>+('Data base original'!AR140/'Data base original'!AR128*100-100)*'Data base original'!AR128/'Data base original'!$AR128</f>
        <v>4.6907378294493043</v>
      </c>
      <c r="AH139" s="12">
        <f>+('Data base original'!AR140/'Data base original'!AR128*100-100)*'Data base original'!AR128/'Data base original'!$BC128</f>
        <v>2.8491940342718833</v>
      </c>
      <c r="AI139" s="12">
        <f>+('Data base original'!AS140/'Data base original'!AS128*100-100)*'Data base original'!AS128/'Data base original'!$BC128</f>
        <v>1.2836078354348881</v>
      </c>
      <c r="AJ139" s="12">
        <f>+('Data base original'!AT140/'Data base original'!AT128*100-100)*'Data base original'!AT128/'Data base original'!$BC128</f>
        <v>-0.50546437074988748</v>
      </c>
      <c r="AK139" s="12">
        <f>+('Data base original'!AU140/'Data base original'!AU128*100-100)*'Data base original'!AU128/'Data base original'!$BC128</f>
        <v>3.7882687109523823</v>
      </c>
      <c r="AL139" s="12">
        <f>+('Data base original'!AV140/'Data base original'!AV128*100-100)*'Data base original'!AV128/'Data base original'!$BC128</f>
        <v>-0.30181794256557171</v>
      </c>
      <c r="AM139" s="12">
        <f>+('Data base original'!AW140/'Data base original'!AW128*100-100)*'Data base original'!AW128/'Data base original'!$BC128</f>
        <v>9.2623474567374173E-2</v>
      </c>
      <c r="AN139" s="12">
        <f>+('Data base original'!AX140/'Data base original'!AX128*100-100)*'Data base original'!AX128/'Data base original'!$BC128</f>
        <v>0.91315778808479031</v>
      </c>
      <c r="AO139" s="12">
        <f>+('Data base original'!AY140/'Data base original'!AY128*100-100)*'Data base original'!AY128/'Data base original'!$BC128</f>
        <v>1.1096621671116056</v>
      </c>
      <c r="AP139" s="12">
        <f>+('Data base original'!AZ140/'Data base original'!AZ128*100-100)*'Data base original'!AZ128/'Data base original'!$BC128</f>
        <v>1.0760627423240956E-2</v>
      </c>
      <c r="AQ139" s="12">
        <f>+('Data base original'!BA140/'Data base original'!BA128*100-100)*'Data base original'!BA128/'Data base original'!$BC128</f>
        <v>0.90902270972174204</v>
      </c>
      <c r="AR139" s="12">
        <f>+('Data base original'!BB140/'Data base original'!BB128*100-100)*'Data base original'!BB128/'Data base original'!$BC128</f>
        <v>6.1390391241699423E-3</v>
      </c>
      <c r="AS139" s="12">
        <f>+(('Data base original'!AY140-'Data base original'!BA140)/('Data base original'!AY128-'Data base original'!BA128)*100-100)*('Data base original'!AY128-'Data base original'!BA128)/'Data base original'!$BC128</f>
        <v>0.20063945738986572</v>
      </c>
      <c r="AT139" s="12">
        <f>+(('Data base original'!AZ140-'Data base original'!BB140)/('Data base original'!AZ128-'Data base original'!BB128)*100-100)*('Data base original'!AZ128-'Data base original'!BB128)/'Data base original'!$BC128</f>
        <v>4.6215882990710494E-3</v>
      </c>
      <c r="AU139" s="9">
        <f>+('Data base original'!BC140/'Data base original'!BC128*100-100)*'Data base original'!BC128/'Data base original'!$BC128</f>
        <v>8.3248305756847856</v>
      </c>
      <c r="AV139" s="6"/>
    </row>
    <row r="140" spans="1:48">
      <c r="A140" s="90">
        <v>42767</v>
      </c>
      <c r="B140" s="12">
        <f>+'Data base original'!B141/'Data base original'!B129*100-100</f>
        <v>4.1627048365235026</v>
      </c>
      <c r="C140" s="12">
        <f>+'Data base original'!C141/'Data base original'!C129*100-100</f>
        <v>7.902873019190011</v>
      </c>
      <c r="D140" s="12">
        <f>+'Data base original'!D141/'Data base original'!D129*100-100</f>
        <v>9.2343427141317278</v>
      </c>
      <c r="E140" s="12">
        <f>+'Data base original'!E141/'Data base original'!E129*100-100</f>
        <v>-8.5333596315009146</v>
      </c>
      <c r="F140" s="9">
        <f>+'Data base original'!F141/'Data base original'!F129*100-100</f>
        <v>5.0436800117595482</v>
      </c>
      <c r="G140" s="9">
        <f>+'Data base original'!G141</f>
        <v>23.34</v>
      </c>
      <c r="H140" s="12">
        <f>+'Data base original'!J141/'Data base original'!$H141*'Data base original'!I141</f>
        <v>13.171846612885401</v>
      </c>
      <c r="I140" s="12">
        <f>+'Data base original'!L141/'Data base original'!$H141*'Data base original'!K141</f>
        <v>0.97384561248407786</v>
      </c>
      <c r="J140" s="12">
        <f>+'Data base original'!N141/'Data base original'!$H141*'Data base original'!M141</f>
        <v>2.9966323699623683</v>
      </c>
      <c r="K140" s="9">
        <f>+'Data base original'!P141/'Data base original'!$H141*'Data base original'!O141</f>
        <v>6.1931958750894252</v>
      </c>
      <c r="L140" s="9">
        <f>+'Data base original'!Q141</f>
        <v>8.84</v>
      </c>
      <c r="M140" s="12">
        <f>+'Data base original'!T141/'Data base original'!$R141*'Data base original'!S141</f>
        <v>0.5775951203003884</v>
      </c>
      <c r="N140" s="12">
        <f>+'Data base original'!V141/'Data base original'!$R141*'Data base original'!U141</f>
        <v>2.5236027267013683</v>
      </c>
      <c r="O140" s="9">
        <f>+'Data base original'!X141/'Data base original'!$R141*'Data base original'!W141</f>
        <v>5.7398220472821624</v>
      </c>
      <c r="P140" s="9">
        <f>+'Data base original'!Y141</f>
        <v>2.16</v>
      </c>
      <c r="Q140" s="12">
        <f>+'Data base original'!AB141/'Data base original'!$Z141*'Data base original'!AA141</f>
        <v>1.1008892548373816</v>
      </c>
      <c r="R140" s="9">
        <f>+'Data base original'!AD141/'Data base original'!$Z141*'Data base original'!AC141</f>
        <v>1.0611225470015095</v>
      </c>
      <c r="S140" s="10">
        <f>+'Data base original'!AE141</f>
        <v>3.55</v>
      </c>
      <c r="T140" s="12">
        <f>+('Data base original'!AH141/'Data base original'!AH129*100-100)*'Data base original'!AH129/'Data base original'!$AK129</f>
        <v>1.1372003740279972</v>
      </c>
      <c r="U140" s="12">
        <f>+('Data base original'!AI141/'Data base original'!AI129*100-100)*'Data base original'!AI129/'Data base original'!$AK129</f>
        <v>0.13925677482963161</v>
      </c>
      <c r="V140" s="12">
        <f>+('Data base original'!AJ141/'Data base original'!AJ129*100-100)*'Data base original'!AJ129/'Data base original'!$AK129</f>
        <v>1.3629148805560802</v>
      </c>
      <c r="W140" s="9">
        <f>+('Data base original'!AK141/'Data base original'!AK129*100-100)*'Data base original'!AK129/'Data base original'!$AK129</f>
        <v>2.6393720294137069</v>
      </c>
      <c r="X140" s="12">
        <f>+('Data base original'!AK141/'Data base original'!AK129*100-100)*'Data base original'!AK129/'Data base original'!$AR129</f>
        <v>0.66845850575486254</v>
      </c>
      <c r="Y140" s="12">
        <f>+('Data base original'!AL141/'Data base original'!AL129*100-100)*'Data base original'!AL129/'Data base original'!$AR129</f>
        <v>2.7218188529280591</v>
      </c>
      <c r="Z140" s="12">
        <f>+('Data base original'!AM141/'Data base original'!AM129*100-100)*'Data base original'!AM129/'Data base original'!$AR129</f>
        <v>0.26022715147935727</v>
      </c>
      <c r="AA140" s="12">
        <f>+('Data base original'!AN141/'Data base original'!AN129*100-100)*'Data base original'!AN129/'Data base original'!$AR129</f>
        <v>0.93756528030995978</v>
      </c>
      <c r="AB140" s="12">
        <f>+('Data base original'!AO141/'Data base original'!AO129*100-100)*'Data base original'!AO129/'Data base original'!$AR129</f>
        <v>0.11890939582674463</v>
      </c>
      <c r="AC140" s="12">
        <f>+('Data base original'!AP141/'Data base original'!AP129*100-100)*'Data base original'!AP129/'Data base original'!$AR129</f>
        <v>0.96561133400121124</v>
      </c>
      <c r="AD140" s="12">
        <f>+('Data base original'!AQ141/'Data base original'!AQ129*100-100)*'Data base original'!AQ129/'Data base original'!$AR129</f>
        <v>4.9669196732297189E-4</v>
      </c>
      <c r="AE140" s="12">
        <f>+(('Data base original'!AN141-'Data base original'!AP141)/('Data base original'!AN129-'Data base original'!AP129)*100-100)*(('Data base original'!AN129-'Data base original'!AP129)/'Data base original'!AR129)</f>
        <v>-2.8046053691252692E-2</v>
      </c>
      <c r="AF140" s="12">
        <f>+(('Data base original'!AO141-'Data base original'!AQ141)/('Data base original'!AO129-'Data base original'!AQ129)*100-100)*(('Data base original'!AO129-'Data base original'!AQ129)/'Data base original'!AR129)</f>
        <v>0.11841270385942167</v>
      </c>
      <c r="AG140" s="9">
        <f>+('Data base original'!AR141/'Data base original'!AR129*100-100)*'Data base original'!AR129/'Data base original'!$AR129</f>
        <v>3.7408711603304425</v>
      </c>
      <c r="AH140" s="12">
        <f>+('Data base original'!AR141/'Data base original'!AR129*100-100)*'Data base original'!AR129/'Data base original'!$BC129</f>
        <v>2.2592916658557827</v>
      </c>
      <c r="AI140" s="12">
        <f>+('Data base original'!AS141/'Data base original'!AS129*100-100)*'Data base original'!AS129/'Data base original'!$BC129</f>
        <v>1.2450412197360461</v>
      </c>
      <c r="AJ140" s="12">
        <f>+('Data base original'!AT141/'Data base original'!AT129*100-100)*'Data base original'!AT129/'Data base original'!$BC129</f>
        <v>-0.55624238016905003</v>
      </c>
      <c r="AK140" s="12">
        <f>+('Data base original'!AU141/'Data base original'!AU129*100-100)*'Data base original'!AU129/'Data base original'!$BC129</f>
        <v>3.8409176457928034</v>
      </c>
      <c r="AL140" s="12">
        <f>+('Data base original'!AV141/'Data base original'!AV129*100-100)*'Data base original'!AV129/'Data base original'!$BC129</f>
        <v>-0.40518240293195457</v>
      </c>
      <c r="AM140" s="12">
        <f>+('Data base original'!AW141/'Data base original'!AW129*100-100)*'Data base original'!AW129/'Data base original'!$BC129</f>
        <v>9.6508075530187712E-2</v>
      </c>
      <c r="AN140" s="12">
        <f>+('Data base original'!AX141/'Data base original'!AX129*100-100)*'Data base original'!AX129/'Data base original'!$BC129</f>
        <v>1.1097459931244309</v>
      </c>
      <c r="AO140" s="12">
        <f>+('Data base original'!AY141/'Data base original'!AY129*100-100)*'Data base original'!AY129/'Data base original'!$BC129</f>
        <v>1.6917893791941596</v>
      </c>
      <c r="AP140" s="12">
        <f>+('Data base original'!AZ141/'Data base original'!AZ129*100-100)*'Data base original'!AZ129/'Data base original'!$BC129</f>
        <v>3.3781635601459838E-2</v>
      </c>
      <c r="AQ140" s="12">
        <f>+('Data base original'!BA141/'Data base original'!BA129*100-100)*'Data base original'!BA129/'Data base original'!$BC129</f>
        <v>1.0542511104098997</v>
      </c>
      <c r="AR140" s="12">
        <f>+('Data base original'!BB141/'Data base original'!BB129*100-100)*'Data base original'!BB129/'Data base original'!$BC129</f>
        <v>4.0523089150253299E-3</v>
      </c>
      <c r="AS140" s="12">
        <f>+(('Data base original'!AY141-'Data base original'!BA141)/('Data base original'!AY129-'Data base original'!BA129)*100-100)*('Data base original'!AY129-'Data base original'!BA129)/'Data base original'!$BC129</f>
        <v>0.63753826878426012</v>
      </c>
      <c r="AT140" s="12">
        <f>+(('Data base original'!AZ141-'Data base original'!BB141)/('Data base original'!AZ129-'Data base original'!BB129)*100-100)*('Data base original'!AZ129-'Data base original'!BB129)/'Data base original'!$BC129</f>
        <v>2.9729326686434458E-2</v>
      </c>
      <c r="AU140" s="9">
        <f>+('Data base original'!BC141/'Data base original'!BC129*100-100)*'Data base original'!BC129/'Data base original'!$BC129</f>
        <v>8.2573474124089046</v>
      </c>
      <c r="AV140" s="6"/>
    </row>
    <row r="141" spans="1:48">
      <c r="A141" s="90">
        <v>42795</v>
      </c>
      <c r="B141" s="12">
        <f>+'Data base original'!B142/'Data base original'!B130*100-100</f>
        <v>5.0410777204568973</v>
      </c>
      <c r="C141" s="12">
        <f>+'Data base original'!C142/'Data base original'!C130*100-100</f>
        <v>7.9428669372631617</v>
      </c>
      <c r="D141" s="12">
        <f>+'Data base original'!D142/'Data base original'!D130*100-100</f>
        <v>9.395772786014561</v>
      </c>
      <c r="E141" s="12">
        <f>+'Data base original'!E142/'Data base original'!E130*100-100</f>
        <v>-4.0225457335502881</v>
      </c>
      <c r="F141" s="9">
        <f>+'Data base original'!F142/'Data base original'!F130*100-100</f>
        <v>5.9201182728318997</v>
      </c>
      <c r="G141" s="9">
        <f>+'Data base original'!G142</f>
        <v>22.02</v>
      </c>
      <c r="H141" s="12">
        <f>+'Data base original'!J142/'Data base original'!$H142*'Data base original'!I142</f>
        <v>11.186461115381492</v>
      </c>
      <c r="I141" s="12">
        <f>+'Data base original'!L142/'Data base original'!$H142*'Data base original'!K142</f>
        <v>0.90665395100571478</v>
      </c>
      <c r="J141" s="12">
        <f>+'Data base original'!N142/'Data base original'!$H142*'Data base original'!M142</f>
        <v>3.3035327734623037</v>
      </c>
      <c r="K141" s="9">
        <f>+'Data base original'!P142/'Data base original'!$H142*'Data base original'!O142</f>
        <v>6.6234983504652583</v>
      </c>
      <c r="L141" s="9">
        <f>+'Data base original'!Q142</f>
        <v>8.18</v>
      </c>
      <c r="M141" s="12">
        <f>+'Data base original'!T142/'Data base original'!$R142*'Data base original'!S142</f>
        <v>0.44305864560084574</v>
      </c>
      <c r="N141" s="12">
        <f>+'Data base original'!V142/'Data base original'!$R142*'Data base original'!U142</f>
        <v>2.8640385293081172</v>
      </c>
      <c r="O141" s="9">
        <f>+'Data base original'!X142/'Data base original'!$R142*'Data base original'!W142</f>
        <v>4.8733672324679898</v>
      </c>
      <c r="P141" s="9">
        <f>+'Data base original'!Y142</f>
        <v>2.33</v>
      </c>
      <c r="Q141" s="12">
        <f>+'Data base original'!AB142/'Data base original'!$Z142*'Data base original'!AA142</f>
        <v>1.3074280398380211</v>
      </c>
      <c r="R141" s="9">
        <f>+'Data base original'!AD142/'Data base original'!$Z142*'Data base original'!AC142</f>
        <v>1.0204465360621651</v>
      </c>
      <c r="S141" s="10">
        <f>+'Data base original'!AE142</f>
        <v>3.47</v>
      </c>
      <c r="T141" s="12">
        <f>+('Data base original'!AH142/'Data base original'!AH130*100-100)*'Data base original'!AH130/'Data base original'!$AK130</f>
        <v>1.2036704715152995</v>
      </c>
      <c r="U141" s="12">
        <f>+('Data base original'!AI142/'Data base original'!AI130*100-100)*'Data base original'!AI130/'Data base original'!$AK130</f>
        <v>2.032335187002059</v>
      </c>
      <c r="V141" s="12">
        <f>+('Data base original'!AJ142/'Data base original'!AJ130*100-100)*'Data base original'!AJ130/'Data base original'!$AK130</f>
        <v>2.3371034209759642</v>
      </c>
      <c r="W141" s="9">
        <f>+('Data base original'!AK142/'Data base original'!AK130*100-100)*'Data base original'!AK130/'Data base original'!$AK130</f>
        <v>5.5731090794933067</v>
      </c>
      <c r="X141" s="12">
        <f>+('Data base original'!AK142/'Data base original'!AK130*100-100)*'Data base original'!AK130/'Data base original'!$AR130</f>
        <v>1.3681468780465775</v>
      </c>
      <c r="Y141" s="12">
        <f>+('Data base original'!AL142/'Data base original'!AL130*100-100)*'Data base original'!AL130/'Data base original'!$AR130</f>
        <v>3.0603889358432816</v>
      </c>
      <c r="Z141" s="12">
        <f>+('Data base original'!AM142/'Data base original'!AM130*100-100)*'Data base original'!AM130/'Data base original'!$AR130</f>
        <v>0.25174521943831435</v>
      </c>
      <c r="AA141" s="12">
        <f>+('Data base original'!AN142/'Data base original'!AN130*100-100)*'Data base original'!AN130/'Data base original'!$AR130</f>
        <v>2.2799118823043769</v>
      </c>
      <c r="AB141" s="12">
        <f>+('Data base original'!AO142/'Data base original'!AO130*100-100)*'Data base original'!AO130/'Data base original'!$AR130</f>
        <v>0.11755231112312517</v>
      </c>
      <c r="AC141" s="12">
        <f>+('Data base original'!AP142/'Data base original'!AP130*100-100)*'Data base original'!AP130/'Data base original'!$AR130</f>
        <v>2.1036624905513208</v>
      </c>
      <c r="AD141" s="12">
        <f>+('Data base original'!AQ142/'Data base original'!AQ130*100-100)*'Data base original'!AQ130/'Data base original'!$AR130</f>
        <v>-3.9930501606231058E-4</v>
      </c>
      <c r="AE141" s="12">
        <f>+(('Data base original'!AN142-'Data base original'!AP142)/('Data base original'!AN130-'Data base original'!AP130)*100-100)*(('Data base original'!AN130-'Data base original'!AP130)/'Data base original'!AR130)</f>
        <v>0.17624939175305707</v>
      </c>
      <c r="AF141" s="12">
        <f>+(('Data base original'!AO142-'Data base original'!AQ142)/('Data base original'!AO130-'Data base original'!AQ130)*100-100)*(('Data base original'!AO130-'Data base original'!AQ130)/'Data base original'!AR130)</f>
        <v>0.11795161613918757</v>
      </c>
      <c r="AG141" s="9">
        <f>+('Data base original'!AR142/'Data base original'!AR130*100-100)*'Data base original'!AR130/'Data base original'!$AR130</f>
        <v>4.9744820412204405</v>
      </c>
      <c r="AH141" s="12">
        <f>+('Data base original'!AR142/'Data base original'!AR130*100-100)*'Data base original'!AR130/'Data base original'!$BC130</f>
        <v>3.0163782059634712</v>
      </c>
      <c r="AI141" s="12">
        <f>+('Data base original'!AS142/'Data base original'!AS130*100-100)*'Data base original'!AS130/'Data base original'!$BC130</f>
        <v>1.151297553854109</v>
      </c>
      <c r="AJ141" s="12">
        <f>+('Data base original'!AT142/'Data base original'!AT130*100-100)*'Data base original'!AT130/'Data base original'!$BC130</f>
        <v>-0.29994210721990999</v>
      </c>
      <c r="AK141" s="12">
        <f>+('Data base original'!AU142/'Data base original'!AU130*100-100)*'Data base original'!AU130/'Data base original'!$BC130</f>
        <v>3.8186362182530513</v>
      </c>
      <c r="AL141" s="12">
        <f>+('Data base original'!AV142/'Data base original'!AV130*100-100)*'Data base original'!AV130/'Data base original'!$BC130</f>
        <v>-0.38812859533507738</v>
      </c>
      <c r="AM141" s="12">
        <f>+('Data base original'!AW142/'Data base original'!AW130*100-100)*'Data base original'!AW130/'Data base original'!$BC130</f>
        <v>9.0273937740459803E-2</v>
      </c>
      <c r="AN141" s="12">
        <f>+('Data base original'!AX142/'Data base original'!AX130*100-100)*'Data base original'!AX130/'Data base original'!$BC130</f>
        <v>1.0764382094811258</v>
      </c>
      <c r="AO141" s="12">
        <f>+('Data base original'!AY142/'Data base original'!AY130*100-100)*'Data base original'!AY130/'Data base original'!$BC130</f>
        <v>1.5315086097195176</v>
      </c>
      <c r="AP141" s="12">
        <f>+('Data base original'!AZ142/'Data base original'!AZ130*100-100)*'Data base original'!AZ130/'Data base original'!$BC130</f>
        <v>3.3308597539135093E-2</v>
      </c>
      <c r="AQ141" s="12">
        <f>+('Data base original'!BA142/'Data base original'!BA130*100-100)*'Data base original'!BA130/'Data base original'!$BC130</f>
        <v>0.88578043512229454</v>
      </c>
      <c r="AR141" s="12">
        <f>+('Data base original'!BB142/'Data base original'!BB130*100-100)*'Data base original'!BB130/'Data base original'!$BC130</f>
        <v>3.547684915764271E-3</v>
      </c>
      <c r="AS141" s="12">
        <f>+(('Data base original'!AY142-'Data base original'!BA142)/('Data base original'!AY130-'Data base original'!BA130)*100-100)*('Data base original'!AY130-'Data base original'!BA130)/'Data base original'!$BC130</f>
        <v>0.64572817459722287</v>
      </c>
      <c r="AT141" s="12">
        <f>+(('Data base original'!AZ142-'Data base original'!BB142)/('Data base original'!AZ130-'Data base original'!BB130)*100-100)*('Data base original'!AZ130-'Data base original'!BB130)/'Data base original'!$BC130</f>
        <v>2.9760912623370925E-2</v>
      </c>
      <c r="AU141" s="9">
        <f>+('Data base original'!BC142/'Data base original'!BC130*100-100)*'Data base original'!BC130/'Data base original'!$BC130</f>
        <v>9.1404425099578219</v>
      </c>
      <c r="AV141" s="6"/>
    </row>
    <row r="142" spans="1:48">
      <c r="A142" s="90">
        <v>42826</v>
      </c>
      <c r="B142" s="12">
        <f>+'Data base original'!B143/'Data base original'!B131*100-100</f>
        <v>5.7908928305995744</v>
      </c>
      <c r="C142" s="12">
        <f>+'Data base original'!C143/'Data base original'!C131*100-100</f>
        <v>7.4634305043416589</v>
      </c>
      <c r="D142" s="12">
        <f>+'Data base original'!D143/'Data base original'!D131*100-100</f>
        <v>9.3590182470187244</v>
      </c>
      <c r="E142" s="12">
        <f>+'Data base original'!E143/'Data base original'!E131*100-100</f>
        <v>-0.67391102079936616</v>
      </c>
      <c r="F142" s="9">
        <f>+'Data base original'!F143/'Data base original'!F131*100-100</f>
        <v>6.5050836527385911</v>
      </c>
      <c r="G142" s="9">
        <f>+'Data base original'!G143</f>
        <v>22.83</v>
      </c>
      <c r="H142" s="12">
        <f>+'Data base original'!J143/'Data base original'!$H143*'Data base original'!I143</f>
        <v>13.059544231483333</v>
      </c>
      <c r="I142" s="12">
        <f>+'Data base original'!L143/'Data base original'!$H143*'Data base original'!K143</f>
        <v>0.8803068925133537</v>
      </c>
      <c r="J142" s="12">
        <f>+'Data base original'!N143/'Data base original'!$H143*'Data base original'!M143</f>
        <v>2.9125286640578136</v>
      </c>
      <c r="K142" s="9">
        <f>+'Data base original'!P143/'Data base original'!$H143*'Data base original'!O143</f>
        <v>5.9813739324173776</v>
      </c>
      <c r="L142" s="9">
        <f>+'Data base original'!Q143</f>
        <v>7.48</v>
      </c>
      <c r="M142" s="12">
        <f>+'Data base original'!T143/'Data base original'!$R143*'Data base original'!S143</f>
        <v>0.44784772411039803</v>
      </c>
      <c r="N142" s="12">
        <f>+'Data base original'!V143/'Data base original'!$R143*'Data base original'!U143</f>
        <v>2.4543534571329597</v>
      </c>
      <c r="O142" s="9">
        <f>+'Data base original'!X143/'Data base original'!$R143*'Data base original'!W143</f>
        <v>4.5827849338632873</v>
      </c>
      <c r="P142" s="9">
        <f>+'Data base original'!Y143</f>
        <v>2.35</v>
      </c>
      <c r="Q142" s="12">
        <f>+'Data base original'!AB143/'Data base original'!$Z143*'Data base original'!AA143</f>
        <v>1.430074814305955</v>
      </c>
      <c r="R142" s="9">
        <f>+'Data base original'!AD143/'Data base original'!$Z143*'Data base original'!AC143</f>
        <v>0.92064424026447989</v>
      </c>
      <c r="S142" s="10">
        <f>+'Data base original'!AE143</f>
        <v>3.42</v>
      </c>
      <c r="T142" s="12">
        <f>+('Data base original'!AH143/'Data base original'!AH131*100-100)*'Data base original'!AH131/'Data base original'!$AK131</f>
        <v>1.3002927578584675</v>
      </c>
      <c r="U142" s="12">
        <f>+('Data base original'!AI143/'Data base original'!AI131*100-100)*'Data base original'!AI131/'Data base original'!$AK131</f>
        <v>3.6262465921667579</v>
      </c>
      <c r="V142" s="12">
        <f>+('Data base original'!AJ143/'Data base original'!AJ131*100-100)*'Data base original'!AJ131/'Data base original'!$AK131</f>
        <v>3.3077342765764906</v>
      </c>
      <c r="W142" s="9">
        <f>+('Data base original'!AK143/'Data base original'!AK131*100-100)*'Data base original'!AK131/'Data base original'!$AK131</f>
        <v>8.2342736266017198</v>
      </c>
      <c r="X142" s="12">
        <f>+('Data base original'!AK143/'Data base original'!AK131*100-100)*'Data base original'!AK131/'Data base original'!$AR131</f>
        <v>2.0104420852521914</v>
      </c>
      <c r="Y142" s="12">
        <f>+('Data base original'!AL143/'Data base original'!AL131*100-100)*'Data base original'!AL131/'Data base original'!$AR131</f>
        <v>1.5583794068062413</v>
      </c>
      <c r="Z142" s="12">
        <f>+('Data base original'!AM143/'Data base original'!AM131*100-100)*'Data base original'!AM131/'Data base original'!$AR131</f>
        <v>0.24364603646698771</v>
      </c>
      <c r="AA142" s="12">
        <f>+('Data base original'!AN143/'Data base original'!AN131*100-100)*'Data base original'!AN131/'Data base original'!$AR131</f>
        <v>2.4606129519174536</v>
      </c>
      <c r="AB142" s="12">
        <f>+('Data base original'!AO143/'Data base original'!AO131*100-100)*'Data base original'!AO131/'Data base original'!$AR131</f>
        <v>0.12703508076349071</v>
      </c>
      <c r="AC142" s="12">
        <f>+('Data base original'!AP143/'Data base original'!AP131*100-100)*'Data base original'!AP131/'Data base original'!$AR131</f>
        <v>2.1223651230695317</v>
      </c>
      <c r="AD142" s="12">
        <f>+('Data base original'!AQ143/'Data base original'!AQ131*100-100)*'Data base original'!AQ131/'Data base original'!$AR131</f>
        <v>1.1922159166257908E-2</v>
      </c>
      <c r="AE142" s="12">
        <f>+(('Data base original'!AN143-'Data base original'!AP143)/('Data base original'!AN131-'Data base original'!AP131)*100-100)*(('Data base original'!AN131-'Data base original'!AP131)/'Data base original'!AR131)</f>
        <v>0.33824782884791965</v>
      </c>
      <c r="AF142" s="12">
        <f>+(('Data base original'!AO143-'Data base original'!AQ143)/('Data base original'!AO131-'Data base original'!AQ131)*100-100)*(('Data base original'!AO131-'Data base original'!AQ131)/'Data base original'!AR131)</f>
        <v>0.1151129215972327</v>
      </c>
      <c r="AG142" s="9">
        <f>+('Data base original'!AR143/'Data base original'!AR131*100-100)*'Data base original'!AR131/'Data base original'!$AR131</f>
        <v>4.2658282789706021</v>
      </c>
      <c r="AH142" s="12">
        <f>+('Data base original'!AR143/'Data base original'!AR131*100-100)*'Data base original'!AR131/'Data base original'!$BC131</f>
        <v>2.596943651930268</v>
      </c>
      <c r="AI142" s="12">
        <f>+('Data base original'!AS143/'Data base original'!AS131*100-100)*'Data base original'!AS131/'Data base original'!$BC131</f>
        <v>1.1221079145756125</v>
      </c>
      <c r="AJ142" s="12">
        <f>+('Data base original'!AT143/'Data base original'!AT131*100-100)*'Data base original'!AT131/'Data base original'!$BC131</f>
        <v>0.17198980476877038</v>
      </c>
      <c r="AK142" s="12">
        <f>+('Data base original'!AU143/'Data base original'!AU131*100-100)*'Data base original'!AU131/'Data base original'!$BC131</f>
        <v>3.7727956947971637</v>
      </c>
      <c r="AL142" s="12">
        <f>+('Data base original'!AV143/'Data base original'!AV131*100-100)*'Data base original'!AV131/'Data base original'!$BC131</f>
        <v>4.8481877673322994E-2</v>
      </c>
      <c r="AM142" s="12">
        <f>+('Data base original'!AW143/'Data base original'!AW131*100-100)*'Data base original'!AW131/'Data base original'!$BC131</f>
        <v>7.7212018162178223E-2</v>
      </c>
      <c r="AN142" s="12">
        <f>+('Data base original'!AX143/'Data base original'!AX131*100-100)*'Data base original'!AX131/'Data base original'!$BC131</f>
        <v>1.1320134066546594</v>
      </c>
      <c r="AO142" s="12">
        <f>+('Data base original'!AY143/'Data base original'!AY131*100-100)*'Data base original'!AY131/'Data base original'!$BC131</f>
        <v>1.6734751343460628</v>
      </c>
      <c r="AP142" s="12">
        <f>+('Data base original'!AZ143/'Data base original'!AZ131*100-100)*'Data base original'!AZ131/'Data base original'!$BC131</f>
        <v>3.990385738591274E-2</v>
      </c>
      <c r="AQ142" s="12">
        <f>+('Data base original'!BA143/'Data base original'!BA131*100-100)*'Data base original'!BA131/'Data base original'!$BC131</f>
        <v>0.94370388467792143</v>
      </c>
      <c r="AR142" s="12">
        <f>+('Data base original'!BB143/'Data base original'!BB131*100-100)*'Data base original'!BB131/'Data base original'!$BC131</f>
        <v>9.9993850290155031E-3</v>
      </c>
      <c r="AS142" s="12">
        <f>+(('Data base original'!AY143-'Data base original'!BA143)/('Data base original'!AY131-'Data base original'!BA131)*100-100)*('Data base original'!AY131-'Data base original'!BA131)/'Data base original'!$BC131</f>
        <v>0.72977124966814055</v>
      </c>
      <c r="AT142" s="12">
        <f>+(('Data base original'!AZ143-'Data base original'!BB143)/('Data base original'!AZ131-'Data base original'!BB131)*100-100)*('Data base original'!AZ131-'Data base original'!BB131)/'Data base original'!$BC131</f>
        <v>2.9904472356897218E-2</v>
      </c>
      <c r="AU142" s="9">
        <f>+('Data base original'!BC143/'Data base original'!BC131*100-100)*'Data base original'!BC131/'Data base original'!$BC131</f>
        <v>9.6812200905870043</v>
      </c>
      <c r="AV142" s="6"/>
    </row>
    <row r="143" spans="1:48">
      <c r="A143" s="90">
        <v>42856</v>
      </c>
      <c r="B143" s="12">
        <f>+'Data base original'!B144/'Data base original'!B132*100-100</f>
        <v>3.5829515642111147</v>
      </c>
      <c r="C143" s="12">
        <f>+'Data base original'!C144/'Data base original'!C132*100-100</f>
        <v>7.1792231092464363</v>
      </c>
      <c r="D143" s="12">
        <f>+'Data base original'!D144/'Data base original'!D132*100-100</f>
        <v>9.5526342864884555</v>
      </c>
      <c r="E143" s="12">
        <f>+'Data base original'!E144/'Data base original'!E132*100-100</f>
        <v>-7.4424931934107406</v>
      </c>
      <c r="F143" s="9">
        <f>+'Data base original'!F144/'Data base original'!F132*100-100</f>
        <v>4.80809519697209</v>
      </c>
      <c r="G143" s="9">
        <f>+'Data base original'!G144</f>
        <v>21.88</v>
      </c>
      <c r="H143" s="12">
        <f>+'Data base original'!J144/'Data base original'!$H144*'Data base original'!I144</f>
        <v>11.617662821833163</v>
      </c>
      <c r="I143" s="12">
        <f>+'Data base original'!L144/'Data base original'!$H144*'Data base original'!K144</f>
        <v>1.045763954685891</v>
      </c>
      <c r="J143" s="12">
        <f>+'Data base original'!N144/'Data base original'!$H144*'Data base original'!M144</f>
        <v>3.1392094747682799</v>
      </c>
      <c r="K143" s="9">
        <f>+'Data base original'!P144/'Data base original'!$H144*'Data base original'!O144</f>
        <v>6.0727754891864061</v>
      </c>
      <c r="L143" s="9">
        <f>+'Data base original'!Q144</f>
        <v>7.03</v>
      </c>
      <c r="M143" s="12">
        <f>+'Data base original'!T144/'Data base original'!$R144*'Data base original'!S144</f>
        <v>0.37477037411600533</v>
      </c>
      <c r="N143" s="12">
        <f>+'Data base original'!V144/'Data base original'!$R144*'Data base original'!U144</f>
        <v>2.3095658854046377</v>
      </c>
      <c r="O143" s="9">
        <f>+'Data base original'!X144/'Data base original'!$R144*'Data base original'!W144</f>
        <v>4.342739344051072</v>
      </c>
      <c r="P143" s="9">
        <f>+'Data base original'!Y144</f>
        <v>2.23</v>
      </c>
      <c r="Q143" s="12">
        <f>+'Data base original'!AB144/'Data base original'!$Z144*'Data base original'!AA144</f>
        <v>1.2626778857013778</v>
      </c>
      <c r="R143" s="9">
        <f>+'Data base original'!AD144/'Data base original'!$Z144*'Data base original'!AC144</f>
        <v>0.96583578043821983</v>
      </c>
      <c r="S143" s="10">
        <f>+'Data base original'!AE144</f>
        <v>3.36</v>
      </c>
      <c r="T143" s="12">
        <f>+('Data base original'!AH144/'Data base original'!AH132*100-100)*'Data base original'!AH132/'Data base original'!$AK132</f>
        <v>1.1822085353169516</v>
      </c>
      <c r="U143" s="12">
        <f>+('Data base original'!AI144/'Data base original'!AI132*100-100)*'Data base original'!AI132/'Data base original'!$AK132</f>
        <v>3.7166599078911546</v>
      </c>
      <c r="V143" s="12">
        <f>+('Data base original'!AJ144/'Data base original'!AJ132*100-100)*'Data base original'!AJ132/'Data base original'!$AK132</f>
        <v>4.3357370095024557</v>
      </c>
      <c r="W143" s="9">
        <f>+('Data base original'!AK144/'Data base original'!AK132*100-100)*'Data base original'!AK132/'Data base original'!$AK132</f>
        <v>9.2346054527105537</v>
      </c>
      <c r="X143" s="12">
        <f>+('Data base original'!AK144/'Data base original'!AK132*100-100)*'Data base original'!AK132/'Data base original'!$AR132</f>
        <v>2.2500800684604494</v>
      </c>
      <c r="Y143" s="12">
        <f>+('Data base original'!AL144/'Data base original'!AL132*100-100)*'Data base original'!AL132/'Data base original'!$AR132</f>
        <v>2.1524025843291206</v>
      </c>
      <c r="Z143" s="12">
        <f>+('Data base original'!AM144/'Data base original'!AM132*100-100)*'Data base original'!AM132/'Data base original'!$AR132</f>
        <v>0.24156345517523889</v>
      </c>
      <c r="AA143" s="12">
        <f>+('Data base original'!AN144/'Data base original'!AN132*100-100)*'Data base original'!AN132/'Data base original'!$AR132</f>
        <v>1.0782558162631866</v>
      </c>
      <c r="AB143" s="12">
        <f>+('Data base original'!AO144/'Data base original'!AO132*100-100)*'Data base original'!AO132/'Data base original'!$AR132</f>
        <v>0.14580807631688231</v>
      </c>
      <c r="AC143" s="12">
        <f>+('Data base original'!AP144/'Data base original'!AP132*100-100)*'Data base original'!AP132/'Data base original'!$AR132</f>
        <v>0.93316702733861834</v>
      </c>
      <c r="AD143" s="12">
        <f>+('Data base original'!AQ144/'Data base original'!AQ132*100-100)*'Data base original'!AQ132/'Data base original'!$AR132</f>
        <v>1.9923010788222714E-2</v>
      </c>
      <c r="AE143" s="12">
        <f>+(('Data base original'!AN144-'Data base original'!AP144)/('Data base original'!AN132-'Data base original'!AP132)*100-100)*(('Data base original'!AN132-'Data base original'!AP132)/'Data base original'!AR132)</f>
        <v>0.14508878892456967</v>
      </c>
      <c r="AF143" s="12">
        <f>+(('Data base original'!AO144-'Data base original'!AQ144)/('Data base original'!AO132-'Data base original'!AQ132)*100-100)*(('Data base original'!AO132-'Data base original'!AQ132)/'Data base original'!AR132)</f>
        <v>0.1258850655286595</v>
      </c>
      <c r="AG143" s="9">
        <f>+('Data base original'!AR144/'Data base original'!AR132*100-100)*'Data base original'!AR132/'Data base original'!$AR132</f>
        <v>4.9150199624180573</v>
      </c>
      <c r="AH143" s="12">
        <f>+('Data base original'!AR144/'Data base original'!AR132*100-100)*'Data base original'!AR132/'Data base original'!$BC132</f>
        <v>2.9534024236076166</v>
      </c>
      <c r="AI143" s="12">
        <f>+('Data base original'!AS144/'Data base original'!AS132*100-100)*'Data base original'!AS132/'Data base original'!$BC132</f>
        <v>0.43273067799428355</v>
      </c>
      <c r="AJ143" s="12">
        <f>+('Data base original'!AT144/'Data base original'!AT132*100-100)*'Data base original'!AT132/'Data base original'!$BC132</f>
        <v>-0.47362792741536963</v>
      </c>
      <c r="AK143" s="12">
        <f>+('Data base original'!AU144/'Data base original'!AU132*100-100)*'Data base original'!AU132/'Data base original'!$BC132</f>
        <v>2.9790294948649874</v>
      </c>
      <c r="AL143" s="12">
        <f>+('Data base original'!AV144/'Data base original'!AV132*100-100)*'Data base original'!AV132/'Data base original'!$BC132</f>
        <v>4.1941819719334784E-2</v>
      </c>
      <c r="AM143" s="12">
        <f>+('Data base original'!AW144/'Data base original'!AW132*100-100)*'Data base original'!AW132/'Data base original'!$BC132</f>
        <v>6.3360809434890586E-2</v>
      </c>
      <c r="AN143" s="12">
        <f>+('Data base original'!AX144/'Data base original'!AX132*100-100)*'Data base original'!AX132/'Data base original'!$BC132</f>
        <v>1.2051679520402456</v>
      </c>
      <c r="AO143" s="12">
        <f>+('Data base original'!AY144/'Data base original'!AY132*100-100)*'Data base original'!AY132/'Data base original'!$BC132</f>
        <v>1.6792607748006454</v>
      </c>
      <c r="AP143" s="12">
        <f>+('Data base original'!AZ144/'Data base original'!AZ132*100-100)*'Data base original'!AZ132/'Data base original'!$BC132</f>
        <v>4.4206877795581107E-2</v>
      </c>
      <c r="AQ143" s="12">
        <f>+('Data base original'!BA144/'Data base original'!BA132*100-100)*'Data base original'!BA132/'Data base original'!$BC132</f>
        <v>0.69752763413287122</v>
      </c>
      <c r="AR143" s="12">
        <f>+('Data base original'!BB144/'Data base original'!BB132*100-100)*'Data base original'!BB132/'Data base original'!$BC132</f>
        <v>1.438204127204286E-2</v>
      </c>
      <c r="AS143" s="12">
        <f>+(('Data base original'!AY144-'Data base original'!BA144)/('Data base original'!AY132-'Data base original'!BA132)*100-100)*('Data base original'!AY132-'Data base original'!BA132)/'Data base original'!$BC132</f>
        <v>0.98173314066777551</v>
      </c>
      <c r="AT143" s="12">
        <f>+(('Data base original'!AZ144-'Data base original'!BB144)/('Data base original'!AZ132-'Data base original'!BB132)*100-100)*('Data base original'!AZ132-'Data base original'!BB132)/'Data base original'!$BC132</f>
        <v>2.9824836523538286E-2</v>
      </c>
      <c r="AU143" s="9">
        <f>+('Data base original'!BC144/'Data base original'!BC132*100-100)*'Data base original'!BC132/'Data base original'!$BC132</f>
        <v>8.2135632274373194</v>
      </c>
      <c r="AV143" s="6"/>
    </row>
    <row r="144" spans="1:48">
      <c r="A144" s="90">
        <v>42887</v>
      </c>
      <c r="B144" s="12">
        <f>+'Data base original'!B145/'Data base original'!B133*100-100</f>
        <v>3.7565482340687453</v>
      </c>
      <c r="C144" s="12">
        <f>+'Data base original'!C145/'Data base original'!C133*100-100</f>
        <v>6.9516875220204213</v>
      </c>
      <c r="D144" s="12">
        <f>+'Data base original'!D145/'Data base original'!D133*100-100</f>
        <v>9.7276527776044759</v>
      </c>
      <c r="E144" s="12">
        <f>+'Data base original'!E145/'Data base original'!E133*100-100</f>
        <v>-6.5988880324402004</v>
      </c>
      <c r="F144" s="9">
        <f>+'Data base original'!F145/'Data base original'!F133*100-100</f>
        <v>5.0322742146195196</v>
      </c>
      <c r="G144" s="9">
        <f>+'Data base original'!G145</f>
        <v>22.2</v>
      </c>
      <c r="H144" s="12">
        <f>+'Data base original'!J145/'Data base original'!$H145*'Data base original'!I145</f>
        <v>12.208039231792869</v>
      </c>
      <c r="I144" s="12">
        <f>+'Data base original'!L145/'Data base original'!$H145*'Data base original'!K145</f>
        <v>0.93390790057336259</v>
      </c>
      <c r="J144" s="12">
        <f>+'Data base original'!N145/'Data base original'!$H145*'Data base original'!M145</f>
        <v>3.106964628957269</v>
      </c>
      <c r="K144" s="9">
        <f>+'Data base original'!P145/'Data base original'!$H145*'Data base original'!O145</f>
        <v>5.9505832197013255</v>
      </c>
      <c r="L144" s="9">
        <f>+'Data base original'!Q145</f>
        <v>7.25</v>
      </c>
      <c r="M144" s="12">
        <f>+'Data base original'!T145/'Data base original'!$R145*'Data base original'!S145</f>
        <v>0.43056288317718316</v>
      </c>
      <c r="N144" s="12">
        <f>+'Data base original'!V145/'Data base original'!$R145*'Data base original'!U145</f>
        <v>2.1979034657635559</v>
      </c>
      <c r="O144" s="9">
        <f>+'Data base original'!X145/'Data base original'!$R145*'Data base original'!W145</f>
        <v>4.6222959077319334</v>
      </c>
      <c r="P144" s="9">
        <f>+'Data base original'!Y145</f>
        <v>2.4900000000000002</v>
      </c>
      <c r="Q144" s="12">
        <f>+'Data base original'!AB145/'Data base original'!$Z145*'Data base original'!AA145</f>
        <v>1.4043222916037981</v>
      </c>
      <c r="R144" s="9">
        <f>+'Data base original'!AD145/'Data base original'!$Z145*'Data base original'!AC145</f>
        <v>1.0856348801039952</v>
      </c>
      <c r="S144" s="10">
        <f>+'Data base original'!AE145</f>
        <v>3.29</v>
      </c>
      <c r="T144" s="12">
        <f>+('Data base original'!AH145/'Data base original'!AH133*100-100)*'Data base original'!AH133/'Data base original'!$AK133</f>
        <v>1.4543290009605707</v>
      </c>
      <c r="U144" s="12">
        <f>+('Data base original'!AI145/'Data base original'!AI133*100-100)*'Data base original'!AI133/'Data base original'!$AK133</f>
        <v>5.490220402405245</v>
      </c>
      <c r="V144" s="12">
        <f>+('Data base original'!AJ145/'Data base original'!AJ133*100-100)*'Data base original'!AJ133/'Data base original'!$AK133</f>
        <v>2.8596107250233311</v>
      </c>
      <c r="W144" s="9">
        <f>+('Data base original'!AK145/'Data base original'!AK133*100-100)*'Data base original'!AK133/'Data base original'!$AK133</f>
        <v>9.8041601283891424</v>
      </c>
      <c r="X144" s="12">
        <f>+('Data base original'!AK145/'Data base original'!AK133*100-100)*'Data base original'!AK133/'Data base original'!$AR133</f>
        <v>2.38913849217789</v>
      </c>
      <c r="Y144" s="12">
        <f>+('Data base original'!AL145/'Data base original'!AL133*100-100)*'Data base original'!AL133/'Data base original'!$AR133</f>
        <v>1.7619556652647521</v>
      </c>
      <c r="Z144" s="12">
        <f>+('Data base original'!AM145/'Data base original'!AM133*100-100)*'Data base original'!AM133/'Data base original'!$AR133</f>
        <v>0.23103389143938363</v>
      </c>
      <c r="AA144" s="12">
        <f>+('Data base original'!AN145/'Data base original'!AN133*100-100)*'Data base original'!AN133/'Data base original'!$AR133</f>
        <v>2.115003121716196</v>
      </c>
      <c r="AB144" s="12">
        <f>+('Data base original'!AO145/'Data base original'!AO133*100-100)*'Data base original'!AO133/'Data base original'!$AR133</f>
        <v>0.13868428827413956</v>
      </c>
      <c r="AC144" s="12">
        <f>+('Data base original'!AP145/'Data base original'!AP133*100-100)*'Data base original'!AP133/'Data base original'!$AR133</f>
        <v>1.8319306336506072</v>
      </c>
      <c r="AD144" s="12">
        <f>+('Data base original'!AQ145/'Data base original'!AQ133*100-100)*'Data base original'!AQ133/'Data base original'!$AR133</f>
        <v>1.0783251742873742E-2</v>
      </c>
      <c r="AE144" s="12">
        <f>+(('Data base original'!AN145-'Data base original'!AP145)/('Data base original'!AN133-'Data base original'!AP133)*100-100)*(('Data base original'!AN133-'Data base original'!AP133)/'Data base original'!AR133)</f>
        <v>0.28307248806558866</v>
      </c>
      <c r="AF144" s="12">
        <f>+(('Data base original'!AO145-'Data base original'!AQ145)/('Data base original'!AO133-'Data base original'!AQ133)*100-100)*(('Data base original'!AO133-'Data base original'!AQ133)/'Data base original'!AR133)</f>
        <v>0.12790103653126592</v>
      </c>
      <c r="AG144" s="9">
        <f>+('Data base original'!AR145/'Data base original'!AR133*100-100)*'Data base original'!AR133/'Data base original'!$AR133</f>
        <v>4.7931015734788929</v>
      </c>
      <c r="AH144" s="12">
        <f>+('Data base original'!AR145/'Data base original'!AR133*100-100)*'Data base original'!AR133/'Data base original'!$BC133</f>
        <v>2.8688154089396054</v>
      </c>
      <c r="AI144" s="12">
        <f>+('Data base original'!AS145/'Data base original'!AS133*100-100)*'Data base original'!AS133/'Data base original'!$BC133</f>
        <v>0.30730965168295604</v>
      </c>
      <c r="AJ144" s="12">
        <f>+('Data base original'!AT145/'Data base original'!AT133*100-100)*'Data base original'!AT133/'Data base original'!$BC133</f>
        <v>-0.52741469798071738</v>
      </c>
      <c r="AK144" s="12">
        <f>+('Data base original'!AU145/'Data base original'!AU133*100-100)*'Data base original'!AU133/'Data base original'!$BC133</f>
        <v>2.8923435874756667</v>
      </c>
      <c r="AL144" s="12">
        <f>+('Data base original'!AV145/'Data base original'!AV133*100-100)*'Data base original'!AV133/'Data base original'!$BC133</f>
        <v>7.9764583216968027E-2</v>
      </c>
      <c r="AM144" s="12">
        <f>+('Data base original'!AW145/'Data base original'!AW133*100-100)*'Data base original'!AW133/'Data base original'!$BC133</f>
        <v>5.036526165141246E-2</v>
      </c>
      <c r="AN144" s="12">
        <f>+('Data base original'!AX145/'Data base original'!AX133*100-100)*'Data base original'!AX133/'Data base original'!$BC133</f>
        <v>1.2632110559795848</v>
      </c>
      <c r="AO144" s="12">
        <f>+('Data base original'!AY145/'Data base original'!AY133*100-100)*'Data base original'!AY133/'Data base original'!$BC133</f>
        <v>1.6239238678648618</v>
      </c>
      <c r="AP144" s="12">
        <f>+('Data base original'!AZ145/'Data base original'!AZ133*100-100)*'Data base original'!AZ133/'Data base original'!$BC133</f>
        <v>5.2719702288695165E-2</v>
      </c>
      <c r="AQ144" s="12">
        <f>+('Data base original'!BA145/'Data base original'!BA133*100-100)*'Data base original'!BA133/'Data base original'!$BC133</f>
        <v>0.46089342906646968</v>
      </c>
      <c r="AR144" s="12">
        <f>+('Data base original'!BB145/'Data base original'!BB133*100-100)*'Data base original'!BB133/'Data base original'!$BC133</f>
        <v>2.0467161330540377E-2</v>
      </c>
      <c r="AS144" s="12">
        <f>+(('Data base original'!AY145-'Data base original'!BA145)/('Data base original'!AY133-'Data base original'!BA133)*100-100)*('Data base original'!AY133-'Data base original'!BA133)/'Data base original'!$BC133</f>
        <v>1.1630304387983927</v>
      </c>
      <c r="AT144" s="12">
        <f>+(('Data base original'!AZ145-'Data base original'!BB145)/('Data base original'!AZ133-'Data base original'!BB133)*100-100)*('Data base original'!AZ133-'Data base original'!BB133)/'Data base original'!$BC133</f>
        <v>3.2252540958154892E-2</v>
      </c>
      <c r="AU144" s="9">
        <f>+('Data base original'!BC145/'Data base original'!BC133*100-100)*'Data base original'!BC133/'Data base original'!$BC133</f>
        <v>8.1296778307220308</v>
      </c>
      <c r="AV144" s="6"/>
    </row>
    <row r="145" spans="1:48">
      <c r="A145" s="90">
        <v>42917</v>
      </c>
      <c r="B145" s="12">
        <f>+'Data base original'!B146/'Data base original'!B134*100-100</f>
        <v>2.5730259354161973</v>
      </c>
      <c r="C145" s="12">
        <f>+'Data base original'!C146/'Data base original'!C134*100-100</f>
        <v>6.3655507140583296</v>
      </c>
      <c r="D145" s="12">
        <f>+'Data base original'!D146/'Data base original'!D134*100-100</f>
        <v>9.3927034802604226</v>
      </c>
      <c r="E145" s="12">
        <f>+'Data base original'!E146/'Data base original'!E134*100-100</f>
        <v>-8.7737905513542387</v>
      </c>
      <c r="F145" s="9">
        <f>+'Data base original'!F146/'Data base original'!F134*100-100</f>
        <v>4.0724575208073759</v>
      </c>
      <c r="G145" s="9">
        <f>+'Data base original'!G146</f>
        <v>22.01</v>
      </c>
      <c r="H145" s="12">
        <f>+'Data base original'!J146/'Data base original'!$H146*'Data base original'!I146</f>
        <v>11.908732195204196</v>
      </c>
      <c r="I145" s="12">
        <f>+'Data base original'!L146/'Data base original'!$H146*'Data base original'!K146</f>
        <v>1.0063014972616373</v>
      </c>
      <c r="J145" s="12">
        <f>+'Data base original'!N146/'Data base original'!$H146*'Data base original'!M146</f>
        <v>3.0868890351282707</v>
      </c>
      <c r="K145" s="9">
        <f>+'Data base original'!P146/'Data base original'!$H146*'Data base original'!O146</f>
        <v>6.0048390974008674</v>
      </c>
      <c r="L145" s="9">
        <f>+'Data base original'!Q146</f>
        <v>7.08</v>
      </c>
      <c r="M145" s="12">
        <f>+'Data base original'!T146/'Data base original'!$R146*'Data base original'!S146</f>
        <v>0.40339414535104462</v>
      </c>
      <c r="N145" s="12">
        <f>+'Data base original'!V146/'Data base original'!$R146*'Data base original'!U146</f>
        <v>2.3488324092599422</v>
      </c>
      <c r="O145" s="9">
        <f>+'Data base original'!X146/'Data base original'!$R146*'Data base original'!W146</f>
        <v>4.3311396127239385</v>
      </c>
      <c r="P145" s="9">
        <f>+'Data base original'!Y146</f>
        <v>2.39</v>
      </c>
      <c r="Q145" s="12">
        <f>+'Data base original'!AB146/'Data base original'!$Z146*'Data base original'!AA146</f>
        <v>1.2521590987788267</v>
      </c>
      <c r="R145" s="9">
        <f>+'Data base original'!AD146/'Data base original'!$Z146*'Data base original'!AC146</f>
        <v>1.1339146794709019</v>
      </c>
      <c r="S145" s="10">
        <f>+'Data base original'!AE146</f>
        <v>3.2</v>
      </c>
      <c r="T145" s="12">
        <f>+('Data base original'!AH146/'Data base original'!AH134*100-100)*'Data base original'!AH134/'Data base original'!$AK134</f>
        <v>1.1398960380756495</v>
      </c>
      <c r="U145" s="12">
        <f>+('Data base original'!AI146/'Data base original'!AI134*100-100)*'Data base original'!AI134/'Data base original'!$AK134</f>
        <v>5.4634196793581928</v>
      </c>
      <c r="V145" s="12">
        <f>+('Data base original'!AJ146/'Data base original'!AJ134*100-100)*'Data base original'!AJ134/'Data base original'!$AK134</f>
        <v>3.5606588982074423</v>
      </c>
      <c r="W145" s="9">
        <f>+('Data base original'!AK146/'Data base original'!AK134*100-100)*'Data base original'!AK134/'Data base original'!$AK134</f>
        <v>10.163974615641296</v>
      </c>
      <c r="X145" s="12">
        <f>+('Data base original'!AK146/'Data base original'!AK134*100-100)*'Data base original'!AK134/'Data base original'!$AR134</f>
        <v>2.4319329257290905</v>
      </c>
      <c r="Y145" s="12">
        <f>+('Data base original'!AL146/'Data base original'!AL134*100-100)*'Data base original'!AL134/'Data base original'!$AR134</f>
        <v>2.3187769498948811</v>
      </c>
      <c r="Z145" s="12">
        <f>+('Data base original'!AM146/'Data base original'!AM134*100-100)*'Data base original'!AM134/'Data base original'!$AR134</f>
        <v>0.21933709716900138</v>
      </c>
      <c r="AA145" s="12">
        <f>+('Data base original'!AN146/'Data base original'!AN134*100-100)*'Data base original'!AN134/'Data base original'!$AR134</f>
        <v>2.274225276772099</v>
      </c>
      <c r="AB145" s="12">
        <f>+('Data base original'!AO146/'Data base original'!AO134*100-100)*'Data base original'!AO134/'Data base original'!$AR134</f>
        <v>0.11690930716572903</v>
      </c>
      <c r="AC145" s="12">
        <f>+('Data base original'!AP146/'Data base original'!AP134*100-100)*'Data base original'!AP134/'Data base original'!$AR134</f>
        <v>2.068603811058944</v>
      </c>
      <c r="AD145" s="12">
        <f>+('Data base original'!AQ146/'Data base original'!AQ134*100-100)*'Data base original'!AQ134/'Data base original'!$AR134</f>
        <v>1.5006466954512456E-2</v>
      </c>
      <c r="AE145" s="12">
        <f>+(('Data base original'!AN146-'Data base original'!AP146)/('Data base original'!AN134-'Data base original'!AP134)*100-100)*(('Data base original'!AN134-'Data base original'!AP134)/'Data base original'!AR134)</f>
        <v>0.20562146571315479</v>
      </c>
      <c r="AF145" s="12">
        <f>+(('Data base original'!AO146-'Data base original'!AQ146)/('Data base original'!AO134-'Data base original'!AQ134)*100-100)*(('Data base original'!AO134-'Data base original'!AQ134)/'Data base original'!AR134)</f>
        <v>0.10190284021121659</v>
      </c>
      <c r="AG145" s="9">
        <f>+('Data base original'!AR146/'Data base original'!AR134*100-100)*'Data base original'!AR134/'Data base original'!$AR134</f>
        <v>5.2775712787173461</v>
      </c>
      <c r="AH145" s="12">
        <f>+('Data base original'!AR146/'Data base original'!AR134*100-100)*'Data base original'!AR134/'Data base original'!$BC134</f>
        <v>3.1257231797408673</v>
      </c>
      <c r="AI145" s="12">
        <f>+('Data base original'!AS146/'Data base original'!AS134*100-100)*'Data base original'!AS134/'Data base original'!$BC134</f>
        <v>0.12266220359552545</v>
      </c>
      <c r="AJ145" s="12">
        <f>+('Data base original'!AT146/'Data base original'!AT134*100-100)*'Data base original'!AT134/'Data base original'!$BC134</f>
        <v>-0.80200757178857152</v>
      </c>
      <c r="AK145" s="12">
        <f>+('Data base original'!AU146/'Data base original'!AU134*100-100)*'Data base original'!AU134/'Data base original'!$BC134</f>
        <v>2.498432056791684</v>
      </c>
      <c r="AL145" s="12">
        <f>+('Data base original'!AV146/'Data base original'!AV134*100-100)*'Data base original'!AV134/'Data base original'!$BC134</f>
        <v>0.12877281831619994</v>
      </c>
      <c r="AM145" s="12">
        <f>+('Data base original'!AW146/'Data base original'!AW134*100-100)*'Data base original'!AW134/'Data base original'!$BC134</f>
        <v>2.4492313393089073E-2</v>
      </c>
      <c r="AN145" s="12">
        <f>+('Data base original'!AX146/'Data base original'!AX134*100-100)*'Data base original'!AX134/'Data base original'!$BC134</f>
        <v>1.2449882641902354</v>
      </c>
      <c r="AO145" s="12">
        <f>+('Data base original'!AY146/'Data base original'!AY134*100-100)*'Data base original'!AY134/'Data base original'!$BC134</f>
        <v>1.4414794236379735</v>
      </c>
      <c r="AP145" s="12">
        <f>+('Data base original'!AZ146/'Data base original'!AZ134*100-100)*'Data base original'!AZ134/'Data base original'!$BC134</f>
        <v>5.687284701552215E-2</v>
      </c>
      <c r="AQ145" s="12">
        <f>+('Data base original'!BA146/'Data base original'!BA134*100-100)*'Data base original'!BA134/'Data base original'!$BC134</f>
        <v>0.15093574161751483</v>
      </c>
      <c r="AR145" s="12">
        <f>+('Data base original'!BB146/'Data base original'!BB134*100-100)*'Data base original'!BB134/'Data base original'!$BC134</f>
        <v>2.1717763545572824E-2</v>
      </c>
      <c r="AS145" s="12">
        <f>+(('Data base original'!AY146-'Data base original'!BA146)/('Data base original'!AY134-'Data base original'!BA134)*100-100)*('Data base original'!AY134-'Data base original'!BA134)/'Data base original'!$BC134</f>
        <v>1.2905436820204597</v>
      </c>
      <c r="AT145" s="12">
        <f>+(('Data base original'!AZ146-'Data base original'!BB146)/('Data base original'!AZ134-'Data base original'!BB134)*100-100)*('Data base original'!AZ134-'Data base original'!BB134)/'Data base original'!$BC134</f>
        <v>3.515508346994934E-2</v>
      </c>
      <c r="AU145" s="9">
        <f>+('Data base original'!BC146/'Data base original'!BC134*100-100)*'Data base original'!BC134/'Data base original'!$BC134</f>
        <v>7.6687620297294643</v>
      </c>
      <c r="AV145" s="6"/>
    </row>
    <row r="146" spans="1:48">
      <c r="A146" s="90">
        <v>42948</v>
      </c>
      <c r="B146" s="12">
        <f>+'Data base original'!B147/'Data base original'!B135*100-100</f>
        <v>2.0810097835228305</v>
      </c>
      <c r="C146" s="12">
        <f>+'Data base original'!C147/'Data base original'!C135*100-100</f>
        <v>6.323338915858173</v>
      </c>
      <c r="D146" s="12">
        <f>+'Data base original'!D147/'Data base original'!D135*100-100</f>
        <v>9.3653809765656035</v>
      </c>
      <c r="E146" s="12">
        <f>+'Data base original'!E147/'Data base original'!E135*100-100</f>
        <v>-13.828486074997954</v>
      </c>
      <c r="F146" s="9">
        <f>+'Data base original'!F147/'Data base original'!F135*100-100</f>
        <v>3.4450051833298403</v>
      </c>
      <c r="G146" s="9">
        <f>+'Data base original'!G147</f>
        <v>21.45</v>
      </c>
      <c r="H146" s="12">
        <f>+'Data base original'!J147/'Data base original'!$H147*'Data base original'!I147</f>
        <v>11.214192914788164</v>
      </c>
      <c r="I146" s="12">
        <f>+'Data base original'!L147/'Data base original'!$H147*'Data base original'!K147</f>
        <v>0.91358931824426781</v>
      </c>
      <c r="J146" s="12">
        <f>+'Data base original'!N147/'Data base original'!$H147*'Data base original'!M147</f>
        <v>3.3719263492128104</v>
      </c>
      <c r="K146" s="9">
        <f>+'Data base original'!P147/'Data base original'!$H147*'Data base original'!O147</f>
        <v>5.9489089262270891</v>
      </c>
      <c r="L146" s="9">
        <f>+'Data base original'!Q147</f>
        <v>6.79</v>
      </c>
      <c r="M146" s="12">
        <f>+'Data base original'!T147/'Data base original'!$R147*'Data base original'!S147</f>
        <v>0.37132651985575493</v>
      </c>
      <c r="N146" s="12">
        <f>+'Data base original'!V147/'Data base original'!$R147*'Data base original'!U147</f>
        <v>2.3258767347278981</v>
      </c>
      <c r="O146" s="9">
        <f>+'Data base original'!X147/'Data base original'!$R147*'Data base original'!W147</f>
        <v>4.0935804097402171</v>
      </c>
      <c r="P146" s="9">
        <f>+'Data base original'!Y147</f>
        <v>2.52</v>
      </c>
      <c r="Q146" s="12">
        <f>+'Data base original'!AB147/'Data base original'!$Z147*'Data base original'!AA147</f>
        <v>1.1157283776144715</v>
      </c>
      <c r="R146" s="9">
        <f>+'Data base original'!AD147/'Data base original'!$Z147*'Data base original'!AC147</f>
        <v>1.404076031656303</v>
      </c>
      <c r="S146" s="10">
        <f>+'Data base original'!AE147</f>
        <v>3.19</v>
      </c>
      <c r="T146" s="12">
        <f>+('Data base original'!AH147/'Data base original'!AH135*100-100)*'Data base original'!AH135/'Data base original'!$AK135</f>
        <v>1.0177173716114005</v>
      </c>
      <c r="U146" s="12">
        <f>+('Data base original'!AI147/'Data base original'!AI135*100-100)*'Data base original'!AI135/'Data base original'!$AK135</f>
        <v>5.4323994737513184</v>
      </c>
      <c r="V146" s="12">
        <f>+('Data base original'!AJ147/'Data base original'!AJ135*100-100)*'Data base original'!AJ135/'Data base original'!$AK135</f>
        <v>4.1432158130149785</v>
      </c>
      <c r="W146" s="9">
        <f>+('Data base original'!AK147/'Data base original'!AK135*100-100)*'Data base original'!AK135/'Data base original'!$AK135</f>
        <v>10.59333265837769</v>
      </c>
      <c r="X146" s="12">
        <f>+('Data base original'!AK147/'Data base original'!AK135*100-100)*'Data base original'!AK135/'Data base original'!$AR135</f>
        <v>2.5014177874822701</v>
      </c>
      <c r="Y146" s="12">
        <f>+('Data base original'!AL147/'Data base original'!AL135*100-100)*'Data base original'!AL135/'Data base original'!$AR135</f>
        <v>1.964104552161418</v>
      </c>
      <c r="Z146" s="12">
        <f>+('Data base original'!AM147/'Data base original'!AM135*100-100)*'Data base original'!AM135/'Data base original'!$AR135</f>
        <v>0.20277750985628282</v>
      </c>
      <c r="AA146" s="12">
        <f>+('Data base original'!AN147/'Data base original'!AN135*100-100)*'Data base original'!AN135/'Data base original'!$AR135</f>
        <v>1.2336520265239763</v>
      </c>
      <c r="AB146" s="12">
        <f>+('Data base original'!AO147/'Data base original'!AO135*100-100)*'Data base original'!AO135/'Data base original'!$AR135</f>
        <v>0.11002293292654843</v>
      </c>
      <c r="AC146" s="12">
        <f>+('Data base original'!AP147/'Data base original'!AP135*100-100)*'Data base original'!AP135/'Data base original'!$AR135</f>
        <v>1.3282393574470466</v>
      </c>
      <c r="AD146" s="12">
        <f>+('Data base original'!AQ147/'Data base original'!AQ135*100-100)*'Data base original'!AQ135/'Data base original'!$AR135</f>
        <v>2.420803444933119E-2</v>
      </c>
      <c r="AE146" s="12">
        <f>+(('Data base original'!AN147-'Data base original'!AP147)/('Data base original'!AN135-'Data base original'!AP135)*100-100)*(('Data base original'!AN135-'Data base original'!AP135)/'Data base original'!AR135)</f>
        <v>-9.4587330923071741E-2</v>
      </c>
      <c r="AF146" s="12">
        <f>+(('Data base original'!AO147-'Data base original'!AQ147)/('Data base original'!AO135-'Data base original'!AQ135)*100-100)*(('Data base original'!AO135-'Data base original'!AQ135)/'Data base original'!AR135)</f>
        <v>8.5814898477217294E-2</v>
      </c>
      <c r="AG146" s="9">
        <f>+('Data base original'!AR147/'Data base original'!AR135*100-100)*'Data base original'!AR135/'Data base original'!$AR135</f>
        <v>4.6595274170541368</v>
      </c>
      <c r="AH146" s="12">
        <f>+('Data base original'!AR147/'Data base original'!AR135*100-100)*'Data base original'!AR135/'Data base original'!$BC135</f>
        <v>2.7331984007362986</v>
      </c>
      <c r="AI146" s="12">
        <f>+('Data base original'!AS147/'Data base original'!AS135*100-100)*'Data base original'!AS135/'Data base original'!$BC135</f>
        <v>-0.35700185934419787</v>
      </c>
      <c r="AJ146" s="12">
        <f>+('Data base original'!AT147/'Data base original'!AT135*100-100)*'Data base original'!AT135/'Data base original'!$BC135</f>
        <v>-0.92003257116004722</v>
      </c>
      <c r="AK146" s="12">
        <f>+('Data base original'!AU147/'Data base original'!AU135*100-100)*'Data base original'!AU135/'Data base original'!$BC135</f>
        <v>1.8679950727831962</v>
      </c>
      <c r="AL146" s="12">
        <f>+('Data base original'!AV147/'Data base original'!AV135*100-100)*'Data base original'!AV135/'Data base original'!$BC135</f>
        <v>-4.9673425587828104E-3</v>
      </c>
      <c r="AM146" s="12">
        <f>+('Data base original'!AW147/'Data base original'!AW135*100-100)*'Data base original'!AW135/'Data base original'!$BC135</f>
        <v>-6.9278836460596599E-3</v>
      </c>
      <c r="AN146" s="12">
        <f>+('Data base original'!AX147/'Data base original'!AX135*100-100)*'Data base original'!AX135/'Data base original'!$BC135</f>
        <v>1.1962142918491181</v>
      </c>
      <c r="AO146" s="12">
        <f>+('Data base original'!AY147/'Data base original'!AY135*100-100)*'Data base original'!AY135/'Data base original'!$BC135</f>
        <v>1.2612887761834901</v>
      </c>
      <c r="AP146" s="12">
        <f>+('Data base original'!AZ147/'Data base original'!AZ135*100-100)*'Data base original'!AZ135/'Data base original'!$BC135</f>
        <v>5.4180550566189783E-2</v>
      </c>
      <c r="AQ146" s="12">
        <f>+('Data base original'!BA147/'Data base original'!BA135*100-100)*'Data base original'!BA135/'Data base original'!$BC135</f>
        <v>-0.11371159499479985</v>
      </c>
      <c r="AR146" s="12">
        <f>+('Data base original'!BB147/'Data base original'!BB135*100-100)*'Data base original'!BB135/'Data base original'!$BC135</f>
        <v>1.5350490065997858E-2</v>
      </c>
      <c r="AS146" s="12">
        <f>+(('Data base original'!AY147-'Data base original'!BA147)/('Data base original'!AY135-'Data base original'!BA135)*100-100)*('Data base original'!AY135-'Data base original'!BA135)/'Data base original'!$BC135</f>
        <v>1.3750003711782892</v>
      </c>
      <c r="AT146" s="12">
        <f>+(('Data base original'!AZ147-'Data base original'!BB147)/('Data base original'!AZ135-'Data base original'!BB135)*100-100)*('Data base original'!AZ135-'Data base original'!BB135)/'Data base original'!$BC135</f>
        <v>3.8830060500191922E-2</v>
      </c>
      <c r="AU146" s="9">
        <f>+('Data base original'!BC147/'Data base original'!BC135*100-100)*'Data base original'!BC135/'Data base original'!$BC135</f>
        <v>5.922308540337994</v>
      </c>
      <c r="AV146" s="6"/>
    </row>
    <row r="147" spans="1:48">
      <c r="A147" s="90">
        <v>42979</v>
      </c>
      <c r="B147" s="12">
        <f>+'Data base original'!B148/'Data base original'!B136*100-100</f>
        <v>3.4978126810606653</v>
      </c>
      <c r="C147" s="12">
        <f>+'Data base original'!C148/'Data base original'!C136*100-100</f>
        <v>6.1150548045610549</v>
      </c>
      <c r="D147" s="12">
        <f>+'Data base original'!D148/'Data base original'!D136*100-100</f>
        <v>9.8430199518480492</v>
      </c>
      <c r="E147" s="12">
        <f>+'Data base original'!E148/'Data base original'!E136*100-100</f>
        <v>-13.603442693316907</v>
      </c>
      <c r="F147" s="9">
        <f>+'Data base original'!F148/'Data base original'!F136*100-100</f>
        <v>4.3748937187162937</v>
      </c>
      <c r="G147" s="9">
        <f>+'Data base original'!G148</f>
        <v>22.06</v>
      </c>
      <c r="H147" s="12">
        <f>+'Data base original'!J148/'Data base original'!$H148*'Data base original'!I148</f>
        <v>12.195213173960685</v>
      </c>
      <c r="I147" s="12">
        <f>+'Data base original'!L148/'Data base original'!$H148*'Data base original'!K148</f>
        <v>0.82351751011919394</v>
      </c>
      <c r="J147" s="12">
        <f>+'Data base original'!N148/'Data base original'!$H148*'Data base original'!M148</f>
        <v>2.9710020797459578</v>
      </c>
      <c r="K147" s="9">
        <f>+'Data base original'!P148/'Data base original'!$H148*'Data base original'!O148</f>
        <v>6.0751302636581164</v>
      </c>
      <c r="L147" s="9">
        <f>+'Data base original'!Q148</f>
        <v>6.9</v>
      </c>
      <c r="M147" s="12">
        <f>+'Data base original'!T148/'Data base original'!$R148*'Data base original'!S148</f>
        <v>0.43919645055102335</v>
      </c>
      <c r="N147" s="12">
        <f>+'Data base original'!V148/'Data base original'!$R148*'Data base original'!U148</f>
        <v>2.2101935594675823</v>
      </c>
      <c r="O147" s="9">
        <f>+'Data base original'!X148/'Data base original'!$R148*'Data base original'!W148</f>
        <v>4.2534873336195798</v>
      </c>
      <c r="P147" s="9">
        <f>+'Data base original'!Y148</f>
        <v>2.59</v>
      </c>
      <c r="Q147" s="12">
        <f>+'Data base original'!AB148/'Data base original'!$Z148*'Data base original'!AA148</f>
        <v>1.4151399720194477</v>
      </c>
      <c r="R147" s="9">
        <f>+'Data base original'!AD148/'Data base original'!$Z148*'Data base original'!AC148</f>
        <v>1.1777284501267435</v>
      </c>
      <c r="S147" s="10">
        <f>+'Data base original'!AE148</f>
        <v>3.2</v>
      </c>
      <c r="T147" s="12">
        <f>+('Data base original'!AH148/'Data base original'!AH136*100-100)*'Data base original'!AH136/'Data base original'!$AK136</f>
        <v>0.95541218820267915</v>
      </c>
      <c r="U147" s="12">
        <f>+('Data base original'!AI148/'Data base original'!AI136*100-100)*'Data base original'!AI136/'Data base original'!$AK136</f>
        <v>5.7541983712517677</v>
      </c>
      <c r="V147" s="12">
        <f>+('Data base original'!AJ148/'Data base original'!AJ136*100-100)*'Data base original'!AJ136/'Data base original'!$AK136</f>
        <v>3.9889582244070247</v>
      </c>
      <c r="W147" s="9">
        <f>+('Data base original'!AK148/'Data base original'!AK136*100-100)*'Data base original'!AK136/'Data base original'!$AK136</f>
        <v>10.698568783861461</v>
      </c>
      <c r="X147" s="12">
        <f>+('Data base original'!AK148/'Data base original'!AK136*100-100)*'Data base original'!AK136/'Data base original'!$AR136</f>
        <v>2.5196233088298632</v>
      </c>
      <c r="Y147" s="12">
        <f>+('Data base original'!AL148/'Data base original'!AL136*100-100)*'Data base original'!AL136/'Data base original'!$AR136</f>
        <v>2.5484282001805667</v>
      </c>
      <c r="Z147" s="12">
        <f>+('Data base original'!AM148/'Data base original'!AM136*100-100)*'Data base original'!AM136/'Data base original'!$AR136</f>
        <v>0.19446591189662654</v>
      </c>
      <c r="AA147" s="12">
        <f>+('Data base original'!AN148/'Data base original'!AN136*100-100)*'Data base original'!AN136/'Data base original'!$AR136</f>
        <v>1.321677201285407</v>
      </c>
      <c r="AB147" s="12">
        <f>+('Data base original'!AO148/'Data base original'!AO136*100-100)*'Data base original'!AO136/'Data base original'!$AR136</f>
        <v>0.10854499352124262</v>
      </c>
      <c r="AC147" s="12">
        <f>+('Data base original'!AP148/'Data base original'!AP136*100-100)*'Data base original'!AP136/'Data base original'!$AR136</f>
        <v>1.3891226789439211</v>
      </c>
      <c r="AD147" s="12">
        <f>+('Data base original'!AQ148/'Data base original'!AQ136*100-100)*'Data base original'!AQ136/'Data base original'!$AR136</f>
        <v>2.6532461542543656E-2</v>
      </c>
      <c r="AE147" s="12">
        <f>+(('Data base original'!AN148-'Data base original'!AP148)/('Data base original'!AN136-'Data base original'!AP136)*100-100)*(('Data base original'!AN136-'Data base original'!AP136)/'Data base original'!AR136)</f>
        <v>-6.744547765851315E-2</v>
      </c>
      <c r="AF147" s="12">
        <f>+(('Data base original'!AO148-'Data base original'!AQ148)/('Data base original'!AO136-'Data base original'!AQ136)*100-100)*(('Data base original'!AO136-'Data base original'!AQ136)/'Data base original'!AR136)</f>
        <v>8.2012531978699066E-2</v>
      </c>
      <c r="AG147" s="9">
        <f>+('Data base original'!AR148/'Data base original'!AR136*100-100)*'Data base original'!AR136/'Data base original'!$AR136</f>
        <v>5.277084475227241</v>
      </c>
      <c r="AH147" s="12">
        <f>+('Data base original'!AR148/'Data base original'!AR136*100-100)*'Data base original'!AR136/'Data base original'!$BC136</f>
        <v>3.1068037023223787</v>
      </c>
      <c r="AI147" s="12">
        <f>+('Data base original'!AS148/'Data base original'!AS136*100-100)*'Data base original'!AS136/'Data base original'!$BC136</f>
        <v>-0.14686242624954945</v>
      </c>
      <c r="AJ147" s="12">
        <f>+('Data base original'!AT148/'Data base original'!AT136*100-100)*'Data base original'!AT136/'Data base original'!$BC136</f>
        <v>-1.1653380976438104</v>
      </c>
      <c r="AK147" s="12">
        <f>+('Data base original'!AU148/'Data base original'!AU136*100-100)*'Data base original'!AU136/'Data base original'!$BC136</f>
        <v>1.5449912350185944</v>
      </c>
      <c r="AL147" s="12">
        <f>+('Data base original'!AV148/'Data base original'!AV136*100-100)*'Data base original'!AV136/'Data base original'!$BC136</f>
        <v>6.1582594830024748E-2</v>
      </c>
      <c r="AM147" s="12">
        <f>+('Data base original'!AW148/'Data base original'!AW136*100-100)*'Data base original'!AW136/'Data base original'!$BC136</f>
        <v>-2.109817312570594E-2</v>
      </c>
      <c r="AN147" s="12">
        <f>+('Data base original'!AX148/'Data base original'!AX136*100-100)*'Data base original'!AX136/'Data base original'!$BC136</f>
        <v>1.1627039920104807</v>
      </c>
      <c r="AO147" s="12">
        <f>+('Data base original'!AY148/'Data base original'!AY136*100-100)*'Data base original'!AY136/'Data base original'!$BC136</f>
        <v>1.2968795997054898</v>
      </c>
      <c r="AP147" s="12">
        <f>+('Data base original'!AZ148/'Data base original'!AZ136*100-100)*'Data base original'!AZ136/'Data base original'!$BC136</f>
        <v>5.4212867946581512E-2</v>
      </c>
      <c r="AQ147" s="12">
        <f>+('Data base original'!BA148/'Data base original'!BA136*100-100)*'Data base original'!BA136/'Data base original'!$BC136</f>
        <v>-9.4843887712396199E-2</v>
      </c>
      <c r="AR147" s="12">
        <f>+('Data base original'!BB148/'Data base original'!BB136*100-100)*'Data base original'!BB136/'Data base original'!$BC136</f>
        <v>1.1781599923828457E-2</v>
      </c>
      <c r="AS147" s="12">
        <f>+(('Data base original'!AY148-'Data base original'!BA148)/('Data base original'!AY136-'Data base original'!BA136)*100-100)*('Data base original'!AY136-'Data base original'!BA136)/'Data base original'!$BC136</f>
        <v>1.3917234874178865</v>
      </c>
      <c r="AT147" s="12">
        <f>+(('Data base original'!AZ148-'Data base original'!BB148)/('Data base original'!AZ136-'Data base original'!BB136)*100-100)*('Data base original'!AZ136-'Data base original'!BB136)/'Data base original'!$BC136</f>
        <v>4.2431268022753169E-2</v>
      </c>
      <c r="AU147" s="9">
        <f>+('Data base original'!BC148/'Data base original'!BC136*100-100)*'Data base original'!BC136/'Data base original'!$BC136</f>
        <v>5.9769375826030426</v>
      </c>
      <c r="AV147" s="6"/>
    </row>
    <row r="148" spans="1:48">
      <c r="A148" s="90">
        <v>43009</v>
      </c>
      <c r="B148" s="12">
        <f>+'Data base original'!B149/'Data base original'!B137*100-100</f>
        <v>3.230132712948361</v>
      </c>
      <c r="C148" s="12">
        <f>+'Data base original'!C149/'Data base original'!C137*100-100</f>
        <v>5.9046568706891094</v>
      </c>
      <c r="D148" s="12">
        <f>+'Data base original'!D149/'Data base original'!D137*100-100</f>
        <v>9.9504691249803727</v>
      </c>
      <c r="E148" s="12">
        <f>+'Data base original'!E149/'Data base original'!E137*100-100</f>
        <v>-9.1576753867270213</v>
      </c>
      <c r="F148" s="9">
        <f>+'Data base original'!F149/'Data base original'!F137*100-100</f>
        <v>4.5787711438196084</v>
      </c>
      <c r="G148" s="9">
        <f>+'Data base original'!G149</f>
        <v>21.65</v>
      </c>
      <c r="H148" s="12">
        <f>+'Data base original'!J149/'Data base original'!$H149*'Data base original'!I149</f>
        <v>11.582431174247359</v>
      </c>
      <c r="I148" s="12">
        <f>+'Data base original'!L149/'Data base original'!$H149*'Data base original'!K149</f>
        <v>0.92864016681871497</v>
      </c>
      <c r="J148" s="12">
        <f>+'Data base original'!N149/'Data base original'!$H149*'Data base original'!M149</f>
        <v>3.1172268995177892</v>
      </c>
      <c r="K148" s="9">
        <f>+'Data base original'!P149/'Data base original'!$H149*'Data base original'!O149</f>
        <v>6.0189797992962344</v>
      </c>
      <c r="L148" s="9">
        <f>+'Data base original'!Q149</f>
        <v>6.67</v>
      </c>
      <c r="M148" s="12">
        <f>+'Data base original'!T149/'Data base original'!$R149*'Data base original'!S149</f>
        <v>0.39929607199975553</v>
      </c>
      <c r="N148" s="12">
        <f>+'Data base original'!V149/'Data base original'!$R149*'Data base original'!U149</f>
        <v>2.1679866961402503</v>
      </c>
      <c r="O148" s="9">
        <f>+'Data base original'!X149/'Data base original'!$R149*'Data base original'!W149</f>
        <v>4.1025475974614691</v>
      </c>
      <c r="P148" s="9">
        <f>+'Data base original'!Y149</f>
        <v>2.4</v>
      </c>
      <c r="Q148" s="12">
        <f>+'Data base original'!AB149/'Data base original'!$Z149*'Data base original'!AA149</f>
        <v>1.2744765552460535</v>
      </c>
      <c r="R148" s="9">
        <f>+'Data base original'!AD149/'Data base original'!$Z149*'Data base original'!AC149</f>
        <v>1.1260307696275662</v>
      </c>
      <c r="S148" s="10">
        <f>+'Data base original'!AE149</f>
        <v>3.26</v>
      </c>
      <c r="T148" s="12">
        <f>+('Data base original'!AH149/'Data base original'!AH137*100-100)*'Data base original'!AH137/'Data base original'!$AK137</f>
        <v>0.91734703382819238</v>
      </c>
      <c r="U148" s="12">
        <f>+('Data base original'!AI149/'Data base original'!AI137*100-100)*'Data base original'!AI137/'Data base original'!$AK137</f>
        <v>6.7034046944361867</v>
      </c>
      <c r="V148" s="12">
        <f>+('Data base original'!AJ149/'Data base original'!AJ137*100-100)*'Data base original'!AJ137/'Data base original'!$AK137</f>
        <v>4.3884414997331094</v>
      </c>
      <c r="W148" s="9">
        <f>+('Data base original'!AK149/'Data base original'!AK137*100-100)*'Data base original'!AK137/'Data base original'!$AK137</f>
        <v>12.009193227997471</v>
      </c>
      <c r="X148" s="12">
        <f>+('Data base original'!AK149/'Data base original'!AK137*100-100)*'Data base original'!AK137/'Data base original'!$AR137</f>
        <v>2.788036241585591</v>
      </c>
      <c r="Y148" s="12">
        <f>+('Data base original'!AL149/'Data base original'!AL137*100-100)*'Data base original'!AL137/'Data base original'!$AR137</f>
        <v>1.2611715634048757</v>
      </c>
      <c r="Z148" s="12">
        <f>+('Data base original'!AM149/'Data base original'!AM137*100-100)*'Data base original'!AM137/'Data base original'!$AR137</f>
        <v>0.19088971118784209</v>
      </c>
      <c r="AA148" s="12">
        <f>+('Data base original'!AN149/'Data base original'!AN137*100-100)*'Data base original'!AN137/'Data base original'!$AR137</f>
        <v>1.4243785921193528</v>
      </c>
      <c r="AB148" s="12">
        <f>+('Data base original'!AO149/'Data base original'!AO137*100-100)*'Data base original'!AO137/'Data base original'!$AR137</f>
        <v>0.15954825745910484</v>
      </c>
      <c r="AC148" s="12">
        <f>+('Data base original'!AP149/'Data base original'!AP137*100-100)*'Data base original'!AP137/'Data base original'!$AR137</f>
        <v>1.4878980642477369</v>
      </c>
      <c r="AD148" s="12">
        <f>+('Data base original'!AQ149/'Data base original'!AQ137*100-100)*'Data base original'!AQ137/'Data base original'!$AR137</f>
        <v>2.9826524559734158E-2</v>
      </c>
      <c r="AE148" s="12">
        <f>+(('Data base original'!AN149-'Data base original'!AP149)/('Data base original'!AN137-'Data base original'!AP137)*100-100)*(('Data base original'!AN137-'Data base original'!AP137)/'Data base original'!AR137)</f>
        <v>-6.3519472128384796E-2</v>
      </c>
      <c r="AF148" s="12">
        <f>+(('Data base original'!AO149-'Data base original'!AQ149)/('Data base original'!AO137-'Data base original'!AQ137)*100-100)*(('Data base original'!AO137-'Data base original'!AQ137)/'Data base original'!AR137)</f>
        <v>0.12972173289937067</v>
      </c>
      <c r="AG148" s="9">
        <f>+('Data base original'!AR149/'Data base original'!AR137*100-100)*'Data base original'!AR137/'Data base original'!$AR137</f>
        <v>4.3062997769493023</v>
      </c>
      <c r="AH148" s="12">
        <f>+('Data base original'!AR149/'Data base original'!AR137*100-100)*'Data base original'!AR137/'Data base original'!$BC137</f>
        <v>2.5459151300464273</v>
      </c>
      <c r="AI148" s="12">
        <f>+('Data base original'!AS149/'Data base original'!AS137*100-100)*'Data base original'!AS137/'Data base original'!$BC137</f>
        <v>-6.789771779091211E-2</v>
      </c>
      <c r="AJ148" s="12">
        <f>+('Data base original'!AT149/'Data base original'!AT137*100-100)*'Data base original'!AT137/'Data base original'!$BC137</f>
        <v>-0.76213596013969775</v>
      </c>
      <c r="AK148" s="12">
        <f>+('Data base original'!AU149/'Data base original'!AU137*100-100)*'Data base original'!AU137/'Data base original'!$BC137</f>
        <v>1.2580050027421643</v>
      </c>
      <c r="AL148" s="12">
        <f>+('Data base original'!AV149/'Data base original'!AV137*100-100)*'Data base original'!AV137/'Data base original'!$BC137</f>
        <v>4.4698200887678521E-2</v>
      </c>
      <c r="AM148" s="12">
        <f>+('Data base original'!AW149/'Data base original'!AW137*100-100)*'Data base original'!AW137/'Data base original'!$BC137</f>
        <v>-2.1701382099140971E-2</v>
      </c>
      <c r="AN148" s="12">
        <f>+('Data base original'!AX149/'Data base original'!AX137*100-100)*'Data base original'!AX137/'Data base original'!$BC137</f>
        <v>1.1660757715884902</v>
      </c>
      <c r="AO148" s="12">
        <f>+('Data base original'!AY149/'Data base original'!AY137*100-100)*'Data base original'!AY137/'Data base original'!$BC137</f>
        <v>1.2851697203810217</v>
      </c>
      <c r="AP148" s="12">
        <f>+('Data base original'!AZ149/'Data base original'!AZ137*100-100)*'Data base original'!AZ137/'Data base original'!$BC137</f>
        <v>5.3896544087091734E-2</v>
      </c>
      <c r="AQ148" s="12">
        <f>+('Data base original'!BA149/'Data base original'!BA137*100-100)*'Data base original'!BA137/'Data base original'!$BC137</f>
        <v>-9.3608687684379438E-2</v>
      </c>
      <c r="AR148" s="12">
        <f>+('Data base original'!BB149/'Data base original'!BB137*100-100)*'Data base original'!BB137/'Data base original'!$BC137</f>
        <v>9.9653480084811001E-3</v>
      </c>
      <c r="AS148" s="12">
        <f>+(('Data base original'!AY149-'Data base original'!BA149)/('Data base original'!AY137-'Data base original'!BA137)*100-100)*('Data base original'!AY137-'Data base original'!BA137)/'Data base original'!$BC137</f>
        <v>1.3787784080654013</v>
      </c>
      <c r="AT148" s="12">
        <f>+(('Data base original'!AZ149-'Data base original'!BB149)/('Data base original'!AZ137-'Data base original'!BB137)*100-100)*('Data base original'!AZ137-'Data base original'!BB137)/'Data base original'!$BC137</f>
        <v>4.3931196078610631E-2</v>
      </c>
      <c r="AU148" s="9">
        <f>+('Data base original'!BC149/'Data base original'!BC137*100-100)*'Data base original'!BC137/'Data base original'!$BC137</f>
        <v>5.5856686493790173</v>
      </c>
      <c r="AV148" s="6"/>
    </row>
    <row r="149" spans="1:48">
      <c r="A149" s="90">
        <v>43040</v>
      </c>
      <c r="B149" s="12">
        <f>+'Data base original'!B150/'Data base original'!B138*100-100</f>
        <v>3.4020111860313023</v>
      </c>
      <c r="C149" s="12">
        <f>+'Data base original'!C150/'Data base original'!C138*100-100</f>
        <v>5.8142155173460424</v>
      </c>
      <c r="D149" s="12">
        <f>+'Data base original'!D150/'Data base original'!D138*100-100</f>
        <v>10.215569072959198</v>
      </c>
      <c r="E149" s="12">
        <f>+'Data base original'!E150/'Data base original'!E138*100-100</f>
        <v>-10.217272832597288</v>
      </c>
      <c r="F149" s="9">
        <f>+'Data base original'!F150/'Data base original'!F138*100-100</f>
        <v>4.6399342373316443</v>
      </c>
      <c r="G149" s="9">
        <f>+'Data base original'!G150</f>
        <v>21.15</v>
      </c>
      <c r="H149" s="12">
        <f>+'Data base original'!J150/'Data base original'!$H150*'Data base original'!I150</f>
        <v>11.048990236851324</v>
      </c>
      <c r="I149" s="12">
        <f>+'Data base original'!L150/'Data base original'!$H150*'Data base original'!K150</f>
        <v>0.94182574333624403</v>
      </c>
      <c r="J149" s="12">
        <f>+'Data base original'!N150/'Data base original'!$H150*'Data base original'!M150</f>
        <v>3.3327612591945779</v>
      </c>
      <c r="K149" s="9">
        <f>+'Data base original'!P150/'Data base original'!$H150*'Data base original'!O150</f>
        <v>5.8281701126289462</v>
      </c>
      <c r="L149" s="9">
        <f>+'Data base original'!Q150</f>
        <v>6.57</v>
      </c>
      <c r="M149" s="12">
        <f>+'Data base original'!T150/'Data base original'!$R150*'Data base original'!S150</f>
        <v>0.3753310698895217</v>
      </c>
      <c r="N149" s="12">
        <f>+'Data base original'!V150/'Data base original'!$R150*'Data base original'!U150</f>
        <v>2.460814415671011</v>
      </c>
      <c r="O149" s="9">
        <f>+'Data base original'!X150/'Data base original'!$R150*'Data base original'!W150</f>
        <v>3.7289651459497164</v>
      </c>
      <c r="P149" s="9">
        <f>+'Data base original'!Y150</f>
        <v>2.57</v>
      </c>
      <c r="Q149" s="12">
        <f>+'Data base original'!AB150/'Data base original'!$Z150*'Data base original'!AA150</f>
        <v>1.2980689170888298</v>
      </c>
      <c r="R149" s="9">
        <f>+'Data base original'!AD150/'Data base original'!$Z150*'Data base original'!AC150</f>
        <v>1.2676606309876108</v>
      </c>
      <c r="S149" s="10">
        <f>+'Data base original'!AE150</f>
        <v>3.35</v>
      </c>
      <c r="T149" s="12">
        <f>+('Data base original'!AH150/'Data base original'!AH138*100-100)*'Data base original'!AH138/'Data base original'!$AK138</f>
        <v>0.91485502162947763</v>
      </c>
      <c r="U149" s="12">
        <f>+('Data base original'!AI150/'Data base original'!AI138*100-100)*'Data base original'!AI138/'Data base original'!$AK138</f>
        <v>4.880645622027755</v>
      </c>
      <c r="V149" s="12">
        <f>+('Data base original'!AJ150/'Data base original'!AJ138*100-100)*'Data base original'!AJ138/'Data base original'!$AK138</f>
        <v>4.2222510116508776</v>
      </c>
      <c r="W149" s="9">
        <f>+('Data base original'!AK150/'Data base original'!AK138*100-100)*'Data base original'!AK138/'Data base original'!$AK138</f>
        <v>10.017751655308118</v>
      </c>
      <c r="X149" s="12">
        <f>+('Data base original'!AK150/'Data base original'!AK138*100-100)*'Data base original'!AK138/'Data base original'!$AR138</f>
        <v>2.3782172432125668</v>
      </c>
      <c r="Y149" s="12">
        <f>+('Data base original'!AL150/'Data base original'!AL138*100-100)*'Data base original'!AL138/'Data base original'!$AR138</f>
        <v>1.4694004555615112</v>
      </c>
      <c r="Z149" s="12">
        <f>+('Data base original'!AM150/'Data base original'!AM138*100-100)*'Data base original'!AM138/'Data base original'!$AR138</f>
        <v>0.18567202975427052</v>
      </c>
      <c r="AA149" s="12">
        <f>+('Data base original'!AN150/'Data base original'!AN138*100-100)*'Data base original'!AN138/'Data base original'!$AR138</f>
        <v>1.4131871934318778</v>
      </c>
      <c r="AB149" s="12">
        <f>+('Data base original'!AO150/'Data base original'!AO138*100-100)*'Data base original'!AO138/'Data base original'!$AR138</f>
        <v>8.3153031614531789E-2</v>
      </c>
      <c r="AC149" s="12">
        <f>+('Data base original'!AP150/'Data base original'!AP138*100-100)*'Data base original'!AP138/'Data base original'!$AR138</f>
        <v>1.053543150165686</v>
      </c>
      <c r="AD149" s="12">
        <f>+('Data base original'!AQ150/'Data base original'!AQ138*100-100)*'Data base original'!AQ138/'Data base original'!$AR138</f>
        <v>1.1803305907873247E-2</v>
      </c>
      <c r="AE149" s="12">
        <f>+(('Data base original'!AN150-'Data base original'!AP150)/('Data base original'!AN138-'Data base original'!AP138)*100-100)*(('Data base original'!AN138-'Data base original'!AP138)/'Data base original'!AR138)</f>
        <v>0.35964404326619154</v>
      </c>
      <c r="AF149" s="12">
        <f>+(('Data base original'!AO150-'Data base original'!AQ150)/('Data base original'!AO138-'Data base original'!AQ138)*100-100)*(('Data base original'!AO138-'Data base original'!AQ138)/'Data base original'!AR138)</f>
        <v>7.1349725706658498E-2</v>
      </c>
      <c r="AG149" s="9">
        <f>+('Data base original'!AR150/'Data base original'!AR138*100-100)*'Data base original'!AR138/'Data base original'!$AR138</f>
        <v>4.4642834975011851</v>
      </c>
      <c r="AH149" s="12">
        <f>+('Data base original'!AR150/'Data base original'!AR138*100-100)*'Data base original'!AR138/'Data base original'!$BC138</f>
        <v>2.6452576757656279</v>
      </c>
      <c r="AI149" s="12">
        <f>+('Data base original'!AS150/'Data base original'!AS138*100-100)*'Data base original'!AS138/'Data base original'!$BC138</f>
        <v>-0.42731277014155117</v>
      </c>
      <c r="AJ149" s="12">
        <f>+('Data base original'!AT150/'Data base original'!AT138*100-100)*'Data base original'!AT138/'Data base original'!$BC138</f>
        <v>-0.3449836514413489</v>
      </c>
      <c r="AK149" s="12">
        <f>+('Data base original'!AU150/'Data base original'!AU138*100-100)*'Data base original'!AU138/'Data base original'!$BC138</f>
        <v>1.3277494179573133</v>
      </c>
      <c r="AL149" s="12">
        <f>+('Data base original'!AV150/'Data base original'!AV138*100-100)*'Data base original'!AV138/'Data base original'!$BC138</f>
        <v>4.0822025885981338E-3</v>
      </c>
      <c r="AM149" s="12">
        <f>+('Data base original'!AW150/'Data base original'!AW138*100-100)*'Data base original'!AW138/'Data base original'!$BC138</f>
        <v>-1.5002458255370514E-2</v>
      </c>
      <c r="AN149" s="12">
        <f>+('Data base original'!AX150/'Data base original'!AX138*100-100)*'Data base original'!AX138/'Data base original'!$BC138</f>
        <v>0.94511153216832577</v>
      </c>
      <c r="AO149" s="12">
        <f>+('Data base original'!AY150/'Data base original'!AY138*100-100)*'Data base original'!AY138/'Data base original'!$BC138</f>
        <v>1.2691863420548741</v>
      </c>
      <c r="AP149" s="12">
        <f>+('Data base original'!AZ150/'Data base original'!AZ138*100-100)*'Data base original'!AZ138/'Data base original'!$BC138</f>
        <v>5.5746628541464539E-2</v>
      </c>
      <c r="AQ149" s="12">
        <f>+('Data base original'!BA150/'Data base original'!BA138*100-100)*'Data base original'!BA138/'Data base original'!$BC138</f>
        <v>5.1935123690029242E-2</v>
      </c>
      <c r="AR149" s="12">
        <f>+('Data base original'!BB150/'Data base original'!BB138*100-100)*'Data base original'!BB138/'Data base original'!$BC138</f>
        <v>5.3598382597082016E-3</v>
      </c>
      <c r="AS149" s="12">
        <f>+(('Data base original'!AY150-'Data base original'!BA150)/('Data base original'!AY138-'Data base original'!BA138)*100-100)*('Data base original'!AY138-'Data base original'!BA138)/'Data base original'!$BC138</f>
        <v>1.2172512183648441</v>
      </c>
      <c r="AT149" s="12">
        <f>+(('Data base original'!AZ150-'Data base original'!BB150)/('Data base original'!AZ138-'Data base original'!BB138)*100-100)*('Data base original'!AZ138-'Data base original'!BB138)/'Data base original'!$BC138</f>
        <v>5.0386790281756313E-2</v>
      </c>
      <c r="AU149" s="9">
        <f>+('Data base original'!BC150/'Data base original'!BC138*100-100)*'Data base original'!BC138/'Data base original'!$BC138</f>
        <v>5.4025399572881838</v>
      </c>
      <c r="AV149" s="6"/>
    </row>
    <row r="150" spans="1:48">
      <c r="A150" s="90">
        <v>43070</v>
      </c>
      <c r="B150" s="12">
        <f>+'Data base original'!B151/'Data base original'!B139*100-100</f>
        <v>3.3791568366994511</v>
      </c>
      <c r="C150" s="12">
        <f>+'Data base original'!C151/'Data base original'!C139*100-100</f>
        <v>5.6446315220618999</v>
      </c>
      <c r="D150" s="12">
        <f>+'Data base original'!D151/'Data base original'!D139*100-100</f>
        <v>10.105638192712689</v>
      </c>
      <c r="E150" s="12">
        <f>+'Data base original'!E151/'Data base original'!E139*100-100</f>
        <v>-9.1920882378427535</v>
      </c>
      <c r="F150" s="9">
        <f>+'Data base original'!F151/'Data base original'!F139*100-100</f>
        <v>4.7086423358442033</v>
      </c>
      <c r="G150" s="9">
        <f>+'Data base original'!G151</f>
        <v>21.34</v>
      </c>
      <c r="H150" s="12">
        <f>+'Data base original'!J151/'Data base original'!$H151*'Data base original'!I151</f>
        <v>11.654092431895254</v>
      </c>
      <c r="I150" s="12">
        <f>+'Data base original'!L151/'Data base original'!$H151*'Data base original'!K151</f>
        <v>0.86519962707592701</v>
      </c>
      <c r="J150" s="12">
        <f>+'Data base original'!N151/'Data base original'!$H151*'Data base original'!M151</f>
        <v>3.0803923898900694</v>
      </c>
      <c r="K150" s="9">
        <f>+'Data base original'!P151/'Data base original'!$H151*'Data base original'!O151</f>
        <v>5.7448662493468712</v>
      </c>
      <c r="L150" s="9">
        <f>+'Data base original'!Q151</f>
        <v>6.5</v>
      </c>
      <c r="M150" s="12">
        <f>+'Data base original'!T151/'Data base original'!$R151*'Data base original'!S151</f>
        <v>0.35649388504187168</v>
      </c>
      <c r="N150" s="12">
        <f>+'Data base original'!V151/'Data base original'!$R151*'Data base original'!U151</f>
        <v>2.2359292731450782</v>
      </c>
      <c r="O150" s="9">
        <f>+'Data base original'!X151/'Data base original'!$R151*'Data base original'!W151</f>
        <v>3.9071078484292343</v>
      </c>
      <c r="P150" s="9">
        <f>+'Data base original'!Y151</f>
        <v>2.73</v>
      </c>
      <c r="Q150" s="12">
        <f>+'Data base original'!AB151/'Data base original'!$Z151*'Data base original'!AA151</f>
        <v>1.7331948657684491</v>
      </c>
      <c r="R150" s="9">
        <f>+'Data base original'!AD151/'Data base original'!$Z151*'Data base original'!AC151</f>
        <v>0.99963369863263274</v>
      </c>
      <c r="S150" s="10">
        <f>+'Data base original'!AE151</f>
        <v>3.48</v>
      </c>
      <c r="T150" s="12">
        <f>+('Data base original'!AH151/'Data base original'!AH139*100-100)*'Data base original'!AH139/'Data base original'!$AK139</f>
        <v>1.0459807833063526</v>
      </c>
      <c r="U150" s="12">
        <f>+('Data base original'!AI151/'Data base original'!AI139*100-100)*'Data base original'!AI139/'Data base original'!$AK139</f>
        <v>5.7178930286027878</v>
      </c>
      <c r="V150" s="12">
        <f>+('Data base original'!AJ151/'Data base original'!AJ139*100-100)*'Data base original'!AJ139/'Data base original'!$AK139</f>
        <v>3.2839941767830068</v>
      </c>
      <c r="W150" s="9">
        <f>+('Data base original'!AK151/'Data base original'!AK139*100-100)*'Data base original'!AK139/'Data base original'!$AK139</f>
        <v>10.047867988692147</v>
      </c>
      <c r="X150" s="12">
        <f>+('Data base original'!AK151/'Data base original'!AK139*100-100)*'Data base original'!AK139/'Data base original'!$AR139</f>
        <v>2.4830245023281634</v>
      </c>
      <c r="Y150" s="12">
        <f>+('Data base original'!AL151/'Data base original'!AL139*100-100)*'Data base original'!AL139/'Data base original'!$AR139</f>
        <v>2.1504767888265315</v>
      </c>
      <c r="Z150" s="12">
        <f>+('Data base original'!AM151/'Data base original'!AM139*100-100)*'Data base original'!AM139/'Data base original'!$AR139</f>
        <v>0.1914255310043779</v>
      </c>
      <c r="AA150" s="12">
        <f>+('Data base original'!AN151/'Data base original'!AN139*100-100)*'Data base original'!AN139/'Data base original'!$AR139</f>
        <v>-0.11698171896647179</v>
      </c>
      <c r="AB150" s="12">
        <f>+('Data base original'!AO151/'Data base original'!AO139*100-100)*'Data base original'!AO139/'Data base original'!$AR139</f>
        <v>5.238607417416296E-2</v>
      </c>
      <c r="AC150" s="12">
        <f>+('Data base original'!AP151/'Data base original'!AP139*100-100)*'Data base original'!AP139/'Data base original'!$AR139</f>
        <v>0.13954566097426269</v>
      </c>
      <c r="AD150" s="12">
        <f>+('Data base original'!AQ151/'Data base original'!AQ139*100-100)*'Data base original'!AQ139/'Data base original'!$AR139</f>
        <v>-1.8362121563066307E-3</v>
      </c>
      <c r="AE150" s="12">
        <f>+(('Data base original'!AN151-'Data base original'!AP151)/('Data base original'!AN139-'Data base original'!AP139)*100-100)*(('Data base original'!AN139-'Data base original'!AP139)/'Data base original'!AR139)</f>
        <v>-0.25652737994073427</v>
      </c>
      <c r="AF150" s="12">
        <f>+(('Data base original'!AO151-'Data base original'!AQ151)/('Data base original'!AO139-'Data base original'!AQ139)*100-100)*(('Data base original'!AO139-'Data base original'!AQ139)/'Data base original'!AR139)</f>
        <v>5.4222286330469618E-2</v>
      </c>
      <c r="AG150" s="9">
        <f>+('Data base original'!AR151/'Data base original'!AR139*100-100)*'Data base original'!AR139/'Data base original'!$AR139</f>
        <v>4.6226217285488076</v>
      </c>
      <c r="AH150" s="12">
        <f>+('Data base original'!AR151/'Data base original'!AR139*100-100)*'Data base original'!AR139/'Data base original'!$BC139</f>
        <v>2.7625950478783161</v>
      </c>
      <c r="AI150" s="12">
        <f>+('Data base original'!AS151/'Data base original'!AS139*100-100)*'Data base original'!AS139/'Data base original'!$BC139</f>
        <v>-0.14133511711990682</v>
      </c>
      <c r="AJ150" s="12">
        <f>+('Data base original'!AT151/'Data base original'!AT139*100-100)*'Data base original'!AT139/'Data base original'!$BC139</f>
        <v>-0.42063012102670116</v>
      </c>
      <c r="AK150" s="12">
        <f>+('Data base original'!AU151/'Data base original'!AU139*100-100)*'Data base original'!AU139/'Data base original'!$BC139</f>
        <v>0.75176099656192041</v>
      </c>
      <c r="AL150" s="12">
        <f>+('Data base original'!AV151/'Data base original'!AV139*100-100)*'Data base original'!AV139/'Data base original'!$BC139</f>
        <v>-7.0939580404231081E-2</v>
      </c>
      <c r="AM150" s="12">
        <f>+('Data base original'!AW151/'Data base original'!AW139*100-100)*'Data base original'!AW139/'Data base original'!$BC139</f>
        <v>-2.1214629007353287E-2</v>
      </c>
      <c r="AN150" s="12">
        <f>+('Data base original'!AX151/'Data base original'!AX139*100-100)*'Data base original'!AX139/'Data base original'!$BC139</f>
        <v>0.66762172192721714</v>
      </c>
      <c r="AO150" s="12">
        <f>+('Data base original'!AY151/'Data base original'!AY139*100-100)*'Data base original'!AY139/'Data base original'!$BC139</f>
        <v>1.1319358966827699</v>
      </c>
      <c r="AP150" s="12">
        <f>+('Data base original'!AZ151/'Data base original'!AZ139*100-100)*'Data base original'!AZ139/'Data base original'!$BC139</f>
        <v>5.7944346898200806E-2</v>
      </c>
      <c r="AQ150" s="12">
        <f>+('Data base original'!BA151/'Data base original'!BA139*100-100)*'Data base original'!BA139/'Data base original'!$BC139</f>
        <v>-5.2751898318489122E-2</v>
      </c>
      <c r="AR150" s="12">
        <f>+('Data base original'!BB151/'Data base original'!BB139*100-100)*'Data base original'!BB139/'Data base original'!$BC139</f>
        <v>2.8459314696463517E-3</v>
      </c>
      <c r="AS150" s="12">
        <f>+(('Data base original'!AY151-'Data base original'!BA151)/('Data base original'!AY139-'Data base original'!BA139)*100-100)*('Data base original'!AY139-'Data base original'!BA139)/'Data base original'!$BC139</f>
        <v>1.1846877950012589</v>
      </c>
      <c r="AT150" s="12">
        <f>+(('Data base original'!AZ151-'Data base original'!BB151)/('Data base original'!AZ139-'Data base original'!BB139)*100-100)*('Data base original'!AZ139-'Data base original'!BB139)/'Data base original'!$BC139</f>
        <v>5.5098415428554467E-2</v>
      </c>
      <c r="AU150" s="9">
        <f>+('Data base original'!BC151/'Data base original'!BC139*100-100)*'Data base original'!BC139/'Data base original'!$BC139</f>
        <v>4.7676445292390781</v>
      </c>
      <c r="AV150" s="6"/>
    </row>
    <row r="151" spans="1:48">
      <c r="A151" s="20">
        <v>43101</v>
      </c>
      <c r="B151" s="12">
        <f>+'Data base original'!B152/'Data base original'!B140*100-100</f>
        <v>3.398307221926018</v>
      </c>
      <c r="C151" s="12">
        <f>+'Data base original'!C152/'Data base original'!C140*100-100</f>
        <v>5.9456673451268216</v>
      </c>
      <c r="D151" s="12">
        <f>+'Data base original'!D152/'Data base original'!D140*100-100</f>
        <v>10.332246832338598</v>
      </c>
      <c r="E151" s="12">
        <f>+'Data base original'!E152/'Data base original'!E140*100-100</f>
        <v>-9.2646290112351295</v>
      </c>
      <c r="F151" s="9">
        <f>+'Data base original'!F152/'Data base original'!F140*100-100</f>
        <v>4.8307655045326356</v>
      </c>
      <c r="G151" s="9">
        <f>+'Data base original'!G152</f>
        <v>21.67</v>
      </c>
      <c r="H151" s="12">
        <f>+'Data base original'!J152/'Data base original'!$H152*'Data base original'!I152</f>
        <v>11.538682009760993</v>
      </c>
      <c r="I151" s="12">
        <f>+'Data base original'!L152/'Data base original'!$H152*'Data base original'!K152</f>
        <v>0.97282428674584043</v>
      </c>
      <c r="J151" s="12">
        <f>+'Data base original'!N152/'Data base original'!$H152*'Data base original'!M152</f>
        <v>3.2486931227498763</v>
      </c>
      <c r="K151" s="9">
        <f>+'Data base original'!P152/'Data base original'!$H152*'Data base original'!O152</f>
        <v>5.9146016992118486</v>
      </c>
      <c r="L151" s="9">
        <f>+'Data base original'!Q152</f>
        <v>6.38</v>
      </c>
      <c r="M151" s="12">
        <f>+'Data base original'!T152/'Data base original'!$R152*'Data base original'!S152</f>
        <v>0.34733457748092855</v>
      </c>
      <c r="N151" s="12">
        <f>+'Data base original'!V152/'Data base original'!$R152*'Data base original'!U152</f>
        <v>2.4392002095406475</v>
      </c>
      <c r="O151" s="9">
        <f>+'Data base original'!X152/'Data base original'!$R152*'Data base original'!W152</f>
        <v>3.5889877222276794</v>
      </c>
      <c r="P151" s="9">
        <f>+'Data base original'!Y152</f>
        <v>2.87</v>
      </c>
      <c r="Q151" s="12">
        <f>+'Data base original'!AB152/'Data base original'!$Z152*'Data base original'!AA152</f>
        <v>1.5300205748791684</v>
      </c>
      <c r="R151" s="9">
        <f>+'Data base original'!AD152/'Data base original'!$Z152*'Data base original'!AC152</f>
        <v>1.3381335297483534</v>
      </c>
      <c r="S151" s="10">
        <f>+'Data base original'!AE152</f>
        <v>3.52</v>
      </c>
      <c r="T151" s="12">
        <f>+('Data base original'!AH152/'Data base original'!AH140*100-100)*'Data base original'!AH140/'Data base original'!$AK140</f>
        <v>0.98242256283061447</v>
      </c>
      <c r="U151" s="12">
        <f>+('Data base original'!AI152/'Data base original'!AI140*100-100)*'Data base original'!AI140/'Data base original'!$AK140</f>
        <v>5.5830650906552224</v>
      </c>
      <c r="V151" s="12">
        <f>+('Data base original'!AJ152/'Data base original'!AJ140*100-100)*'Data base original'!AJ140/'Data base original'!$AK140</f>
        <v>3.5828226625974673</v>
      </c>
      <c r="W151" s="9">
        <f>+('Data base original'!AK152/'Data base original'!AK140*100-100)*'Data base original'!AK140/'Data base original'!$AK140</f>
        <v>10.148310316083323</v>
      </c>
      <c r="X151" s="12">
        <f>+('Data base original'!AK152/'Data base original'!AK140*100-100)*'Data base original'!AK140/'Data base original'!$AR140</f>
        <v>2.5567753039918597</v>
      </c>
      <c r="Y151" s="12">
        <f>+('Data base original'!AL152/'Data base original'!AL140*100-100)*'Data base original'!AL140/'Data base original'!$AR140</f>
        <v>3.8463033853785498</v>
      </c>
      <c r="Z151" s="12">
        <f>+('Data base original'!AM152/'Data base original'!AM140*100-100)*'Data base original'!AM140/'Data base original'!$AR140</f>
        <v>0.21416517312611144</v>
      </c>
      <c r="AA151" s="12">
        <f>+('Data base original'!AN152/'Data base original'!AN140*100-100)*'Data base original'!AN140/'Data base original'!$AR140</f>
        <v>0.75304544977988697</v>
      </c>
      <c r="AB151" s="12">
        <f>+('Data base original'!AO152/'Data base original'!AO140*100-100)*'Data base original'!AO140/'Data base original'!$AR140</f>
        <v>5.4813307686067958E-2</v>
      </c>
      <c r="AC151" s="12">
        <f>+('Data base original'!AP152/'Data base original'!AP140*100-100)*'Data base original'!AP140/'Data base original'!$AR140</f>
        <v>0.56673202464399441</v>
      </c>
      <c r="AD151" s="12">
        <f>+('Data base original'!AQ152/'Data base original'!AQ140*100-100)*'Data base original'!AQ140/'Data base original'!$AR140</f>
        <v>1.9460228388930995E-2</v>
      </c>
      <c r="AE151" s="12">
        <f>+(('Data base original'!AN152-'Data base original'!AP152)/('Data base original'!AN140-'Data base original'!AP140)*100-100)*(('Data base original'!AN140-'Data base original'!AP140)/'Data base original'!AR140)</f>
        <v>0.18631342513589338</v>
      </c>
      <c r="AF151" s="12">
        <f>+(('Data base original'!AO152-'Data base original'!AQ152)/('Data base original'!AO140-'Data base original'!AQ140)*100-100)*(('Data base original'!AO140-'Data base original'!AQ140)/'Data base original'!AR140)</f>
        <v>3.535307929713688E-2</v>
      </c>
      <c r="AG151" s="9">
        <f>+('Data base original'!AR152/'Data base original'!AR140*100-100)*'Data base original'!AR140/'Data base original'!$AR140</f>
        <v>6.8389103669295395</v>
      </c>
      <c r="AH151" s="12">
        <f>+('Data base original'!AR152/'Data base original'!AR140*100-100)*'Data base original'!AR140/'Data base original'!$BC140</f>
        <v>4.0146530565020591</v>
      </c>
      <c r="AI151" s="12">
        <f>+('Data base original'!AS152/'Data base original'!AS140*100-100)*'Data base original'!AS140/'Data base original'!$BC140</f>
        <v>-1.1193176697869081</v>
      </c>
      <c r="AJ151" s="12">
        <f>+('Data base original'!AT152/'Data base original'!AT140*100-100)*'Data base original'!AT140/'Data base original'!$BC140</f>
        <v>-0.83298982912725217</v>
      </c>
      <c r="AK151" s="12">
        <f>+('Data base original'!AU152/'Data base original'!AU140*100-100)*'Data base original'!AU140/'Data base original'!$BC140</f>
        <v>0.44917392190212785</v>
      </c>
      <c r="AL151" s="12">
        <f>+('Data base original'!AV152/'Data base original'!AV140*100-100)*'Data base original'!AV140/'Data base original'!$BC140</f>
        <v>9.4289867948500361E-2</v>
      </c>
      <c r="AM151" s="12">
        <f>+('Data base original'!AW152/'Data base original'!AW140*100-100)*'Data base original'!AW140/'Data base original'!$BC140</f>
        <v>-1.6963184754143039E-2</v>
      </c>
      <c r="AN151" s="12">
        <f>+('Data base original'!AX152/'Data base original'!AX140*100-100)*'Data base original'!AX140/'Data base original'!$BC140</f>
        <v>0.53629499533447489</v>
      </c>
      <c r="AO151" s="12">
        <f>+('Data base original'!AY152/'Data base original'!AY140*100-100)*'Data base original'!AY140/'Data base original'!$BC140</f>
        <v>1.1837142719946485</v>
      </c>
      <c r="AP151" s="12">
        <f>+('Data base original'!AZ152/'Data base original'!AZ140*100-100)*'Data base original'!AZ140/'Data base original'!$BC140</f>
        <v>6.2600547522507197E-2</v>
      </c>
      <c r="AQ151" s="12">
        <f>+('Data base original'!BA152/'Data base original'!BA140*100-100)*'Data base original'!BA140/'Data base original'!$BC140</f>
        <v>-3.7953680038085823E-2</v>
      </c>
      <c r="AR151" s="12">
        <f>+('Data base original'!BB152/'Data base original'!BB140*100-100)*'Data base original'!BB140/'Data base original'!$BC140</f>
        <v>3.6538310821264369E-3</v>
      </c>
      <c r="AS151" s="12">
        <f>+(('Data base original'!AY152-'Data base original'!BA152)/('Data base original'!AY140-'Data base original'!BA140)*100-100)*('Data base original'!AY140-'Data base original'!BA140)/'Data base original'!$BC140</f>
        <v>1.2216679520327347</v>
      </c>
      <c r="AT151" s="12">
        <f>+(('Data base original'!AZ152-'Data base original'!BB152)/('Data base original'!AZ140-'Data base original'!BB140)*100-100)*('Data base original'!AZ140-'Data base original'!BB140)/'Data base original'!$BC140</f>
        <v>5.8946716440380881E-2</v>
      </c>
      <c r="AU151" s="9">
        <f>+('Data base original'!BC152/'Data base original'!BC140*100-100)*'Data base original'!BC140/'Data base original'!$BC140</f>
        <v>4.4057558264919834</v>
      </c>
      <c r="AV151" s="6"/>
    </row>
    <row r="152" spans="1:48">
      <c r="A152" s="90">
        <v>43132</v>
      </c>
      <c r="B152" s="12">
        <f>+'Data base original'!B153/'Data base original'!B141*100-100</f>
        <v>3.335797254721399</v>
      </c>
      <c r="C152" s="12">
        <f>+'Data base original'!C153/'Data base original'!C141*100-100</f>
        <v>5.8250212927093798</v>
      </c>
      <c r="D152" s="12">
        <f>+'Data base original'!D153/'Data base original'!D141*100-100</f>
        <v>10.276790223352819</v>
      </c>
      <c r="E152" s="12">
        <f>+'Data base original'!E153/'Data base original'!E141*100-100</f>
        <v>-11.771938101696634</v>
      </c>
      <c r="F152" s="9">
        <f>+'Data base original'!F153/'Data base original'!F141*100-100</f>
        <v>4.6165561107607971</v>
      </c>
      <c r="G152" s="9">
        <f>+'Data base original'!G153</f>
        <v>22.45</v>
      </c>
      <c r="H152" s="12">
        <f>+'Data base original'!J153/'Data base original'!$H153*'Data base original'!I153</f>
        <v>12.761383804938449</v>
      </c>
      <c r="I152" s="12">
        <f>+'Data base original'!L153/'Data base original'!$H153*'Data base original'!K153</f>
        <v>0.92628781639184754</v>
      </c>
      <c r="J152" s="12">
        <f>+'Data base original'!N153/'Data base original'!$H153*'Data base original'!M153</f>
        <v>3.038211898931495</v>
      </c>
      <c r="K152" s="9">
        <f>+'Data base original'!P153/'Data base original'!$H153*'Data base original'!O153</f>
        <v>5.7197375447052901</v>
      </c>
      <c r="L152" s="9">
        <f>+'Data base original'!Q153</f>
        <v>6.94</v>
      </c>
      <c r="M152" s="12">
        <f>+'Data base original'!T153/'Data base original'!$R153*'Data base original'!S153</f>
        <v>0.46373765539343365</v>
      </c>
      <c r="N152" s="12">
        <f>+'Data base original'!V153/'Data base original'!$R153*'Data base original'!U153</f>
        <v>1.8088763428663319</v>
      </c>
      <c r="O152" s="9">
        <f>+'Data base original'!X153/'Data base original'!$R153*'Data base original'!W153</f>
        <v>4.6720910665108315</v>
      </c>
      <c r="P152" s="9">
        <f>+'Data base original'!Y153</f>
        <v>2.93</v>
      </c>
      <c r="Q152" s="12">
        <f>+'Data base original'!AB153/'Data base original'!$Z153*'Data base original'!AA153</f>
        <v>1.551367391167787</v>
      </c>
      <c r="R152" s="9">
        <f>+'Data base original'!AD153/'Data base original'!$Z153*'Data base original'!AC153</f>
        <v>1.3799042025252839</v>
      </c>
      <c r="S152" s="10">
        <f>+'Data base original'!AE153</f>
        <v>3.54</v>
      </c>
      <c r="T152" s="12">
        <f>+('Data base original'!AH153/'Data base original'!AH141*100-100)*'Data base original'!AH141/'Data base original'!$AK141</f>
        <v>0.97071088086924084</v>
      </c>
      <c r="U152" s="12">
        <f>+('Data base original'!AI153/'Data base original'!AI141*100-100)*'Data base original'!AI141/'Data base original'!$AK141</f>
        <v>6.9151133796740085</v>
      </c>
      <c r="V152" s="12">
        <f>+('Data base original'!AJ153/'Data base original'!AJ141*100-100)*'Data base original'!AJ141/'Data base original'!$AK141</f>
        <v>3.1260612846062856</v>
      </c>
      <c r="W152" s="9">
        <f>+('Data base original'!AK153/'Data base original'!AK141*100-100)*'Data base original'!AK141/'Data base original'!$AK141</f>
        <v>11.011885545149539</v>
      </c>
      <c r="X152" s="12">
        <f>+('Data base original'!AK153/'Data base original'!AK141*100-100)*'Data base original'!AK141/'Data base original'!$AR141</f>
        <v>2.7593044938774045</v>
      </c>
      <c r="Y152" s="12">
        <f>+('Data base original'!AL153/'Data base original'!AL141*100-100)*'Data base original'!AL141/'Data base original'!$AR141</f>
        <v>4.3368053346034134</v>
      </c>
      <c r="Z152" s="12">
        <f>+('Data base original'!AM153/'Data base original'!AM141*100-100)*'Data base original'!AM141/'Data base original'!$AR141</f>
        <v>0.23209930325270964</v>
      </c>
      <c r="AA152" s="12">
        <f>+('Data base original'!AN153/'Data base original'!AN141*100-100)*'Data base original'!AN141/'Data base original'!$AR141</f>
        <v>0.97325606257638786</v>
      </c>
      <c r="AB152" s="12">
        <f>+('Data base original'!AO153/'Data base original'!AO141*100-100)*'Data base original'!AO141/'Data base original'!$AR141</f>
        <v>4.7250811973807857E-2</v>
      </c>
      <c r="AC152" s="12">
        <f>+('Data base original'!AP153/'Data base original'!AP141*100-100)*'Data base original'!AP141/'Data base original'!$AR141</f>
        <v>1.0286170168050459</v>
      </c>
      <c r="AD152" s="12">
        <f>+('Data base original'!AQ153/'Data base original'!AQ141*100-100)*'Data base original'!AQ141/'Data base original'!$AR141</f>
        <v>2.660254401318795E-2</v>
      </c>
      <c r="AE152" s="12">
        <f>+(('Data base original'!AN153-'Data base original'!AP153)/('Data base original'!AN141-'Data base original'!AP141)*100-100)*(('Data base original'!AN141-'Data base original'!AP141)/'Data base original'!AR141)</f>
        <v>-5.5360954228658527E-2</v>
      </c>
      <c r="AF152" s="12">
        <f>+(('Data base original'!AO153-'Data base original'!AQ153)/('Data base original'!AO141-'Data base original'!AQ141)*100-100)*(('Data base original'!AO141-'Data base original'!AQ141)/'Data base original'!AR141)</f>
        <v>2.0648267960619974E-2</v>
      </c>
      <c r="AG152" s="9">
        <f>+('Data base original'!AR153/'Data base original'!AR141*100-100)*'Data base original'!AR141/'Data base original'!$AR141</f>
        <v>7.2934964454655065</v>
      </c>
      <c r="AH152" s="12">
        <f>+('Data base original'!AR153/'Data base original'!AR141*100-100)*'Data base original'!AR141/'Data base original'!$BC141</f>
        <v>4.2211213168687145</v>
      </c>
      <c r="AI152" s="12">
        <f>+('Data base original'!AS153/'Data base original'!AS141*100-100)*'Data base original'!AS141/'Data base original'!$BC141</f>
        <v>-1.0705152327766969</v>
      </c>
      <c r="AJ152" s="12">
        <f>+('Data base original'!AT153/'Data base original'!AT141*100-100)*'Data base original'!AT141/'Data base original'!$BC141</f>
        <v>-0.99785731693997859</v>
      </c>
      <c r="AK152" s="12">
        <f>+('Data base original'!AU153/'Data base original'!AU141*100-100)*'Data base original'!AU141/'Data base original'!$BC141</f>
        <v>0.28507412859716563</v>
      </c>
      <c r="AL152" s="12">
        <f>+('Data base original'!AV153/'Data base original'!AV141*100-100)*'Data base original'!AV141/'Data base original'!$BC141</f>
        <v>7.1003333805306129E-2</v>
      </c>
      <c r="AM152" s="12">
        <f>+('Data base original'!AW153/'Data base original'!AW141*100-100)*'Data base original'!AW141/'Data base original'!$BC141</f>
        <v>2.5344887761613575E-3</v>
      </c>
      <c r="AN152" s="12">
        <f>+('Data base original'!AX153/'Data base original'!AX141*100-100)*'Data base original'!AX141/'Data base original'!$BC141</f>
        <v>0.31966971450642639</v>
      </c>
      <c r="AO152" s="12">
        <f>+('Data base original'!AY153/'Data base original'!AY141*100-100)*'Data base original'!AY141/'Data base original'!$BC141</f>
        <v>0.73689578387212362</v>
      </c>
      <c r="AP152" s="12">
        <f>+('Data base original'!AZ153/'Data base original'!AZ141*100-100)*'Data base original'!AZ141/'Data base original'!$BC141</f>
        <v>6.5016724443358404E-2</v>
      </c>
      <c r="AQ152" s="12">
        <f>+('Data base original'!BA153/'Data base original'!BA141*100-100)*'Data base original'!BA141/'Data base original'!$BC141</f>
        <v>-0.29095812371852159</v>
      </c>
      <c r="AR152" s="12">
        <f>+('Data base original'!BB153/'Data base original'!BB141*100-100)*'Data base original'!BB141/'Data base original'!$BC141</f>
        <v>2.1405004172873818E-3</v>
      </c>
      <c r="AS152" s="12">
        <f>+(('Data base original'!AY153-'Data base original'!BA153)/('Data base original'!AY141-'Data base original'!BA141)*100-100)*('Data base original'!AY141-'Data base original'!BA141)/'Data base original'!$BC141</f>
        <v>1.0278539075906441</v>
      </c>
      <c r="AT152" s="12">
        <f>+(('Data base original'!AZ153-'Data base original'!BB153)/('Data base original'!AZ141-'Data base original'!BB141)*100-100)*('Data base original'!AZ141-'Data base original'!BB141)/'Data base original'!$BC141</f>
        <v>6.287622402607089E-2</v>
      </c>
      <c r="AU152" s="9">
        <f>+('Data base original'!BC153/'Data base original'!BC141*100-100)*'Data base original'!BC141/'Data base original'!$BC141</f>
        <v>3.9217605644538338</v>
      </c>
      <c r="AV152" s="6"/>
    </row>
    <row r="153" spans="1:48">
      <c r="A153" s="90">
        <v>43160</v>
      </c>
      <c r="B153" s="12">
        <f>+'Data base original'!B154/'Data base original'!B142*100-100</f>
        <v>5.0264011829913073</v>
      </c>
      <c r="C153" s="12">
        <f>+'Data base original'!C154/'Data base original'!C142*100-100</f>
        <v>5.728573712140971</v>
      </c>
      <c r="D153" s="12">
        <f>+'Data base original'!D154/'Data base original'!D142*100-100</f>
        <v>9.7461126185270217</v>
      </c>
      <c r="E153" s="12">
        <f>+'Data base original'!E154/'Data base original'!E142*100-100</f>
        <v>-12.896404791443473</v>
      </c>
      <c r="F153" s="9">
        <f>+'Data base original'!F154/'Data base original'!F142*100-100</f>
        <v>5.300459350475478</v>
      </c>
      <c r="G153" s="9">
        <f>+'Data base original'!G154</f>
        <v>20.91</v>
      </c>
      <c r="H153" s="12">
        <f>+'Data base original'!J154/'Data base original'!$H154*'Data base original'!I154</f>
        <v>11.249018130925595</v>
      </c>
      <c r="I153" s="12">
        <f>+'Data base original'!L154/'Data base original'!$H154*'Data base original'!K154</f>
        <v>0.90652173913043499</v>
      </c>
      <c r="J153" s="12">
        <f>+'Data base original'!N154/'Data base original'!$H154*'Data base original'!M154</f>
        <v>3.4474647805190957</v>
      </c>
      <c r="K153" s="9">
        <f>+'Data base original'!P154/'Data base original'!$H154*'Data base original'!O154</f>
        <v>5.3060976474990404</v>
      </c>
      <c r="L153" s="9">
        <f>+'Data base original'!Q154</f>
        <v>6.19</v>
      </c>
      <c r="M153" s="12">
        <f>+'Data base original'!T154/'Data base original'!$R154*'Data base original'!S154</f>
        <v>0.34925531621421463</v>
      </c>
      <c r="N153" s="12">
        <f>+'Data base original'!V154/'Data base original'!$R154*'Data base original'!U154</f>
        <v>2.3243702347176747</v>
      </c>
      <c r="O153" s="9">
        <f>+'Data base original'!X154/'Data base original'!$R154*'Data base original'!W154</f>
        <v>3.5124675170345903</v>
      </c>
      <c r="P153" s="9">
        <f>+'Data base original'!Y154</f>
        <v>3.02</v>
      </c>
      <c r="Q153" s="12">
        <f>+'Data base original'!AB154/'Data base original'!$Z154*'Data base original'!AA154</f>
        <v>1.7435355508576629</v>
      </c>
      <c r="R153" s="9">
        <f>+'Data base original'!AD154/'Data base original'!$Z154*'Data base original'!AC154</f>
        <v>1.275538280392839</v>
      </c>
      <c r="S153" s="10">
        <f>+'Data base original'!AE154</f>
        <v>3.5</v>
      </c>
      <c r="T153" s="12">
        <f>+('Data base original'!AH154/'Data base original'!AH142*100-100)*'Data base original'!AH142/'Data base original'!$AK142</f>
        <v>1.0185588794180427</v>
      </c>
      <c r="U153" s="12">
        <f>+('Data base original'!AI154/'Data base original'!AI142*100-100)*'Data base original'!AI142/'Data base original'!$AK142</f>
        <v>7.5021930348235681</v>
      </c>
      <c r="V153" s="12">
        <f>+('Data base original'!AJ154/'Data base original'!AJ142*100-100)*'Data base original'!AJ142/'Data base original'!$AK142</f>
        <v>3.4786565656756849</v>
      </c>
      <c r="W153" s="9">
        <f>+('Data base original'!AK154/'Data base original'!AK142*100-100)*'Data base original'!AK142/'Data base original'!$AK142</f>
        <v>11.999408479917292</v>
      </c>
      <c r="X153" s="12">
        <f>+('Data base original'!AK154/'Data base original'!AK142*100-100)*'Data base original'!AK142/'Data base original'!$AR142</f>
        <v>2.9625424988141513</v>
      </c>
      <c r="Y153" s="12">
        <f>+('Data base original'!AL154/'Data base original'!AL142*100-100)*'Data base original'!AL142/'Data base original'!$AR142</f>
        <v>3.918234133931485</v>
      </c>
      <c r="Z153" s="12">
        <f>+('Data base original'!AM154/'Data base original'!AM142*100-100)*'Data base original'!AM142/'Data base original'!$AR142</f>
        <v>0.22188310647973017</v>
      </c>
      <c r="AA153" s="12">
        <f>+('Data base original'!AN154/'Data base original'!AN142*100-100)*'Data base original'!AN142/'Data base original'!$AR142</f>
        <v>1.0307409805360457</v>
      </c>
      <c r="AB153" s="12">
        <f>+('Data base original'!AO154/'Data base original'!AO142*100-100)*'Data base original'!AO142/'Data base original'!$AR142</f>
        <v>3.5210990463136631E-2</v>
      </c>
      <c r="AC153" s="12">
        <f>+('Data base original'!AP154/'Data base original'!AP142*100-100)*'Data base original'!AP142/'Data base original'!$AR142</f>
        <v>0.73202363767935341</v>
      </c>
      <c r="AD153" s="12">
        <f>+('Data base original'!AQ154/'Data base original'!AQ142*100-100)*'Data base original'!AQ142/'Data base original'!$AR142</f>
        <v>3.1016232987327221E-2</v>
      </c>
      <c r="AE153" s="12">
        <f>+(('Data base original'!AN154-'Data base original'!AP154)/('Data base original'!AN142-'Data base original'!AP142)*100-100)*(('Data base original'!AN142-'Data base original'!AP142)/'Data base original'!AR142)</f>
        <v>0.29871734285669072</v>
      </c>
      <c r="AF153" s="12">
        <f>+(('Data base original'!AO154-'Data base original'!AQ154)/('Data base original'!AO142-'Data base original'!AQ142)*100-100)*(('Data base original'!AO142-'Data base original'!AQ142)/'Data base original'!AR142)</f>
        <v>4.1947574758093211E-3</v>
      </c>
      <c r="AG153" s="9">
        <f>+('Data base original'!AR154/'Data base original'!AR142*100-100)*'Data base original'!AR142/'Data base original'!$AR142</f>
        <v>7.4055718395578509</v>
      </c>
      <c r="AH153" s="12">
        <f>+('Data base original'!AR154/'Data base original'!AR142*100-100)*'Data base original'!AR142/'Data base original'!$BC142</f>
        <v>4.3191128985787586</v>
      </c>
      <c r="AI153" s="12">
        <f>+('Data base original'!AS154/'Data base original'!AS142*100-100)*'Data base original'!AS142/'Data base original'!$BC142</f>
        <v>-1.0030708871367158</v>
      </c>
      <c r="AJ153" s="12">
        <f>+('Data base original'!AT154/'Data base original'!AT142*100-100)*'Data base original'!AT142/'Data base original'!$BC142</f>
        <v>-1.5084870481418631</v>
      </c>
      <c r="AK153" s="12">
        <f>+('Data base original'!AU154/'Data base original'!AU142*100-100)*'Data base original'!AU142/'Data base original'!$BC142</f>
        <v>0.28565052993437212</v>
      </c>
      <c r="AL153" s="12">
        <f>+('Data base original'!AV154/'Data base original'!AV142*100-100)*'Data base original'!AV142/'Data base original'!$BC142</f>
        <v>0.18058207963276635</v>
      </c>
      <c r="AM153" s="12">
        <f>+('Data base original'!AW154/'Data base original'!AW142*100-100)*'Data base original'!AW142/'Data base original'!$BC142</f>
        <v>1.523065325317997E-2</v>
      </c>
      <c r="AN153" s="12">
        <f>+('Data base original'!AX154/'Data base original'!AX142*100-100)*'Data base original'!AX142/'Data base original'!$BC142</f>
        <v>0.35320489908835057</v>
      </c>
      <c r="AO153" s="12">
        <f>+('Data base original'!AY154/'Data base original'!AY142*100-100)*'Data base original'!AY142/'Data base original'!$BC142</f>
        <v>0.69661742267911675</v>
      </c>
      <c r="AP153" s="12">
        <f>+('Data base original'!AZ154/'Data base original'!AZ142*100-100)*'Data base original'!AZ142/'Data base original'!$BC142</f>
        <v>4.3530041276464829E-2</v>
      </c>
      <c r="AQ153" s="12">
        <f>+('Data base original'!BA154/'Data base original'!BA142*100-100)*'Data base original'!BA142/'Data base original'!$BC142</f>
        <v>-0.58867115513513968</v>
      </c>
      <c r="AR153" s="12">
        <f>+('Data base original'!BB154/'Data base original'!BB142*100-100)*'Data base original'!BB142/'Data base original'!$BC142</f>
        <v>6.9156331821170697E-3</v>
      </c>
      <c r="AS153" s="12">
        <f>+(('Data base original'!AY154-'Data base original'!BA154)/('Data base original'!AY142-'Data base original'!BA142)*100-100)*('Data base original'!AY142-'Data base original'!BA142)/'Data base original'!$BC142</f>
        <v>1.2852885778142553</v>
      </c>
      <c r="AT153" s="12">
        <f>+(('Data base original'!AZ154-'Data base original'!BB154)/('Data base original'!AZ142-'Data base original'!BB142)*100-100)*('Data base original'!AZ142-'Data base original'!BB142)/'Data base original'!$BC142</f>
        <v>3.6614408094347649E-2</v>
      </c>
      <c r="AU153" s="9">
        <f>+('Data base original'!BC154/'Data base original'!BC142*100-100)*'Data base original'!BC142/'Data base original'!$BC142</f>
        <v>3.9641261111174657</v>
      </c>
      <c r="AV153" s="6"/>
    </row>
    <row r="154" spans="1:48">
      <c r="A154" s="90">
        <v>43191</v>
      </c>
      <c r="B154" s="12">
        <f>+'Data base original'!B155/'Data base original'!B143*100-100</f>
        <v>4.3869941881677192</v>
      </c>
      <c r="C154" s="12">
        <f>+'Data base original'!C155/'Data base original'!C143*100-100</f>
        <v>5.9726325514644998</v>
      </c>
      <c r="D154" s="12">
        <f>+'Data base original'!D155/'Data base original'!D143*100-100</f>
        <v>9.5325769322150506</v>
      </c>
      <c r="E154" s="12">
        <f>+'Data base original'!E155/'Data base original'!E143*100-100</f>
        <v>-12.201324382502349</v>
      </c>
      <c r="F154" s="9">
        <f>+'Data base original'!F155/'Data base original'!F143*100-100</f>
        <v>4.9454039320786052</v>
      </c>
      <c r="G154" s="9">
        <f>+'Data base original'!G155</f>
        <v>21.2</v>
      </c>
      <c r="H154" s="12">
        <f>+'Data base original'!J155/'Data base original'!$H155*'Data base original'!I155</f>
        <v>11.30545947403103</v>
      </c>
      <c r="I154" s="12">
        <f>+'Data base original'!L155/'Data base original'!$H155*'Data base original'!K155</f>
        <v>1.0358437668483795</v>
      </c>
      <c r="J154" s="12">
        <f>+'Data base original'!N155/'Data base original'!$H155*'Data base original'!M155</f>
        <v>3.2908949859222423</v>
      </c>
      <c r="K154" s="9">
        <f>+'Data base original'!P155/'Data base original'!$H155*'Data base original'!O155</f>
        <v>5.5691359651750227</v>
      </c>
      <c r="L154" s="9">
        <f>+'Data base original'!Q155</f>
        <v>6.27</v>
      </c>
      <c r="M154" s="12">
        <f>+'Data base original'!T155/'Data base original'!$R155*'Data base original'!S155</f>
        <v>0.39087211621684037</v>
      </c>
      <c r="N154" s="12">
        <f>+'Data base original'!V155/'Data base original'!$R155*'Data base original'!U155</f>
        <v>2.3870596551474752</v>
      </c>
      <c r="O154" s="9">
        <f>+'Data base original'!X155/'Data base original'!$R155*'Data base original'!W155</f>
        <v>3.4966563629280039</v>
      </c>
      <c r="P154" s="9">
        <f>+'Data base original'!Y155</f>
        <v>3.15</v>
      </c>
      <c r="Q154" s="12">
        <f>+'Data base original'!AB155/'Data base original'!$Z155*'Data base original'!AA155</f>
        <v>1.7532478623048491</v>
      </c>
      <c r="R154" s="9">
        <f>+'Data base original'!AD155/'Data base original'!$Z155*'Data base original'!AC155</f>
        <v>1.3976441771942405</v>
      </c>
      <c r="S154" s="10">
        <f>+'Data base original'!AE155</f>
        <v>3.45</v>
      </c>
      <c r="T154" s="12">
        <f>+('Data base original'!AH155/'Data base original'!AH143*100-100)*'Data base original'!AH143/'Data base original'!$AK143</f>
        <v>0.82957843594359282</v>
      </c>
      <c r="U154" s="12">
        <f>+('Data base original'!AI155/'Data base original'!AI143*100-100)*'Data base original'!AI143/'Data base original'!$AK143</f>
        <v>6.5674496520024617</v>
      </c>
      <c r="V154" s="12">
        <f>+('Data base original'!AJ155/'Data base original'!AJ143*100-100)*'Data base original'!AJ143/'Data base original'!$AK143</f>
        <v>2.5550893763668809</v>
      </c>
      <c r="W154" s="9">
        <f>+('Data base original'!AK155/'Data base original'!AK143*100-100)*'Data base original'!AK143/'Data base original'!$AK143</f>
        <v>9.9521174643129218</v>
      </c>
      <c r="X154" s="12">
        <f>+('Data base original'!AK155/'Data base original'!AK143*100-100)*'Data base original'!AK143/'Data base original'!$AR143</f>
        <v>2.5223455050010761</v>
      </c>
      <c r="Y154" s="12">
        <f>+('Data base original'!AL155/'Data base original'!AL143*100-100)*'Data base original'!AL143/'Data base original'!$AR143</f>
        <v>6.5804825891056833</v>
      </c>
      <c r="Z154" s="12">
        <f>+('Data base original'!AM155/'Data base original'!AM143*100-100)*'Data base original'!AM143/'Data base original'!$AR143</f>
        <v>0.22283196780373621</v>
      </c>
      <c r="AA154" s="12">
        <f>+('Data base original'!AN155/'Data base original'!AN143*100-100)*'Data base original'!AN143/'Data base original'!$AR143</f>
        <v>1.1991030283926045</v>
      </c>
      <c r="AB154" s="12">
        <f>+('Data base original'!AO155/'Data base original'!AO143*100-100)*'Data base original'!AO143/'Data base original'!$AR143</f>
        <v>6.0820855301809106E-3</v>
      </c>
      <c r="AC154" s="12">
        <f>+('Data base original'!AP155/'Data base original'!AP143*100-100)*'Data base original'!AP143/'Data base original'!$AR143</f>
        <v>0.90898505799272356</v>
      </c>
      <c r="AD154" s="12">
        <f>+('Data base original'!AQ155/'Data base original'!AQ143*100-100)*'Data base original'!AQ143/'Data base original'!$AR143</f>
        <v>3.3883662149232524E-2</v>
      </c>
      <c r="AE154" s="12">
        <f>+(('Data base original'!AN155-'Data base original'!AP155)/('Data base original'!AN143-'Data base original'!AP143)*100-100)*(('Data base original'!AN143-'Data base original'!AP143)/'Data base original'!AR143)</f>
        <v>0.2901179703998798</v>
      </c>
      <c r="AF154" s="12">
        <f>+(('Data base original'!AO155-'Data base original'!AQ155)/('Data base original'!AO143-'Data base original'!AQ143)*100-100)*(('Data base original'!AO143-'Data base original'!AQ143)/'Data base original'!AR143)</f>
        <v>-2.7801576619051461E-2</v>
      </c>
      <c r="AG154" s="9">
        <f>+('Data base original'!AR155/'Data base original'!AR143*100-100)*'Data base original'!AR143/'Data base original'!$AR143</f>
        <v>9.5879764556913187</v>
      </c>
      <c r="AH154" s="12">
        <f>+('Data base original'!AR155/'Data base original'!AR143*100-100)*'Data base original'!AR143/'Data base original'!$BC143</f>
        <v>5.5487587277785764</v>
      </c>
      <c r="AI154" s="12">
        <f>+('Data base original'!AS155/'Data base original'!AS143*100-100)*'Data base original'!AS143/'Data base original'!$BC143</f>
        <v>-0.93883168685139606</v>
      </c>
      <c r="AJ154" s="12">
        <f>+('Data base original'!AT155/'Data base original'!AT143*100-100)*'Data base original'!AT143/'Data base original'!$BC143</f>
        <v>-1.5433670219574001</v>
      </c>
      <c r="AK154" s="12">
        <f>+('Data base original'!AU155/'Data base original'!AU143*100-100)*'Data base original'!AU143/'Data base original'!$BC143</f>
        <v>0.38830055025801452</v>
      </c>
      <c r="AL154" s="12">
        <f>+('Data base original'!AV155/'Data base original'!AV143*100-100)*'Data base original'!AV143/'Data base original'!$BC143</f>
        <v>-2.3134814475564574E-2</v>
      </c>
      <c r="AM154" s="12">
        <f>+('Data base original'!AW155/'Data base original'!AW143*100-100)*'Data base original'!AW143/'Data base original'!$BC143</f>
        <v>3.4452790906528689E-2</v>
      </c>
      <c r="AN154" s="12">
        <f>+('Data base original'!AX155/'Data base original'!AX143*100-100)*'Data base original'!AX143/'Data base original'!$BC143</f>
        <v>0.46103222981173242</v>
      </c>
      <c r="AO154" s="12">
        <f>+('Data base original'!AY155/'Data base original'!AY143*100-100)*'Data base original'!AY143/'Data base original'!$BC143</f>
        <v>0.49418451179583195</v>
      </c>
      <c r="AP154" s="12">
        <f>+('Data base original'!AZ155/'Data base original'!AZ143*100-100)*'Data base original'!AZ143/'Data base original'!$BC143</f>
        <v>3.4423159325519495E-2</v>
      </c>
      <c r="AQ154" s="12">
        <f>+('Data base original'!BA155/'Data base original'!BA143*100-100)*'Data base original'!BA143/'Data base original'!$BC143</f>
        <v>-1.0895825833633865</v>
      </c>
      <c r="AR154" s="12">
        <f>+('Data base original'!BB155/'Data base original'!BB143*100-100)*'Data base original'!BB143/'Data base original'!$BC143</f>
        <v>3.7181085724837595E-3</v>
      </c>
      <c r="AS154" s="12">
        <f>+(('Data base original'!AY155-'Data base original'!BA155)/('Data base original'!AY143-'Data base original'!BA143)*100-100)*('Data base original'!AY143-'Data base original'!BA143)/'Data base original'!$BC143</f>
        <v>1.5837670951592189</v>
      </c>
      <c r="AT154" s="12">
        <f>+(('Data base original'!AZ155-'Data base original'!BB155)/('Data base original'!AZ143-'Data base original'!BB143)*100-100)*('Data base original'!AZ143-'Data base original'!BB143)/'Data base original'!$BC143</f>
        <v>3.0705050753035815E-2</v>
      </c>
      <c r="AU154" s="9">
        <f>+('Data base original'!BC155/'Data base original'!BC143*100-100)*'Data base original'!BC143/'Data base original'!$BC143</f>
        <v>5.5416829213827725</v>
      </c>
      <c r="AV154" s="6"/>
    </row>
    <row r="155" spans="1:48">
      <c r="A155" s="90">
        <v>43221</v>
      </c>
      <c r="B155" s="12">
        <f>+'Data base original'!B156/'Data base original'!B144*100-100</f>
        <v>7.0719508551358956</v>
      </c>
      <c r="C155" s="12">
        <f>+'Data base original'!C156/'Data base original'!C144*100-100</f>
        <v>6.5110112265640083</v>
      </c>
      <c r="D155" s="12">
        <f>+'Data base original'!D156/'Data base original'!D144*100-100</f>
        <v>9.2424239040149132</v>
      </c>
      <c r="E155" s="12">
        <f>+'Data base original'!E156/'Data base original'!E144*100-100</f>
        <v>-3.2187664493391992</v>
      </c>
      <c r="F155" s="9">
        <f>+'Data base original'!F156/'Data base original'!F144*100-100</f>
        <v>6.9689391033528807</v>
      </c>
      <c r="G155" s="9">
        <f>+'Data base original'!G156</f>
        <v>20.98</v>
      </c>
      <c r="H155" s="12">
        <f>+'Data base original'!J156/'Data base original'!$H156*'Data base original'!I156</f>
        <v>11.350877961767678</v>
      </c>
      <c r="I155" s="12">
        <f>+'Data base original'!L156/'Data base original'!$H156*'Data base original'!K156</f>
        <v>1.0005555440991483</v>
      </c>
      <c r="J155" s="12">
        <f>+'Data base original'!N156/'Data base original'!$H156*'Data base original'!M156</f>
        <v>3.1812513661765611</v>
      </c>
      <c r="K155" s="9">
        <f>+'Data base original'!P156/'Data base original'!$H156*'Data base original'!O156</f>
        <v>5.4471341224506631</v>
      </c>
      <c r="L155" s="9">
        <f>+'Data base original'!Q156</f>
        <v>6.14</v>
      </c>
      <c r="M155" s="12">
        <f>+'Data base original'!T156/'Data base original'!$R156*'Data base original'!S156</f>
        <v>0.27179259707793635</v>
      </c>
      <c r="N155" s="12">
        <f>+'Data base original'!V156/'Data base original'!$R156*'Data base original'!U156</f>
        <v>1.8893109234032333</v>
      </c>
      <c r="O155" s="9">
        <f>+'Data base original'!X156/'Data base original'!$R156*'Data base original'!W156</f>
        <v>3.9753529783872832</v>
      </c>
      <c r="P155" s="9">
        <f>+'Data base original'!Y156</f>
        <v>3.22</v>
      </c>
      <c r="Q155" s="12">
        <f>+'Data base original'!AB156/'Data base original'!$Z156*'Data base original'!AA156</f>
        <v>1.9011454780786456</v>
      </c>
      <c r="R155" s="9">
        <f>+'Data base original'!AD156/'Data base original'!$Z156*'Data base original'!AC156</f>
        <v>1.3207537905247153</v>
      </c>
      <c r="S155" s="10">
        <f>+'Data base original'!AE156</f>
        <v>3.41</v>
      </c>
      <c r="T155" s="12">
        <f>+('Data base original'!AH156/'Data base original'!AH144*100-100)*'Data base original'!AH144/'Data base original'!$AK144</f>
        <v>0.83090333023078267</v>
      </c>
      <c r="U155" s="12">
        <f>+('Data base original'!AI156/'Data base original'!AI144*100-100)*'Data base original'!AI144/'Data base original'!$AK144</f>
        <v>7.2104606646606566</v>
      </c>
      <c r="V155" s="12">
        <f>+('Data base original'!AJ156/'Data base original'!AJ144*100-100)*'Data base original'!AJ144/'Data base original'!$AK144</f>
        <v>2.8345354125870235</v>
      </c>
      <c r="W155" s="9">
        <f>+('Data base original'!AK156/'Data base original'!AK144*100-100)*'Data base original'!AK144/'Data base original'!$AK144</f>
        <v>10.875899407478457</v>
      </c>
      <c r="X155" s="12">
        <f>+('Data base original'!AK156/'Data base original'!AK144*100-100)*'Data base original'!AK144/'Data base original'!$AR144</f>
        <v>2.7590996524769866</v>
      </c>
      <c r="Y155" s="12">
        <f>+('Data base original'!AL156/'Data base original'!AL144*100-100)*'Data base original'!AL144/'Data base original'!$AR144</f>
        <v>6.7123646909061714</v>
      </c>
      <c r="Z155" s="12">
        <f>+('Data base original'!AM156/'Data base original'!AM144*100-100)*'Data base original'!AM144/'Data base original'!$AR144</f>
        <v>0.21392784291418956</v>
      </c>
      <c r="AA155" s="12">
        <f>+('Data base original'!AN156/'Data base original'!AN144*100-100)*'Data base original'!AN144/'Data base original'!$AR144</f>
        <v>0.95242339231329098</v>
      </c>
      <c r="AB155" s="12">
        <f>+('Data base original'!AO156/'Data base original'!AO144*100-100)*'Data base original'!AO144/'Data base original'!$AR144</f>
        <v>-6.9774417664536471E-3</v>
      </c>
      <c r="AC155" s="12">
        <f>+('Data base original'!AP156/'Data base original'!AP144*100-100)*'Data base original'!AP144/'Data base original'!$AR144</f>
        <v>0.78562605066980107</v>
      </c>
      <c r="AD155" s="12">
        <f>+('Data base original'!AQ156/'Data base original'!AQ144*100-100)*'Data base original'!AQ144/'Data base original'!$AR144</f>
        <v>1.2216941984153842E-2</v>
      </c>
      <c r="AE155" s="12">
        <f>+(('Data base original'!AN156-'Data base original'!AP156)/('Data base original'!AN144-'Data base original'!AP144)*100-100)*(('Data base original'!AN144-'Data base original'!AP144)/'Data base original'!AR144)</f>
        <v>0.16679734164349169</v>
      </c>
      <c r="AF155" s="12">
        <f>+(('Data base original'!AO156-'Data base original'!AQ156)/('Data base original'!AO144-'Data base original'!AQ144)*100-100)*(('Data base original'!AO144-'Data base original'!AQ144)/'Data base original'!AR144)</f>
        <v>-1.9194383750607426E-2</v>
      </c>
      <c r="AG155" s="9">
        <f>+('Data base original'!AR156/'Data base original'!AR144*100-100)*'Data base original'!AR144/'Data base original'!$AR144</f>
        <v>9.832995144190221</v>
      </c>
      <c r="AH155" s="12">
        <f>+('Data base original'!AR156/'Data base original'!AR144*100-100)*'Data base original'!AR144/'Data base original'!$BC144</f>
        <v>5.7284764965305719</v>
      </c>
      <c r="AI155" s="12">
        <f>+('Data base original'!AS156/'Data base original'!AS144*100-100)*'Data base original'!AS144/'Data base original'!$BC144</f>
        <v>-0.5831755313494843</v>
      </c>
      <c r="AJ155" s="12">
        <f>+('Data base original'!AT156/'Data base original'!AT144*100-100)*'Data base original'!AT144/'Data base original'!$BC144</f>
        <v>-1.6327908468823948</v>
      </c>
      <c r="AK155" s="12">
        <f>+('Data base original'!AU156/'Data base original'!AU144*100-100)*'Data base original'!AU144/'Data base original'!$BC144</f>
        <v>0.56363325961435828</v>
      </c>
      <c r="AL155" s="12">
        <f>+('Data base original'!AV156/'Data base original'!AV144*100-100)*'Data base original'!AV144/'Data base original'!$BC144</f>
        <v>-1.4576598090057817E-2</v>
      </c>
      <c r="AM155" s="12">
        <f>+('Data base original'!AW156/'Data base original'!AW144*100-100)*'Data base original'!AW144/'Data base original'!$BC144</f>
        <v>3.3058084832074452E-2</v>
      </c>
      <c r="AN155" s="12">
        <f>+('Data base original'!AX156/'Data base original'!AX144*100-100)*'Data base original'!AX144/'Data base original'!$BC144</f>
        <v>0.51067195377611918</v>
      </c>
      <c r="AO155" s="12">
        <f>+('Data base original'!AY156/'Data base original'!AY144*100-100)*'Data base original'!AY144/'Data base original'!$BC144</f>
        <v>0.39508343428262421</v>
      </c>
      <c r="AP155" s="12">
        <f>+('Data base original'!AZ156/'Data base original'!AZ144*100-100)*'Data base original'!AZ144/'Data base original'!$BC144</f>
        <v>2.6265848880193114E-2</v>
      </c>
      <c r="AQ155" s="12">
        <f>+('Data base original'!BA156/'Data base original'!BA144*100-100)*'Data base original'!BA144/'Data base original'!$BC144</f>
        <v>-1.1151628058445087</v>
      </c>
      <c r="AR155" s="12">
        <f>+('Data base original'!BB156/'Data base original'!BB144*100-100)*'Data base original'!BB144/'Data base original'!$BC144</f>
        <v>-1.7049263726066105E-4</v>
      </c>
      <c r="AS155" s="12">
        <f>+(('Data base original'!AY156-'Data base original'!BA156)/('Data base original'!AY144-'Data base original'!BA144)*100-100)*('Data base original'!AY144-'Data base original'!BA144)/'Data base original'!$BC144</f>
        <v>1.5102462401271337</v>
      </c>
      <c r="AT155" s="12">
        <f>+(('Data base original'!AZ156-'Data base original'!BB156)/('Data base original'!AZ144-'Data base original'!BB144)*100-100)*('Data base original'!AZ144-'Data base original'!BB144)/'Data base original'!$BC144</f>
        <v>2.6436341517453707E-2</v>
      </c>
      <c r="AU155" s="9">
        <f>+('Data base original'!BC156/'Data base original'!BC144*100-100)*'Data base original'!BC144/'Data base original'!$BC144</f>
        <v>6.141979400075769</v>
      </c>
      <c r="AV155" s="6"/>
    </row>
    <row r="156" spans="1:48">
      <c r="A156" s="90">
        <v>43252</v>
      </c>
      <c r="B156" s="12">
        <f>+'Data base original'!B157/'Data base original'!B145*100-100</f>
        <v>7.7231942924917973</v>
      </c>
      <c r="C156" s="12">
        <f>+'Data base original'!C157/'Data base original'!C145*100-100</f>
        <v>6.7085819130626305</v>
      </c>
      <c r="D156" s="12">
        <f>+'Data base original'!D157/'Data base original'!D145*100-100</f>
        <v>9.1845780327635111</v>
      </c>
      <c r="E156" s="12">
        <f>+'Data base original'!E157/'Data base original'!E145*100-100</f>
        <v>4.5714551862545534</v>
      </c>
      <c r="F156" s="9">
        <f>+'Data base original'!F157/'Data base original'!F145*100-100</f>
        <v>7.825833289258938</v>
      </c>
      <c r="G156" s="9">
        <f>+'Data base original'!G157</f>
        <v>21.29</v>
      </c>
      <c r="H156" s="12">
        <f>+'Data base original'!J157/'Data base original'!$H157*'Data base original'!I157</f>
        <v>11.822239593511824</v>
      </c>
      <c r="I156" s="12">
        <f>+'Data base original'!L157/'Data base original'!$H157*'Data base original'!K157</f>
        <v>0.90996075614406657</v>
      </c>
      <c r="J156" s="12">
        <f>+'Data base original'!N157/'Data base original'!$H157*'Data base original'!M157</f>
        <v>3.1756540202504637</v>
      </c>
      <c r="K156" s="9">
        <f>+'Data base original'!P157/'Data base original'!$H157*'Data base original'!O157</f>
        <v>5.379818200064439</v>
      </c>
      <c r="L156" s="9">
        <f>+'Data base original'!Q157</f>
        <v>6.05</v>
      </c>
      <c r="M156" s="12">
        <f>+'Data base original'!T157/'Data base original'!$R157*'Data base original'!S157</f>
        <v>0.33769641204446593</v>
      </c>
      <c r="N156" s="12">
        <f>+'Data base original'!V157/'Data base original'!$R157*'Data base original'!U157</f>
        <v>2.1058603411756667</v>
      </c>
      <c r="O156" s="9">
        <f>+'Data base original'!X157/'Data base original'!$R157*'Data base original'!W157</f>
        <v>3.6085310480623303</v>
      </c>
      <c r="P156" s="9">
        <f>+'Data base original'!Y157</f>
        <v>3.38</v>
      </c>
      <c r="Q156" s="12">
        <f>+'Data base original'!AB157/'Data base original'!$Z157*'Data base original'!AA157</f>
        <v>1.832649420160571</v>
      </c>
      <c r="R156" s="9">
        <f>+'Data base original'!AD157/'Data base original'!$Z157*'Data base original'!AC157</f>
        <v>1.5489830508474576</v>
      </c>
      <c r="S156" s="10">
        <f>+'Data base original'!AE157</f>
        <v>3.34</v>
      </c>
      <c r="T156" s="12">
        <f>+('Data base original'!AH157/'Data base original'!AH145*100-100)*'Data base original'!AH145/'Data base original'!$AK145</f>
        <v>0.43697203265184154</v>
      </c>
      <c r="U156" s="12">
        <f>+('Data base original'!AI157/'Data base original'!AI145*100-100)*'Data base original'!AI145/'Data base original'!$AK145</f>
        <v>7.2199227720632129</v>
      </c>
      <c r="V156" s="12">
        <f>+('Data base original'!AJ157/'Data base original'!AJ145*100-100)*'Data base original'!AJ145/'Data base original'!$AK145</f>
        <v>3.206357546678178</v>
      </c>
      <c r="W156" s="9">
        <f>+('Data base original'!AK157/'Data base original'!AK145*100-100)*'Data base original'!AK145/'Data base original'!$AK145</f>
        <v>10.863252351393228</v>
      </c>
      <c r="X156" s="12">
        <f>+('Data base original'!AK157/'Data base original'!AK145*100-100)*'Data base original'!AK145/'Data base original'!$AR145</f>
        <v>2.7738112028320678</v>
      </c>
      <c r="Y156" s="12">
        <f>+('Data base original'!AL157/'Data base original'!AL145*100-100)*'Data base original'!AL145/'Data base original'!$AR145</f>
        <v>7.2308106083234707</v>
      </c>
      <c r="Z156" s="12">
        <f>+('Data base original'!AM157/'Data base original'!AM145*100-100)*'Data base original'!AM145/'Data base original'!$AR145</f>
        <v>0.2160923459027991</v>
      </c>
      <c r="AA156" s="12">
        <f>+('Data base original'!AN157/'Data base original'!AN145*100-100)*'Data base original'!AN145/'Data base original'!$AR145</f>
        <v>1.0742465909775594</v>
      </c>
      <c r="AB156" s="12">
        <f>+('Data base original'!AO157/'Data base original'!AO145*100-100)*'Data base original'!AO145/'Data base original'!$AR145</f>
        <v>1.7360348547501973E-3</v>
      </c>
      <c r="AC156" s="12">
        <f>+('Data base original'!AP157/'Data base original'!AP145*100-100)*'Data base original'!AP145/'Data base original'!$AR145</f>
        <v>0.72110132199492283</v>
      </c>
      <c r="AD156" s="12">
        <f>+('Data base original'!AQ157/'Data base original'!AQ145*100-100)*'Data base original'!AQ145/'Data base original'!$AR145</f>
        <v>7.3550302908652635E-3</v>
      </c>
      <c r="AE156" s="12">
        <f>+(('Data base original'!AN157-'Data base original'!AP157)/('Data base original'!AN145-'Data base original'!AP145)*100-100)*(('Data base original'!AN145-'Data base original'!AP145)/'Data base original'!AR145)</f>
        <v>0.35314526898263604</v>
      </c>
      <c r="AF156" s="12">
        <f>+(('Data base original'!AO157-'Data base original'!AQ157)/('Data base original'!AO145-'Data base original'!AQ145)*100-100)*(('Data base original'!AO145-'Data base original'!AQ145)/'Data base original'!AR145)</f>
        <v>-5.618995436115078E-3</v>
      </c>
      <c r="AG156" s="9">
        <f>+('Data base original'!AR157/'Data base original'!AR145*100-100)*'Data base original'!AR145/'Data base original'!$AR145</f>
        <v>10.568240430604845</v>
      </c>
      <c r="AH156" s="12">
        <f>+('Data base original'!AR157/'Data base original'!AR145*100-100)*'Data base original'!AR145/'Data base original'!$BC145</f>
        <v>6.1302253947166738</v>
      </c>
      <c r="AI156" s="12">
        <f>+('Data base original'!AS157/'Data base original'!AS145*100-100)*'Data base original'!AS145/'Data base original'!$BC145</f>
        <v>-0.5813496412211161</v>
      </c>
      <c r="AJ156" s="12">
        <f>+('Data base original'!AT157/'Data base original'!AT145*100-100)*'Data base original'!AT145/'Data base original'!$BC145</f>
        <v>-1.2881359978919233</v>
      </c>
      <c r="AK156" s="12">
        <f>+('Data base original'!AU157/'Data base original'!AU145*100-100)*'Data base original'!AU145/'Data base original'!$BC145</f>
        <v>0.3241746446818205</v>
      </c>
      <c r="AL156" s="12">
        <f>+('Data base original'!AV157/'Data base original'!AV145*100-100)*'Data base original'!AV145/'Data base original'!$BC145</f>
        <v>1.502094510002374E-2</v>
      </c>
      <c r="AM156" s="12">
        <f>+('Data base original'!AW157/'Data base original'!AW145*100-100)*'Data base original'!AW145/'Data base original'!$BC145</f>
        <v>3.6869896091406465E-2</v>
      </c>
      <c r="AN156" s="12">
        <f>+('Data base original'!AX157/'Data base original'!AX145*100-100)*'Data base original'!AX145/'Data base original'!$BC145</f>
        <v>0.47181527932322542</v>
      </c>
      <c r="AO156" s="12">
        <f>+('Data base original'!AY157/'Data base original'!AY145*100-100)*'Data base original'!AY145/'Data base original'!$BC145</f>
        <v>0.40442666732577709</v>
      </c>
      <c r="AP156" s="12">
        <f>+('Data base original'!AZ157/'Data base original'!AZ145*100-100)*'Data base original'!AZ145/'Data base original'!$BC145</f>
        <v>1.7882101816250492E-2</v>
      </c>
      <c r="AQ156" s="12">
        <f>+('Data base original'!BA157/'Data base original'!BA145*100-100)*'Data base original'!BA145/'Data base original'!$BC145</f>
        <v>-0.94256583220006918</v>
      </c>
      <c r="AR156" s="12">
        <f>+('Data base original'!BB157/'Data base original'!BB145*100-100)*'Data base original'!BB145/'Data base original'!$BC145</f>
        <v>-3.1119706952154472E-3</v>
      </c>
      <c r="AS156" s="12">
        <f>+(('Data base original'!AY157-'Data base original'!BA157)/('Data base original'!AY145-'Data base original'!BA145)*100-100)*('Data base original'!AY145-'Data base original'!BA145)/'Data base original'!$BC145</f>
        <v>1.346992499525848</v>
      </c>
      <c r="AT156" s="12">
        <f>+(('Data base original'!AZ157-'Data base original'!BB157)/('Data base original'!AZ145-'Data base original'!BB145)*100-100)*('Data base original'!AZ145-'Data base original'!BB145)/'Data base original'!$BC145</f>
        <v>2.0994072511465994E-2</v>
      </c>
      <c r="AU156" s="9">
        <f>+('Data base original'!BC157/'Data base original'!BC145*100-100)*'Data base original'!BC145/'Data base original'!$BC145</f>
        <v>6.4766070928374404</v>
      </c>
      <c r="AV156" s="6"/>
    </row>
    <row r="157" spans="1:48">
      <c r="A157" s="90">
        <v>43282</v>
      </c>
      <c r="B157" s="12">
        <f>+'Data base original'!B158/'Data base original'!B146*100-100</f>
        <v>8.1406104703853686</v>
      </c>
      <c r="C157" s="12">
        <f>+'Data base original'!C158/'Data base original'!C146*100-100</f>
        <v>7.1795404239962295</v>
      </c>
      <c r="D157" s="12">
        <f>+'Data base original'!D158/'Data base original'!D146*100-100</f>
        <v>9.3860996160415482</v>
      </c>
      <c r="E157" s="12">
        <f>+'Data base original'!E158/'Data base original'!E146*100-100</f>
        <v>4.5167241875199835</v>
      </c>
      <c r="F157" s="9">
        <f>+'Data base original'!F158/'Data base original'!F146*100-100</f>
        <v>8.1646137605160476</v>
      </c>
      <c r="G157" s="9">
        <f>+'Data base original'!G158</f>
        <v>20.98</v>
      </c>
      <c r="H157" s="12">
        <f>+'Data base original'!J158/'Data base original'!$H158*'Data base original'!I158</f>
        <v>11.058598295245561</v>
      </c>
      <c r="I157" s="12">
        <f>+'Data base original'!L158/'Data base original'!$H158*'Data base original'!K158</f>
        <v>0.98249988005949052</v>
      </c>
      <c r="J157" s="12">
        <f>+'Data base original'!N158/'Data base original'!$H158*'Data base original'!M158</f>
        <v>3.2571937652257814</v>
      </c>
      <c r="K157" s="9">
        <f>+'Data base original'!P158/'Data base original'!$H158*'Data base original'!O158</f>
        <v>5.6841324569680109</v>
      </c>
      <c r="L157" s="9">
        <f>+'Data base original'!Q158</f>
        <v>6.23</v>
      </c>
      <c r="M157" s="12">
        <f>+'Data base original'!T158/'Data base original'!$R158*'Data base original'!S158</f>
        <v>0.38592464598017667</v>
      </c>
      <c r="N157" s="12">
        <f>+'Data base original'!V158/'Data base original'!$R158*'Data base original'!U158</f>
        <v>2.1081650238444776</v>
      </c>
      <c r="O157" s="9">
        <f>+'Data base original'!X158/'Data base original'!$R158*'Data base original'!W158</f>
        <v>3.737981836252724</v>
      </c>
      <c r="P157" s="9">
        <f>+'Data base original'!Y158</f>
        <v>3.62</v>
      </c>
      <c r="Q157" s="12">
        <f>+'Data base original'!AB158/'Data base original'!$Z158*'Data base original'!AA158</f>
        <v>2.189271659742186</v>
      </c>
      <c r="R157" s="9">
        <f>+'Data base original'!AD158/'Data base original'!$Z158*'Data base original'!AC158</f>
        <v>1.4319423422691304</v>
      </c>
      <c r="S157" s="10">
        <f>+'Data base original'!AE158</f>
        <v>3.33</v>
      </c>
      <c r="T157" s="12">
        <f>+('Data base original'!AH158/'Data base original'!AH146*100-100)*'Data base original'!AH146/'Data base original'!$AK146</f>
        <v>0.77246632522231584</v>
      </c>
      <c r="U157" s="12">
        <f>+('Data base original'!AI158/'Data base original'!AI146*100-100)*'Data base original'!AI146/'Data base original'!$AK146</f>
        <v>8.0807708290902767</v>
      </c>
      <c r="V157" s="12">
        <f>+('Data base original'!AJ158/'Data base original'!AJ146*100-100)*'Data base original'!AJ146/'Data base original'!$AK146</f>
        <v>3.0360809339617543</v>
      </c>
      <c r="W157" s="9">
        <f>+('Data base original'!AK158/'Data base original'!AK146*100-100)*'Data base original'!AK146/'Data base original'!$AK146</f>
        <v>11.889318088274365</v>
      </c>
      <c r="X157" s="12">
        <f>+('Data base original'!AK158/'Data base original'!AK146*100-100)*'Data base original'!AK146/'Data base original'!$AR146</f>
        <v>2.9767934843283839</v>
      </c>
      <c r="Y157" s="12">
        <f>+('Data base original'!AL158/'Data base original'!AL146*100-100)*'Data base original'!AL146/'Data base original'!$AR146</f>
        <v>6.2425449895492431</v>
      </c>
      <c r="Z157" s="12">
        <f>+('Data base original'!AM158/'Data base original'!AM146*100-100)*'Data base original'!AM146/'Data base original'!$AR146</f>
        <v>0.22494331672412093</v>
      </c>
      <c r="AA157" s="12">
        <f>+('Data base original'!AN158/'Data base original'!AN146*100-100)*'Data base original'!AN146/'Data base original'!$AR146</f>
        <v>0.96177994213498574</v>
      </c>
      <c r="AB157" s="12">
        <f>+('Data base original'!AO158/'Data base original'!AO146*100-100)*'Data base original'!AO146/'Data base original'!$AR146</f>
        <v>-1.3155581961660768E-2</v>
      </c>
      <c r="AC157" s="12">
        <f>+('Data base original'!AP158/'Data base original'!AP146*100-100)*'Data base original'!AP146/'Data base original'!$AR146</f>
        <v>0.39189516017113163</v>
      </c>
      <c r="AD157" s="12">
        <f>+('Data base original'!AQ158/'Data base original'!AQ146*100-100)*'Data base original'!AQ146/'Data base original'!$AR146</f>
        <v>7.4509564470861297E-4</v>
      </c>
      <c r="AE157" s="12">
        <f>+(('Data base original'!AN158-'Data base original'!AP158)/('Data base original'!AN146-'Data base original'!AP146)*100-100)*(('Data base original'!AN146-'Data base original'!AP146)/'Data base original'!AR146)</f>
        <v>0.56988478196385484</v>
      </c>
      <c r="AF157" s="12">
        <f>+(('Data base original'!AO158-'Data base original'!AQ158)/('Data base original'!AO146-'Data base original'!AQ146)*100-100)*(('Data base original'!AO146-'Data base original'!AQ146)/'Data base original'!AR146)</f>
        <v>-1.3900677606369413E-2</v>
      </c>
      <c r="AG157" s="9">
        <f>+('Data base original'!AR158/'Data base original'!AR146*100-100)*'Data base original'!AR146/'Data base original'!$AR146</f>
        <v>10.000265894959242</v>
      </c>
      <c r="AH157" s="12">
        <f>+('Data base original'!AR158/'Data base original'!AR146*100-100)*'Data base original'!AR146/'Data base original'!$BC146</f>
        <v>5.791273707846833</v>
      </c>
      <c r="AI157" s="12">
        <f>+('Data base original'!AS158/'Data base original'!AS146*100-100)*'Data base original'!AS146/'Data base original'!$BC146</f>
        <v>-0.30330924361066408</v>
      </c>
      <c r="AJ157" s="12">
        <f>+('Data base original'!AT158/'Data base original'!AT146*100-100)*'Data base original'!AT146/'Data base original'!$BC146</f>
        <v>-1.0465665127642259</v>
      </c>
      <c r="AK157" s="12">
        <f>+('Data base original'!AU158/'Data base original'!AU146*100-100)*'Data base original'!AU146/'Data base original'!$BC146</f>
        <v>0.54615705289777217</v>
      </c>
      <c r="AL157" s="12">
        <f>+('Data base original'!AV158/'Data base original'!AV146*100-100)*'Data base original'!AV146/'Data base original'!$BC146</f>
        <v>-3.1489270903923144E-2</v>
      </c>
      <c r="AM157" s="12">
        <f>+('Data base original'!AW158/'Data base original'!AW146*100-100)*'Data base original'!AW146/'Data base original'!$BC146</f>
        <v>6.1318798837659574E-2</v>
      </c>
      <c r="AN157" s="12">
        <f>+('Data base original'!AX158/'Data base original'!AX146*100-100)*'Data base original'!AX146/'Data base original'!$BC146</f>
        <v>0.65656708722023516</v>
      </c>
      <c r="AO157" s="12">
        <f>+('Data base original'!AY158/'Data base original'!AY146*100-100)*'Data base original'!AY146/'Data base original'!$BC146</f>
        <v>0.55123083661982675</v>
      </c>
      <c r="AP157" s="12">
        <f>+('Data base original'!AZ158/'Data base original'!AZ146*100-100)*'Data base original'!AZ146/'Data base original'!$BC146</f>
        <v>1.7576580467691408E-2</v>
      </c>
      <c r="AQ157" s="12">
        <f>+('Data base original'!BA158/'Data base original'!BA146*100-100)*'Data base original'!BA146/'Data base original'!$BC146</f>
        <v>-0.67413187123888274</v>
      </c>
      <c r="AR157" s="12">
        <f>+('Data base original'!BB158/'Data base original'!BB146*100-100)*'Data base original'!BB146/'Data base original'!$BC146</f>
        <v>-3.5540644403462556E-3</v>
      </c>
      <c r="AS157" s="12">
        <f>+(('Data base original'!AY158-'Data base original'!BA158)/('Data base original'!AY146-'Data base original'!BA146)*100-100)*('Data base original'!AY146-'Data base original'!BA146)/'Data base original'!$BC146</f>
        <v>1.2253627078587095</v>
      </c>
      <c r="AT157" s="12">
        <f>+(('Data base original'!AZ158-'Data base original'!BB158)/('Data base original'!AZ146-'Data base original'!BB146)*100-100)*('Data base original'!AZ146-'Data base original'!BB146)/'Data base original'!$BC146</f>
        <v>2.1130644908037618E-2</v>
      </c>
      <c r="AU157" s="9">
        <f>+('Data base original'!BC158/'Data base original'!BC146*100-100)*'Data base original'!BC146/'Data base original'!$BC146</f>
        <v>6.9204449722904116</v>
      </c>
      <c r="AV157" s="6"/>
    </row>
    <row r="158" spans="1:48">
      <c r="A158" s="90">
        <v>43313</v>
      </c>
      <c r="B158" s="12">
        <f>+'Data base original'!B159/'Data base original'!B147*100-100</f>
        <v>9.7301107679844847</v>
      </c>
      <c r="C158" s="12">
        <f>+'Data base original'!C159/'Data base original'!C147*100-100</f>
        <v>7.4913199516396958</v>
      </c>
      <c r="D158" s="12">
        <f>+'Data base original'!D159/'Data base original'!D147*100-100</f>
        <v>9.5827223095210456</v>
      </c>
      <c r="E158" s="12">
        <f>+'Data base original'!E159/'Data base original'!E147*100-100</f>
        <v>14.125934125050236</v>
      </c>
      <c r="F158" s="9">
        <f>+'Data base original'!F159/'Data base original'!F147*100-100</f>
        <v>9.6713303417357679</v>
      </c>
      <c r="G158" s="9">
        <f>+'Data base original'!G159</f>
        <v>20.46</v>
      </c>
      <c r="H158" s="12">
        <f>+'Data base original'!J159/'Data base original'!$H159*'Data base original'!I159</f>
        <v>10.609951842225959</v>
      </c>
      <c r="I158" s="12">
        <f>+'Data base original'!L159/'Data base original'!$H159*'Data base original'!K159</f>
        <v>0.87273352698364171</v>
      </c>
      <c r="J158" s="12">
        <f>+'Data base original'!N159/'Data base original'!$H159*'Data base original'!M159</f>
        <v>3.5891634497783222</v>
      </c>
      <c r="K158" s="9">
        <f>+'Data base original'!P159/'Data base original'!$H159*'Data base original'!O159</f>
        <v>5.4172293036232997</v>
      </c>
      <c r="L158" s="9">
        <f>+'Data base original'!Q159</f>
        <v>6.32</v>
      </c>
      <c r="M158" s="12">
        <f>+'Data base original'!T159/'Data base original'!$R159*'Data base original'!S159</f>
        <v>0.35505740701772837</v>
      </c>
      <c r="N158" s="12">
        <f>+'Data base original'!V159/'Data base original'!$R159*'Data base original'!U159</f>
        <v>1.9312230829256316</v>
      </c>
      <c r="O158" s="9">
        <f>+'Data base original'!X159/'Data base original'!$R159*'Data base original'!W159</f>
        <v>4.0345485910182894</v>
      </c>
      <c r="P158" s="9">
        <f>+'Data base original'!Y159</f>
        <v>3.45</v>
      </c>
      <c r="Q158" s="12">
        <f>+'Data base original'!AB159/'Data base original'!$Z159*'Data base original'!AA159</f>
        <v>1.448548918105222</v>
      </c>
      <c r="R158" s="9">
        <f>+'Data base original'!AD159/'Data base original'!$Z159*'Data base original'!AC159</f>
        <v>2.0057511533713095</v>
      </c>
      <c r="S158" s="10">
        <f>+'Data base original'!AE159</f>
        <v>3.23</v>
      </c>
      <c r="T158" s="12">
        <f>+('Data base original'!AH159/'Data base original'!AH147*100-100)*'Data base original'!AH147/'Data base original'!$AK147</f>
        <v>0.9361856385356182</v>
      </c>
      <c r="U158" s="12">
        <f>+('Data base original'!AI159/'Data base original'!AI147*100-100)*'Data base original'!AI147/'Data base original'!$AK147</f>
        <v>7.5348932589837823</v>
      </c>
      <c r="V158" s="12">
        <f>+('Data base original'!AJ159/'Data base original'!AJ147*100-100)*'Data base original'!AJ147/'Data base original'!$AK147</f>
        <v>2.8220583349443822</v>
      </c>
      <c r="W158" s="9">
        <f>+('Data base original'!AK159/'Data base original'!AK147*100-100)*'Data base original'!AK147/'Data base original'!$AK147</f>
        <v>11.293137232463806</v>
      </c>
      <c r="X158" s="12">
        <f>+('Data base original'!AK159/'Data base original'!AK147*100-100)*'Data base original'!AK147/'Data base original'!$AR147</f>
        <v>2.8178534648455544</v>
      </c>
      <c r="Y158" s="12">
        <f>+('Data base original'!AL159/'Data base original'!AL147*100-100)*'Data base original'!AL147/'Data base original'!$AR147</f>
        <v>6.6520836727943387</v>
      </c>
      <c r="Z158" s="12">
        <f>+('Data base original'!AM159/'Data base original'!AM147*100-100)*'Data base original'!AM147/'Data base original'!$AR147</f>
        <v>0.23702016737854054</v>
      </c>
      <c r="AA158" s="12">
        <f>+('Data base original'!AN159/'Data base original'!AN147*100-100)*'Data base original'!AN147/'Data base original'!$AR147</f>
        <v>1.9456062634808358</v>
      </c>
      <c r="AB158" s="12">
        <f>+('Data base original'!AO159/'Data base original'!AO147*100-100)*'Data base original'!AO147/'Data base original'!$AR147</f>
        <v>-2.554032888937411E-2</v>
      </c>
      <c r="AC158" s="12">
        <f>+('Data base original'!AP159/'Data base original'!AP147*100-100)*'Data base original'!AP147/'Data base original'!$AR147</f>
        <v>0.96945166822392526</v>
      </c>
      <c r="AD158" s="12">
        <f>+('Data base original'!AQ159/'Data base original'!AQ147*100-100)*'Data base original'!AQ147/'Data base original'!$AR147</f>
        <v>-8.5887387440485696E-3</v>
      </c>
      <c r="AE158" s="12">
        <f>+(('Data base original'!AN159-'Data base original'!AP159)/('Data base original'!AN147-'Data base original'!AP147)*100-100)*(('Data base original'!AN147-'Data base original'!AP147)/'Data base original'!AR147)</f>
        <v>0.97615459525691128</v>
      </c>
      <c r="AF158" s="12">
        <f>+(('Data base original'!AO159-'Data base original'!AQ159)/('Data base original'!AO147-'Data base original'!AQ147)*100-100)*(('Data base original'!AO147-'Data base original'!AQ147)/'Data base original'!AR147)</f>
        <v>-1.6951590145325452E-2</v>
      </c>
      <c r="AG158" s="9">
        <f>+('Data base original'!AR159/'Data base original'!AR147*100-100)*'Data base original'!AR147/'Data base original'!$AR147</f>
        <v>10.66616031013001</v>
      </c>
      <c r="AH158" s="12">
        <f>+('Data base original'!AR159/'Data base original'!AR147*100-100)*'Data base original'!AR147/'Data base original'!$BC147</f>
        <v>6.1819960760575885</v>
      </c>
      <c r="AI158" s="12">
        <f>+('Data base original'!AS159/'Data base original'!AS147*100-100)*'Data base original'!AS147/'Data base original'!$BC147</f>
        <v>-6.9088508862472356E-3</v>
      </c>
      <c r="AJ158" s="12">
        <f>+('Data base original'!AT159/'Data base original'!AT147*100-100)*'Data base original'!AT147/'Data base original'!$BC147</f>
        <v>-0.76287685311991427</v>
      </c>
      <c r="AK158" s="12">
        <f>+('Data base original'!AU159/'Data base original'!AU147*100-100)*'Data base original'!AU147/'Data base original'!$BC147</f>
        <v>0.92095537941487882</v>
      </c>
      <c r="AL158" s="12">
        <f>+('Data base original'!AV159/'Data base original'!AV147*100-100)*'Data base original'!AV147/'Data base original'!$BC147</f>
        <v>-4.7406445023801848E-2</v>
      </c>
      <c r="AM158" s="12">
        <f>+('Data base original'!AW159/'Data base original'!AW147*100-100)*'Data base original'!AW147/'Data base original'!$BC147</f>
        <v>8.0603354410931916E-2</v>
      </c>
      <c r="AN158" s="12">
        <f>+('Data base original'!AX159/'Data base original'!AX147*100-100)*'Data base original'!AX147/'Data base original'!$BC147</f>
        <v>0.82528857953642021</v>
      </c>
      <c r="AO158" s="12">
        <f>+('Data base original'!AY159/'Data base original'!AY147*100-100)*'Data base original'!AY147/'Data base original'!$BC147</f>
        <v>0.59803991247495958</v>
      </c>
      <c r="AP158" s="12">
        <f>+('Data base original'!AZ159/'Data base original'!AZ147*100-100)*'Data base original'!AZ147/'Data base original'!$BC147</f>
        <v>1.9601034259130994E-2</v>
      </c>
      <c r="AQ158" s="12">
        <f>+('Data base original'!BA159/'Data base original'!BA147*100-100)*'Data base original'!BA147/'Data base original'!$BC147</f>
        <v>-0.45659010776611519</v>
      </c>
      <c r="AR158" s="12">
        <f>+('Data base original'!BB159/'Data base original'!BB147*100-100)*'Data base original'!BB147/'Data base original'!$BC147</f>
        <v>-1.4810618520946668E-3</v>
      </c>
      <c r="AS158" s="12">
        <f>+(('Data base original'!AY159-'Data base original'!BA159)/('Data base original'!AY147-'Data base original'!BA147)*100-100)*('Data base original'!AY147-'Data base original'!BA147)/'Data base original'!$BC147</f>
        <v>1.0546300202410748</v>
      </c>
      <c r="AT158" s="12">
        <f>+(('Data base original'!AZ159-'Data base original'!BB159)/('Data base original'!AZ147-'Data base original'!BB147)*100-100)*('Data base original'!AZ147-'Data base original'!BB147)/'Data base original'!$BC147</f>
        <v>2.1082096111225617E-2</v>
      </c>
      <c r="AU158" s="9">
        <f>+('Data base original'!BC159/'Data base original'!BC147*100-100)*'Data base original'!BC147/'Data base original'!$BC147</f>
        <v>8.2673633567421803</v>
      </c>
      <c r="AV158" s="6"/>
    </row>
    <row r="159" spans="1:48">
      <c r="A159" s="90">
        <v>43344</v>
      </c>
      <c r="B159" s="12">
        <f>+'Data base original'!B160/'Data base original'!B148*100-100</f>
        <v>9.2192687007688363</v>
      </c>
      <c r="C159" s="12">
        <f>+'Data base original'!C160/'Data base original'!C148*100-100</f>
        <v>7.5543697767153475</v>
      </c>
      <c r="D159" s="12">
        <f>+'Data base original'!D160/'Data base original'!D148*100-100</f>
        <v>9.3018857968762916</v>
      </c>
      <c r="E159" s="12">
        <f>+'Data base original'!E160/'Data base original'!E148*100-100</f>
        <v>10.102018316881711</v>
      </c>
      <c r="F159" s="9">
        <f>+'Data base original'!F160/'Data base original'!F148*100-100</f>
        <v>9.0952484001103784</v>
      </c>
      <c r="G159" s="9">
        <f>+'Data base original'!G160</f>
        <v>21.32</v>
      </c>
      <c r="H159" s="12">
        <f>+'Data base original'!J160/'Data base original'!$H160*'Data base original'!I160</f>
        <v>12.210511899171044</v>
      </c>
      <c r="I159" s="12">
        <f>+'Data base original'!L160/'Data base original'!$H160*'Data base original'!K160</f>
        <v>0.86836600736121283</v>
      </c>
      <c r="J159" s="12">
        <f>+'Data base original'!N160/'Data base original'!$H160*'Data base original'!M160</f>
        <v>3.0012293443715117</v>
      </c>
      <c r="K159" s="9">
        <f>+'Data base original'!P160/'Data base original'!$H160*'Data base original'!O160</f>
        <v>5.2397229715708651</v>
      </c>
      <c r="L159" s="9">
        <f>+'Data base original'!Q160</f>
        <v>5.98</v>
      </c>
      <c r="M159" s="12">
        <f>+'Data base original'!T160/'Data base original'!$R160*'Data base original'!S160</f>
        <v>0.36024359050621613</v>
      </c>
      <c r="N159" s="12">
        <f>+'Data base original'!V160/'Data base original'!$R160*'Data base original'!U160</f>
        <v>1.8812753554220454</v>
      </c>
      <c r="O159" s="9">
        <f>+'Data base original'!X160/'Data base original'!$R160*'Data base original'!W160</f>
        <v>3.7272990898816252</v>
      </c>
      <c r="P159" s="9">
        <f>+'Data base original'!Y160</f>
        <v>3.57</v>
      </c>
      <c r="Q159" s="12">
        <f>+'Data base original'!AB160/'Data base original'!$Z160*'Data base original'!AA160</f>
        <v>1.487179027782962</v>
      </c>
      <c r="R159" s="9">
        <f>+'Data base original'!AD160/'Data base original'!$Z160*'Data base original'!AC160</f>
        <v>2.0811292349420825</v>
      </c>
      <c r="S159" s="10">
        <f>+'Data base original'!AE160</f>
        <v>3.22</v>
      </c>
      <c r="T159" s="12">
        <f>+('Data base original'!AH160/'Data base original'!AH148*100-100)*'Data base original'!AH148/'Data base original'!$AK148</f>
        <v>1.1376223024748984</v>
      </c>
      <c r="U159" s="12">
        <f>+('Data base original'!AI160/'Data base original'!AI148*100-100)*'Data base original'!AI148/'Data base original'!$AK148</f>
        <v>8.6659850379442354</v>
      </c>
      <c r="V159" s="12">
        <f>+('Data base original'!AJ160/'Data base original'!AJ148*100-100)*'Data base original'!AJ148/'Data base original'!$AK148</f>
        <v>3.2588815769224344</v>
      </c>
      <c r="W159" s="9">
        <f>+('Data base original'!AK160/'Data base original'!AK148*100-100)*'Data base original'!AK148/'Data base original'!$AK148</f>
        <v>13.062488917341582</v>
      </c>
      <c r="X159" s="12">
        <f>+('Data base original'!AK160/'Data base original'!AK148*100-100)*'Data base original'!AK148/'Data base original'!$AR148</f>
        <v>3.2347746117242382</v>
      </c>
      <c r="Y159" s="12">
        <f>+('Data base original'!AL160/'Data base original'!AL148*100-100)*'Data base original'!AL148/'Data base original'!$AR148</f>
        <v>5.6576258012357865</v>
      </c>
      <c r="Z159" s="12">
        <f>+('Data base original'!AM160/'Data base original'!AM148*100-100)*'Data base original'!AM148/'Data base original'!$AR148</f>
        <v>0.23681022681486794</v>
      </c>
      <c r="AA159" s="12">
        <f>+('Data base original'!AN160/'Data base original'!AN148*100-100)*'Data base original'!AN148/'Data base original'!$AR148</f>
        <v>0.91473141790826307</v>
      </c>
      <c r="AB159" s="12">
        <f>+('Data base original'!AO160/'Data base original'!AO148*100-100)*'Data base original'!AO148/'Data base original'!$AR148</f>
        <v>-1.8721963924189237E-2</v>
      </c>
      <c r="AC159" s="12">
        <f>+('Data base original'!AP160/'Data base original'!AP148*100-100)*'Data base original'!AP148/'Data base original'!$AR148</f>
        <v>0.12771194238370537</v>
      </c>
      <c r="AD159" s="12">
        <f>+('Data base original'!AQ160/'Data base original'!AQ148*100-100)*'Data base original'!AQ148/'Data base original'!$AR148</f>
        <v>-8.771507859366711E-3</v>
      </c>
      <c r="AE159" s="12">
        <f>+(('Data base original'!AN160-'Data base original'!AP160)/('Data base original'!AN148-'Data base original'!AP148)*100-100)*(('Data base original'!AN148-'Data base original'!AP148)/'Data base original'!AR148)</f>
        <v>0.78701947552455909</v>
      </c>
      <c r="AF159" s="12">
        <f>+(('Data base original'!AO160-'Data base original'!AQ160)/('Data base original'!AO148-'Data base original'!AQ148)*100-100)*(('Data base original'!AO148-'Data base original'!AQ148)/'Data base original'!AR148)</f>
        <v>-9.9504560648225552E-3</v>
      </c>
      <c r="AG159" s="9">
        <f>+('Data base original'!AR160/'Data base original'!AR148*100-100)*'Data base original'!AR148/'Data base original'!$AR148</f>
        <v>9.9062796592346274</v>
      </c>
      <c r="AH159" s="12">
        <f>+('Data base original'!AR160/'Data base original'!AR148*100-100)*'Data base original'!AR148/'Data base original'!$BC148</f>
        <v>5.7936577362309745</v>
      </c>
      <c r="AI159" s="12">
        <f>+('Data base original'!AS160/'Data base original'!AS148*100-100)*'Data base original'!AS148/'Data base original'!$BC148</f>
        <v>0.23392308323254488</v>
      </c>
      <c r="AJ159" s="12">
        <f>+('Data base original'!AT160/'Data base original'!AT148*100-100)*'Data base original'!AT148/'Data base original'!$BC148</f>
        <v>-0.53552595416982574</v>
      </c>
      <c r="AK159" s="12">
        <f>+('Data base original'!AU160/'Data base original'!AU148*100-100)*'Data base original'!AU148/'Data base original'!$BC148</f>
        <v>1.2719462417270984</v>
      </c>
      <c r="AL159" s="12">
        <f>+('Data base original'!AV160/'Data base original'!AV148*100-100)*'Data base original'!AV148/'Data base original'!$BC148</f>
        <v>1.5474942727515993E-3</v>
      </c>
      <c r="AM159" s="12">
        <f>+('Data base original'!AW160/'Data base original'!AW148*100-100)*'Data base original'!AW148/'Data base original'!$BC148</f>
        <v>9.1416761960999279E-2</v>
      </c>
      <c r="AN159" s="12">
        <f>+('Data base original'!AX160/'Data base original'!AX148*100-100)*'Data base original'!AX148/'Data base original'!$BC148</f>
        <v>0.85518381637696139</v>
      </c>
      <c r="AO159" s="12">
        <f>+('Data base original'!AY160/'Data base original'!AY148*100-100)*'Data base original'!AY148/'Data base original'!$BC148</f>
        <v>0.38806593857250582</v>
      </c>
      <c r="AP159" s="12">
        <f>+('Data base original'!AZ160/'Data base original'!AZ148*100-100)*'Data base original'!AZ148/'Data base original'!$BC148</f>
        <v>1.5616956928630009E-2</v>
      </c>
      <c r="AQ159" s="12">
        <f>+('Data base original'!BA160/'Data base original'!BA148*100-100)*'Data base original'!BA148/'Data base original'!$BC148</f>
        <v>-0.72086873485468383</v>
      </c>
      <c r="AR159" s="12">
        <f>+('Data base original'!BB160/'Data base original'!BB148*100-100)*'Data base original'!BB148/'Data base original'!$BC148</f>
        <v>-1.217876916097216E-3</v>
      </c>
      <c r="AS159" s="12">
        <f>+(('Data base original'!AY160-'Data base original'!BA160)/('Data base original'!AY148-'Data base original'!BA148)*100-100)*('Data base original'!AY148-'Data base original'!BA148)/'Data base original'!$BC148</f>
        <v>1.1089346734271903</v>
      </c>
      <c r="AT159" s="12">
        <f>+(('Data base original'!AZ160-'Data base original'!BB160)/('Data base original'!AZ148-'Data base original'!BB148)*100-100)*('Data base original'!AZ148-'Data base original'!BB148)/'Data base original'!$BC148</f>
        <v>1.6834833844727139E-2</v>
      </c>
      <c r="AU159" s="9">
        <f>+('Data base original'!BC160/'Data base original'!BC148*100-100)*'Data base original'!BC148/'Data base original'!$BC148</f>
        <v>8.8379186869034072</v>
      </c>
      <c r="AV159" s="6"/>
    </row>
    <row r="160" spans="1:48">
      <c r="A160" s="90">
        <v>43374</v>
      </c>
      <c r="B160" s="12">
        <f>+'Data base original'!B161/'Data base original'!B149*100-100</f>
        <v>9.9765534584538074</v>
      </c>
      <c r="C160" s="12">
        <f>+'Data base original'!C161/'Data base original'!C149*100-100</f>
        <v>8.4003502644861356</v>
      </c>
      <c r="D160" s="12">
        <f>+'Data base original'!D161/'Data base original'!D149*100-100</f>
        <v>9.5962485258122001</v>
      </c>
      <c r="E160" s="12">
        <f>+'Data base original'!E161/'Data base original'!E149*100-100</f>
        <v>16.589938970871927</v>
      </c>
      <c r="F160" s="9">
        <f>+'Data base original'!F161/'Data base original'!F149*100-100</f>
        <v>10.045878883624354</v>
      </c>
      <c r="G160" s="9">
        <f>+'Data base original'!G161</f>
        <v>20.13</v>
      </c>
      <c r="H160" s="12">
        <f>+'Data base original'!J161/'Data base original'!$H161*'Data base original'!I161</f>
        <v>10.271303238332987</v>
      </c>
      <c r="I160" s="12">
        <f>+'Data base original'!L161/'Data base original'!$H161*'Data base original'!K161</f>
        <v>1.0240062408986894</v>
      </c>
      <c r="J160" s="12">
        <f>+'Data base original'!N161/'Data base original'!$H161*'Data base original'!M161</f>
        <v>3.4330690428310571</v>
      </c>
      <c r="K160" s="9">
        <f>+'Data base original'!P161/'Data base original'!$H161*'Data base original'!O161</f>
        <v>5.4063425559947307</v>
      </c>
      <c r="L160" s="9">
        <f>+'Data base original'!Q161</f>
        <v>6.01</v>
      </c>
      <c r="M160" s="12">
        <f>+'Data base original'!T161/'Data base original'!$R161*'Data base original'!S161</f>
        <v>0.31150043141122941</v>
      </c>
      <c r="N160" s="12">
        <f>+'Data base original'!V161/'Data base original'!$R161*'Data base original'!U161</f>
        <v>1.9290434274826733</v>
      </c>
      <c r="O160" s="9">
        <f>+'Data base original'!X161/'Data base original'!$R161*'Data base original'!W161</f>
        <v>3.7652389232125438</v>
      </c>
      <c r="P160" s="9">
        <f>+'Data base original'!Y161</f>
        <v>3.72</v>
      </c>
      <c r="Q160" s="12">
        <f>+'Data base original'!AB161/'Data base original'!$Z161*'Data base original'!AA161</f>
        <v>1.9176646551237948</v>
      </c>
      <c r="R160" s="9">
        <f>+'Data base original'!AD161/'Data base original'!$Z161*'Data base original'!AC161</f>
        <v>1.8053347244938245</v>
      </c>
      <c r="S160" s="10">
        <f>+'Data base original'!AE161</f>
        <v>3.17</v>
      </c>
      <c r="T160" s="12">
        <f>+('Data base original'!AH161/'Data base original'!AH149*100-100)*'Data base original'!AH149/'Data base original'!$AK149</f>
        <v>0.92595104878155621</v>
      </c>
      <c r="U160" s="12">
        <f>+('Data base original'!AI161/'Data base original'!AI149*100-100)*'Data base original'!AI149/'Data base original'!$AK149</f>
        <v>7.1013467739847522</v>
      </c>
      <c r="V160" s="12">
        <f>+('Data base original'!AJ161/'Data base original'!AJ149*100-100)*'Data base original'!AJ149/'Data base original'!$AK149</f>
        <v>2.8861778517525232</v>
      </c>
      <c r="W160" s="9">
        <f>+('Data base original'!AK161/'Data base original'!AK149*100-100)*'Data base original'!AK149/'Data base original'!$AK149</f>
        <v>10.913475674518835</v>
      </c>
      <c r="X160" s="12">
        <f>+('Data base original'!AK161/'Data base original'!AK149*100-100)*'Data base original'!AK149/'Data base original'!$AR149</f>
        <v>2.7207635253974054</v>
      </c>
      <c r="Y160" s="12">
        <f>+('Data base original'!AL161/'Data base original'!AL149*100-100)*'Data base original'!AL149/'Data base original'!$AR149</f>
        <v>5.0709349753255921</v>
      </c>
      <c r="Z160" s="12">
        <f>+('Data base original'!AM161/'Data base original'!AM149*100-100)*'Data base original'!AM149/'Data base original'!$AR149</f>
        <v>0.24239463943546755</v>
      </c>
      <c r="AA160" s="12">
        <f>+('Data base original'!AN161/'Data base original'!AN149*100-100)*'Data base original'!AN149/'Data base original'!$AR149</f>
        <v>-8.687659176320231E-2</v>
      </c>
      <c r="AB160" s="12">
        <f>+('Data base original'!AO161/'Data base original'!AO149*100-100)*'Data base original'!AO149/'Data base original'!$AR149</f>
        <v>-1.4918007853806791E-2</v>
      </c>
      <c r="AC160" s="12">
        <f>+('Data base original'!AP161/'Data base original'!AP149*100-100)*'Data base original'!AP149/'Data base original'!$AR149</f>
        <v>-1.1131503018444426</v>
      </c>
      <c r="AD160" s="12">
        <f>+('Data base original'!AQ161/'Data base original'!AQ149*100-100)*'Data base original'!AQ149/'Data base original'!$AR149</f>
        <v>-1.2796218206226665E-3</v>
      </c>
      <c r="AE160" s="12">
        <f>+(('Data base original'!AN161-'Data base original'!AP161)/('Data base original'!AN149-'Data base original'!AP149)*100-100)*(('Data base original'!AN149-'Data base original'!AP149)/'Data base original'!AR149)</f>
        <v>1.0262737100812402</v>
      </c>
      <c r="AF160" s="12">
        <f>+(('Data base original'!AO161-'Data base original'!AQ161)/('Data base original'!AO149-'Data base original'!AQ149)*100-100)*(('Data base original'!AO149-'Data base original'!AQ149)/'Data base original'!AR149)</f>
        <v>-1.3638386033184166E-2</v>
      </c>
      <c r="AG160" s="9">
        <f>+('Data base original'!AR161/'Data base original'!AR149*100-100)*'Data base original'!AR149/'Data base original'!$AR149</f>
        <v>9.046728464206538</v>
      </c>
      <c r="AH160" s="12">
        <f>+('Data base original'!AR161/'Data base original'!AR149*100-100)*'Data base original'!AR149/'Data base original'!$BC149</f>
        <v>5.2836833512644787</v>
      </c>
      <c r="AI160" s="12">
        <f>+('Data base original'!AS161/'Data base original'!AS149*100-100)*'Data base original'!AS149/'Data base original'!$BC149</f>
        <v>0.13308299720281255</v>
      </c>
      <c r="AJ160" s="12">
        <f>+('Data base original'!AT161/'Data base original'!AT149*100-100)*'Data base original'!AT149/'Data base original'!$BC149</f>
        <v>-0.4907758973966857</v>
      </c>
      <c r="AK160" s="12">
        <f>+('Data base original'!AU161/'Data base original'!AU149*100-100)*'Data base original'!AU149/'Data base original'!$BC149</f>
        <v>1.7477840936181359</v>
      </c>
      <c r="AL160" s="12">
        <f>+('Data base original'!AV161/'Data base original'!AV149*100-100)*'Data base original'!AV149/'Data base original'!$BC149</f>
        <v>-9.4855282179082834E-3</v>
      </c>
      <c r="AM160" s="12">
        <f>+('Data base original'!AW161/'Data base original'!AW149*100-100)*'Data base original'!AW149/'Data base original'!$BC149</f>
        <v>8.5344455691466481E-2</v>
      </c>
      <c r="AN160" s="12">
        <f>+('Data base original'!AX161/'Data base original'!AX149*100-100)*'Data base original'!AX149/'Data base original'!$BC149</f>
        <v>0.91026138154455771</v>
      </c>
      <c r="AO160" s="12">
        <f>+('Data base original'!AY161/'Data base original'!AY149*100-100)*'Data base original'!AY149/'Data base original'!$BC149</f>
        <v>0.29479754830902599</v>
      </c>
      <c r="AP160" s="12">
        <f>+('Data base original'!AZ161/'Data base original'!AZ149*100-100)*'Data base original'!AZ149/'Data base original'!$BC149</f>
        <v>4.3829921927537336E-3</v>
      </c>
      <c r="AQ160" s="12">
        <f>+('Data base original'!BA161/'Data base original'!BA149*100-100)*'Data base original'!BA149/'Data base original'!$BC149</f>
        <v>-0.95014561149531873</v>
      </c>
      <c r="AR160" s="12">
        <f>+('Data base original'!BB161/'Data base original'!BB149*100-100)*'Data base original'!BB149/'Data base original'!$BC149</f>
        <v>-1.1145421600652634E-3</v>
      </c>
      <c r="AS160" s="12">
        <f>+(('Data base original'!AY161-'Data base original'!BA161)/('Data base original'!AY149-'Data base original'!BA149)*100-100)*('Data base original'!AY149-'Data base original'!BA149)/'Data base original'!$BC149</f>
        <v>1.2449431598043432</v>
      </c>
      <c r="AT160" s="12">
        <f>+(('Data base original'!AZ161-'Data base original'!BB161)/('Data base original'!AZ149-'Data base original'!BB149)*100-100)*('Data base original'!AZ149-'Data base original'!BB149)/'Data base original'!$BC149</f>
        <v>5.4975343528189564E-3</v>
      </c>
      <c r="AU160" s="9">
        <f>+('Data base original'!BC161/'Data base original'!BC149*100-100)*'Data base original'!BC149/'Data base original'!$BC149</f>
        <v>8.9103355478640225</v>
      </c>
      <c r="AV160" s="6"/>
    </row>
    <row r="161" spans="1:48">
      <c r="A161" s="90">
        <v>43405</v>
      </c>
      <c r="B161" s="12">
        <f>+'Data base original'!B162/'Data base original'!B150*100-100</f>
        <v>9.5935433552153881</v>
      </c>
      <c r="C161" s="12">
        <f>+'Data base original'!C162/'Data base original'!C150*100-100</f>
        <v>8.6055114810712752</v>
      </c>
      <c r="D161" s="12">
        <f>+'Data base original'!D162/'Data base original'!D150*100-100</f>
        <v>9.4948859218314965</v>
      </c>
      <c r="E161" s="12">
        <f>+'Data base original'!E162/'Data base original'!E150*100-100</f>
        <v>10.077216998999489</v>
      </c>
      <c r="F161" s="9">
        <f>+'Data base original'!F162/'Data base original'!F150*100-100</f>
        <v>9.4760094206336873</v>
      </c>
      <c r="G161" s="9">
        <f>+'Data base original'!G162</f>
        <v>20.71</v>
      </c>
      <c r="H161" s="12">
        <f>+'Data base original'!J162/'Data base original'!$H162*'Data base original'!I162</f>
        <v>10.458905493983822</v>
      </c>
      <c r="I161" s="12">
        <f>+'Data base original'!L162/'Data base original'!$H162*'Data base original'!K162</f>
        <v>0.87555797987912864</v>
      </c>
      <c r="J161" s="12">
        <f>+'Data base original'!N162/'Data base original'!$H162*'Data base original'!M162</f>
        <v>3.2613508097646475</v>
      </c>
      <c r="K161" s="9">
        <f>+'Data base original'!P162/'Data base original'!$H162*'Data base original'!O162</f>
        <v>6.1129625335500011</v>
      </c>
      <c r="L161" s="9">
        <f>+'Data base original'!Q162</f>
        <v>6.05</v>
      </c>
      <c r="M161" s="12">
        <f>+'Data base original'!T162/'Data base original'!$R162*'Data base original'!S162</f>
        <v>0.32606702609082161</v>
      </c>
      <c r="N161" s="12">
        <f>+'Data base original'!V162/'Data base original'!$R162*'Data base original'!U162</f>
        <v>2.182323803611868</v>
      </c>
      <c r="O161" s="9">
        <f>+'Data base original'!X162/'Data base original'!$R162*'Data base original'!W162</f>
        <v>3.5403898487583003</v>
      </c>
      <c r="P161" s="9">
        <f>+'Data base original'!Y162</f>
        <v>4</v>
      </c>
      <c r="Q161" s="12">
        <f>+'Data base original'!AB162/'Data base original'!$Z162*'Data base original'!AA162</f>
        <v>1.6996176812074972</v>
      </c>
      <c r="R161" s="9">
        <f>+'Data base original'!AD162/'Data base original'!$Z162*'Data base original'!AC162</f>
        <v>2.2987103997346159</v>
      </c>
      <c r="S161" s="10">
        <f>+'Data base original'!AE162</f>
        <v>3.23</v>
      </c>
      <c r="T161" s="12">
        <f>+('Data base original'!AH162/'Data base original'!AH150*100-100)*'Data base original'!AH150/'Data base original'!$AK150</f>
        <v>0.80419476671396894</v>
      </c>
      <c r="U161" s="12">
        <f>+('Data base original'!AI162/'Data base original'!AI150*100-100)*'Data base original'!AI150/'Data base original'!$AK150</f>
        <v>7.9058095282262624</v>
      </c>
      <c r="V161" s="12">
        <f>+('Data base original'!AJ162/'Data base original'!AJ150*100-100)*'Data base original'!AJ150/'Data base original'!$AK150</f>
        <v>1.9214045888711186</v>
      </c>
      <c r="W161" s="9">
        <f>+('Data base original'!AK162/'Data base original'!AK150*100-100)*'Data base original'!AK150/'Data base original'!$AK150</f>
        <v>10.631408883811361</v>
      </c>
      <c r="X161" s="12">
        <f>+('Data base original'!AK162/'Data base original'!AK150*100-100)*'Data base original'!AK150/'Data base original'!$AR150</f>
        <v>2.658073706486185</v>
      </c>
      <c r="Y161" s="12">
        <f>+('Data base original'!AL162/'Data base original'!AL150*100-100)*'Data base original'!AL150/'Data base original'!$AR150</f>
        <v>6.1790624292570842</v>
      </c>
      <c r="Z161" s="12">
        <f>+('Data base original'!AM162/'Data base original'!AM150*100-100)*'Data base original'!AM150/'Data base original'!$AR150</f>
        <v>0.25008818259968174</v>
      </c>
      <c r="AA161" s="12">
        <f>+('Data base original'!AN162/'Data base original'!AN150*100-100)*'Data base original'!AN150/'Data base original'!$AR150</f>
        <v>1.9166359925169696</v>
      </c>
      <c r="AB161" s="12">
        <f>+('Data base original'!AO162/'Data base original'!AO150*100-100)*'Data base original'!AO150/'Data base original'!$AR150</f>
        <v>5.421210312978246E-2</v>
      </c>
      <c r="AC161" s="12">
        <f>+('Data base original'!AP162/'Data base original'!AP150*100-100)*'Data base original'!AP150/'Data base original'!$AR150</f>
        <v>0.50746442208332987</v>
      </c>
      <c r="AD161" s="12">
        <f>+('Data base original'!AQ162/'Data base original'!AQ150*100-100)*'Data base original'!AQ150/'Data base original'!$AR150</f>
        <v>1.9706635399549494E-2</v>
      </c>
      <c r="AE161" s="12">
        <f>+(('Data base original'!AN162-'Data base original'!AP162)/('Data base original'!AN150-'Data base original'!AP150)*100-100)*(('Data base original'!AN150-'Data base original'!AP150)/'Data base original'!AR150)</f>
        <v>1.4091715704336401</v>
      </c>
      <c r="AF161" s="12">
        <f>+(('Data base original'!AO162-'Data base original'!AQ162)/('Data base original'!AO150-'Data base original'!AQ150)*100-100)*(('Data base original'!AO150-'Data base original'!AQ150)/'Data base original'!AR150)</f>
        <v>3.4505467730232928E-2</v>
      </c>
      <c r="AG161" s="9">
        <f>+('Data base original'!AR162/'Data base original'!AR150*100-100)*'Data base original'!AR150/'Data base original'!$AR150</f>
        <v>10.530901356506803</v>
      </c>
      <c r="AH161" s="12">
        <f>+('Data base original'!AR162/'Data base original'!AR150*100-100)*'Data base original'!AR150/'Data base original'!$BC150</f>
        <v>6.1844134404399842</v>
      </c>
      <c r="AI161" s="12">
        <f>+('Data base original'!AS162/'Data base original'!AS150*100-100)*'Data base original'!AS150/'Data base original'!$BC150</f>
        <v>0.70271950296449537</v>
      </c>
      <c r="AJ161" s="12">
        <f>+('Data base original'!AT162/'Data base original'!AT150*100-100)*'Data base original'!AT150/'Data base original'!$BC150</f>
        <v>-0.41052344963837123</v>
      </c>
      <c r="AK161" s="12">
        <f>+('Data base original'!AU162/'Data base original'!AU150*100-100)*'Data base original'!AU150/'Data base original'!$BC150</f>
        <v>1.5611645090198301</v>
      </c>
      <c r="AL161" s="12">
        <f>+('Data base original'!AV162/'Data base original'!AV150*100-100)*'Data base original'!AV150/'Data base original'!$BC150</f>
        <v>-3.1786732833712777E-2</v>
      </c>
      <c r="AM161" s="12">
        <f>+('Data base original'!AW162/'Data base original'!AW150*100-100)*'Data base original'!AW150/'Data base original'!$BC150</f>
        <v>7.0938340380102299E-2</v>
      </c>
      <c r="AN161" s="12">
        <f>+('Data base original'!AX162/'Data base original'!AX150*100-100)*'Data base original'!AX150/'Data base original'!$BC150</f>
        <v>1.2268449990657009</v>
      </c>
      <c r="AO161" s="12">
        <f>+('Data base original'!AY162/'Data base original'!AY150*100-100)*'Data base original'!AY150/'Data base original'!$BC150</f>
        <v>0.68067626066065057</v>
      </c>
      <c r="AP161" s="12">
        <f>+('Data base original'!AZ162/'Data base original'!AZ150*100-100)*'Data base original'!AZ150/'Data base original'!$BC150</f>
        <v>1.5066720413766678E-3</v>
      </c>
      <c r="AQ161" s="12">
        <f>+('Data base original'!BA162/'Data base original'!BA150*100-100)*'Data base original'!BA150/'Data base original'!$BC150</f>
        <v>-0.79265422992501744</v>
      </c>
      <c r="AR161" s="12">
        <f>+('Data base original'!BB162/'Data base original'!BB150*100-100)*'Data base original'!BB150/'Data base original'!$BC150</f>
        <v>1.0759508731463136E-2</v>
      </c>
      <c r="AS161" s="12">
        <f>+(('Data base original'!AY162-'Data base original'!BA162)/('Data base original'!AY150-'Data base original'!BA150)*100-100)*('Data base original'!AY150-'Data base original'!BA150)/'Data base original'!$BC150</f>
        <v>1.4733304905856679</v>
      </c>
      <c r="AT161" s="12">
        <f>+(('Data base original'!AZ162-'Data base original'!BB162)/('Data base original'!AZ150-'Data base original'!BB150)*100-100)*('Data base original'!AZ150-'Data base original'!BB150)/'Data base original'!$BC150</f>
        <v>-9.2528366900863947E-3</v>
      </c>
      <c r="AU161" s="9">
        <f>+('Data base original'!BC162/'Data base original'!BC150*100-100)*'Data base original'!BC150/'Data base original'!$BC150</f>
        <v>10.767848263293601</v>
      </c>
      <c r="AV161" s="6"/>
    </row>
    <row r="162" spans="1:48">
      <c r="A162" s="90">
        <v>43435</v>
      </c>
      <c r="B162" s="12">
        <f>+'Data base original'!B163/'Data base original'!B151*100-100</f>
        <v>9.9919955587321567</v>
      </c>
      <c r="C162" s="12">
        <f>+'Data base original'!C163/'Data base original'!C151*100-100</f>
        <v>8.7678075636374189</v>
      </c>
      <c r="D162" s="12">
        <f>+'Data base original'!D163/'Data base original'!D151*100-100</f>
        <v>9.4288693314744876</v>
      </c>
      <c r="E162" s="12">
        <f>+'Data base original'!E163/'Data base original'!E151*100-100</f>
        <v>17.732731895383253</v>
      </c>
      <c r="F162" s="9">
        <f>+'Data base original'!F163/'Data base original'!F151*100-100</f>
        <v>10.096059778828433</v>
      </c>
      <c r="G162" s="9">
        <f>+'Data base original'!G163</f>
        <v>20.58</v>
      </c>
      <c r="H162" s="12">
        <f>+'Data base original'!J163/'Data base original'!$H163*'Data base original'!I163</f>
        <v>11.234341878594995</v>
      </c>
      <c r="I162" s="12">
        <f>+'Data base original'!L163/'Data base original'!$H163*'Data base original'!K163</f>
        <v>0.89997396517659878</v>
      </c>
      <c r="J162" s="12">
        <f>+'Data base original'!N163/'Data base original'!$H163*'Data base original'!M163</f>
        <v>3.1067635064770749</v>
      </c>
      <c r="K162" s="9">
        <f>+'Data base original'!P163/'Data base original'!$H163*'Data base original'!O163</f>
        <v>5.341440139371465</v>
      </c>
      <c r="L162" s="9">
        <f>+'Data base original'!Q163</f>
        <v>6.18</v>
      </c>
      <c r="M162" s="12">
        <f>+'Data base original'!T163/'Data base original'!$R163*'Data base original'!S163</f>
        <v>0.34545492846881543</v>
      </c>
      <c r="N162" s="12">
        <f>+'Data base original'!V163/'Data base original'!$R163*'Data base original'!U163</f>
        <v>2.1472161308421591</v>
      </c>
      <c r="O162" s="9">
        <f>+'Data base original'!X163/'Data base original'!$R163*'Data base original'!W163</f>
        <v>3.6840464803697714</v>
      </c>
      <c r="P162" s="9">
        <f>+'Data base original'!Y163</f>
        <v>3.92</v>
      </c>
      <c r="Q162" s="12">
        <f>+'Data base original'!AB163/'Data base original'!$Z163*'Data base original'!AA163</f>
        <v>2.5768112557180594</v>
      </c>
      <c r="R162" s="9">
        <f>+'Data base original'!AD163/'Data base original'!$Z163*'Data base original'!AC163</f>
        <v>1.3389994201404547</v>
      </c>
      <c r="S162" s="10">
        <f>+'Data base original'!AE163</f>
        <v>3.28</v>
      </c>
      <c r="T162" s="12">
        <f>+('Data base original'!AH163/'Data base original'!AH151*100-100)*'Data base original'!AH151/'Data base original'!$AK151</f>
        <v>0.69930903333452765</v>
      </c>
      <c r="U162" s="12">
        <f>+('Data base original'!AI163/'Data base original'!AI151*100-100)*'Data base original'!AI151/'Data base original'!$AK151</f>
        <v>6.528129374208107</v>
      </c>
      <c r="V162" s="12">
        <f>+('Data base original'!AJ163/'Data base original'!AJ151*100-100)*'Data base original'!AJ151/'Data base original'!$AK151</f>
        <v>2.462768365255076</v>
      </c>
      <c r="W162" s="9">
        <f>+('Data base original'!AK163/'Data base original'!AK151*100-100)*'Data base original'!AK151/'Data base original'!$AK151</f>
        <v>9.6902067727977084</v>
      </c>
      <c r="X162" s="12">
        <f>+('Data base original'!AK163/'Data base original'!AK151*100-100)*'Data base original'!AK151/'Data base original'!$AR151</f>
        <v>2.5188143755143724</v>
      </c>
      <c r="Y162" s="12">
        <f>+('Data base original'!AL163/'Data base original'!AL151*100-100)*'Data base original'!AL151/'Data base original'!$AR151</f>
        <v>6.4939101916046145</v>
      </c>
      <c r="Z162" s="12">
        <f>+('Data base original'!AM163/'Data base original'!AM151*100-100)*'Data base original'!AM151/'Data base original'!$AR151</f>
        <v>0.25167086943498623</v>
      </c>
      <c r="AA162" s="12">
        <f>+('Data base original'!AN163/'Data base original'!AN151*100-100)*'Data base original'!AN151/'Data base original'!$AR151</f>
        <v>2.2802123474902189</v>
      </c>
      <c r="AB162" s="12">
        <f>+('Data base original'!AO163/'Data base original'!AO151*100-100)*'Data base original'!AO151/'Data base original'!$AR151</f>
        <v>6.1216450009319287E-2</v>
      </c>
      <c r="AC162" s="12">
        <f>+('Data base original'!AP163/'Data base original'!AP151*100-100)*'Data base original'!AP151/'Data base original'!$AR151</f>
        <v>0.873067743954</v>
      </c>
      <c r="AD162" s="12">
        <f>+('Data base original'!AQ163/'Data base original'!AQ151*100-100)*'Data base original'!AQ151/'Data base original'!$AR151</f>
        <v>1.9413605036882789E-2</v>
      </c>
      <c r="AE162" s="12">
        <f>+(('Data base original'!AN163-'Data base original'!AP163)/('Data base original'!AN151-'Data base original'!AP151)*100-100)*(('Data base original'!AN151-'Data base original'!AP151)/'Data base original'!AR151)</f>
        <v>1.4071446035362183</v>
      </c>
      <c r="AF162" s="12">
        <f>+(('Data base original'!AO163-'Data base original'!AQ163)/('Data base original'!AO151-'Data base original'!AQ151)*100-100)*(('Data base original'!AO151-'Data base original'!AQ151)/'Data base original'!AR151)</f>
        <v>4.1802844972436429E-2</v>
      </c>
      <c r="AG162" s="9">
        <f>+('Data base original'!AR163/'Data base original'!AR151*100-100)*'Data base original'!AR151/'Data base original'!$AR151</f>
        <v>10.71334288506263</v>
      </c>
      <c r="AH162" s="12">
        <f>+('Data base original'!AR163/'Data base original'!AR151*100-100)*'Data base original'!AR151/'Data base original'!$BC151</f>
        <v>6.3937006130802647</v>
      </c>
      <c r="AI162" s="12">
        <f>+('Data base original'!AS163/'Data base original'!AS151*100-100)*'Data base original'!AS151/'Data base original'!$BC151</f>
        <v>0.64786707142434197</v>
      </c>
      <c r="AJ162" s="12">
        <f>+('Data base original'!AT163/'Data base original'!AT151*100-100)*'Data base original'!AT151/'Data base original'!$BC151</f>
        <v>-0.10436893873188516</v>
      </c>
      <c r="AK162" s="12">
        <f>+('Data base original'!AU163/'Data base original'!AU151*100-100)*'Data base original'!AU151/'Data base original'!$BC151</f>
        <v>2.3434215393773168</v>
      </c>
      <c r="AL162" s="12">
        <f>+('Data base original'!AV163/'Data base original'!AV151*100-100)*'Data base original'!AV151/'Data base original'!$BC151</f>
        <v>-2.7965985531122822E-2</v>
      </c>
      <c r="AM162" s="12">
        <f>+('Data base original'!AW163/'Data base original'!AW151*100-100)*'Data base original'!AW151/'Data base original'!$BC151</f>
        <v>8.7592475089982344E-2</v>
      </c>
      <c r="AN162" s="12">
        <f>+('Data base original'!AX163/'Data base original'!AX151*100-100)*'Data base original'!AX151/'Data base original'!$BC151</f>
        <v>1.3175336327256315</v>
      </c>
      <c r="AO162" s="12">
        <f>+('Data base original'!AY163/'Data base original'!AY151*100-100)*'Data base original'!AY151/'Data base original'!$BC151</f>
        <v>0.6287899933661365</v>
      </c>
      <c r="AP162" s="12">
        <f>+('Data base original'!AZ163/'Data base original'!AZ151*100-100)*'Data base original'!AZ151/'Data base original'!$BC151</f>
        <v>5.2658675581588685E-3</v>
      </c>
      <c r="AQ162" s="12">
        <f>+('Data base original'!BA163/'Data base original'!BA151*100-100)*'Data base original'!BA151/'Data base original'!$BC151</f>
        <v>-1.1809761800046221</v>
      </c>
      <c r="AR162" s="12">
        <f>+('Data base original'!BB163/'Data base original'!BB151*100-100)*'Data base original'!BB151/'Data base original'!$BC151</f>
        <v>1.2927698202459932E-2</v>
      </c>
      <c r="AS162" s="12">
        <f>+(('Data base original'!AY163-'Data base original'!BA163)/('Data base original'!AY151-'Data base original'!BA151)*100-100)*('Data base original'!AY151-'Data base original'!BA151)/'Data base original'!$BC151</f>
        <v>1.8097661733707591</v>
      </c>
      <c r="AT162" s="12">
        <f>+(('Data base original'!AZ163-'Data base original'!BB163)/('Data base original'!AZ151-'Data base original'!BB151)*100-100)*('Data base original'!AZ151-'Data base original'!BB151)/'Data base original'!$BC151</f>
        <v>-7.6618306443011625E-3</v>
      </c>
      <c r="AU162" s="9">
        <f>+('Data base original'!BC163/'Data base original'!BC151*100-100)*'Data base original'!BC151/'Data base original'!$BC151</f>
        <v>12.459884750160981</v>
      </c>
      <c r="AV162" s="6"/>
    </row>
    <row r="163" spans="1:48">
      <c r="A163" s="20">
        <v>43466</v>
      </c>
      <c r="B163" s="12">
        <f>+'Data base original'!B164/'Data base original'!B152*100-100</f>
        <v>9.9382855279855704</v>
      </c>
      <c r="C163" s="12">
        <f>+'Data base original'!C164/'Data base original'!C152*100-100</f>
        <v>8.7256192552361114</v>
      </c>
      <c r="D163" s="12">
        <f>+'Data base original'!D164/'Data base original'!D152*100-100</f>
        <v>9.4627032268707438</v>
      </c>
      <c r="E163" s="12">
        <f>+'Data base original'!E164/'Data base original'!E152*100-100</f>
        <v>14.895237417196611</v>
      </c>
      <c r="F163" s="9">
        <f>+'Data base original'!F164/'Data base original'!F152*100-100</f>
        <v>9.9167499667149883</v>
      </c>
      <c r="G163" s="9">
        <f>+'Data base original'!G164</f>
        <v>21.55</v>
      </c>
      <c r="H163" s="12">
        <f>+'Data base original'!J164/'Data base original'!$H164*'Data base original'!I164</f>
        <v>10.964336892372424</v>
      </c>
      <c r="I163" s="12">
        <f>+'Data base original'!L164/'Data base original'!$H164*'Data base original'!K164</f>
        <v>1.1797168283283377</v>
      </c>
      <c r="J163" s="12">
        <f>+'Data base original'!N164/'Data base original'!$H164*'Data base original'!M164</f>
        <v>3.2776903170554612</v>
      </c>
      <c r="K163" s="9">
        <f>+'Data base original'!P164/'Data base original'!$H164*'Data base original'!O164</f>
        <v>6.1235455103978556</v>
      </c>
      <c r="L163" s="9">
        <f>+'Data base original'!Q164</f>
        <v>6.28</v>
      </c>
      <c r="M163" s="12">
        <f>+'Data base original'!T164/'Data base original'!$R164*'Data base original'!S164</f>
        <v>0.33067103260089048</v>
      </c>
      <c r="N163" s="12">
        <f>+'Data base original'!V164/'Data base original'!$R164*'Data base original'!U164</f>
        <v>2.0835731724831255</v>
      </c>
      <c r="O163" s="9">
        <f>+'Data base original'!X164/'Data base original'!$R164*'Data base original'!W164</f>
        <v>3.8683998276604923</v>
      </c>
      <c r="P163" s="9">
        <f>+'Data base original'!Y164</f>
        <v>3.91</v>
      </c>
      <c r="Q163" s="12">
        <f>+'Data base original'!AB164/'Data base original'!$Z164*'Data base original'!AA164</f>
        <v>2.2530975590735398</v>
      </c>
      <c r="R163" s="9">
        <f>+'Data base original'!AD164/'Data base original'!$Z164*'Data base original'!AC164</f>
        <v>1.658862980581767</v>
      </c>
      <c r="S163" s="10">
        <f>+'Data base original'!AE164</f>
        <v>3.24</v>
      </c>
      <c r="T163" s="12">
        <f>+('Data base original'!AH164/'Data base original'!AH152*100-100)*'Data base original'!AH152/'Data base original'!$AK152</f>
        <v>0.68445054822412255</v>
      </c>
      <c r="U163" s="12">
        <f>+('Data base original'!AI164/'Data base original'!AI152*100-100)*'Data base original'!AI152/'Data base original'!$AK152</f>
        <v>5.8318531042882356</v>
      </c>
      <c r="V163" s="12">
        <f>+('Data base original'!AJ164/'Data base original'!AJ152*100-100)*'Data base original'!AJ152/'Data base original'!$AK152</f>
        <v>2.7241961048810661</v>
      </c>
      <c r="W163" s="9">
        <f>+('Data base original'!AK164/'Data base original'!AK152*100-100)*'Data base original'!AK152/'Data base original'!$AK152</f>
        <v>9.2404997573934082</v>
      </c>
      <c r="X163" s="12">
        <f>+('Data base original'!AK164/'Data base original'!AK152*100-100)*'Data base original'!AK152/'Data base original'!$AR152</f>
        <v>2.4001737044892093</v>
      </c>
      <c r="Y163" s="12">
        <f>+('Data base original'!AL164/'Data base original'!AL152*100-100)*'Data base original'!AL152/'Data base original'!$AR152</f>
        <v>5.834304351872496</v>
      </c>
      <c r="Z163" s="12">
        <f>+('Data base original'!AM164/'Data base original'!AM152*100-100)*'Data base original'!AM152/'Data base original'!$AR152</f>
        <v>0.24793196065870504</v>
      </c>
      <c r="AA163" s="12">
        <f>+('Data base original'!AN164/'Data base original'!AN152*100-100)*'Data base original'!AN152/'Data base original'!$AR152</f>
        <v>0.76480576538021217</v>
      </c>
      <c r="AB163" s="12">
        <f>+('Data base original'!AO164/'Data base original'!AO152*100-100)*'Data base original'!AO152/'Data base original'!$AR152</f>
        <v>4.772794583680276E-2</v>
      </c>
      <c r="AC163" s="12">
        <f>+('Data base original'!AP164/'Data base original'!AP152*100-100)*'Data base original'!AP152/'Data base original'!$AR152</f>
        <v>0.21492789592021988</v>
      </c>
      <c r="AD163" s="12">
        <f>+('Data base original'!AQ164/'Data base original'!AQ152*100-100)*'Data base original'!AQ152/'Data base original'!$AR152</f>
        <v>-7.0483313668595502E-3</v>
      </c>
      <c r="AE163" s="12">
        <f>+(('Data base original'!AN164-'Data base original'!AP164)/('Data base original'!AN152-'Data base original'!AP152)*100-100)*(('Data base original'!AN152-'Data base original'!AP152)/'Data base original'!AR152)</f>
        <v>0.54987786945999229</v>
      </c>
      <c r="AF163" s="12">
        <f>+(('Data base original'!AO164-'Data base original'!AQ164)/('Data base original'!AO152-'Data base original'!AQ152)*100-100)*(('Data base original'!AO152-'Data base original'!AQ152)/'Data base original'!AR152)</f>
        <v>5.4776277203662259E-2</v>
      </c>
      <c r="AG163" s="9">
        <f>+('Data base original'!AR164/'Data base original'!AR152*100-100)*'Data base original'!AR152/'Data base original'!$AR152</f>
        <v>9.0870641636840617</v>
      </c>
      <c r="AH163" s="12">
        <f>+('Data base original'!AR164/'Data base original'!AR152*100-100)*'Data base original'!AR152/'Data base original'!$BC152</f>
        <v>5.4587060843654776</v>
      </c>
      <c r="AI163" s="12">
        <f>+('Data base original'!AS164/'Data base original'!AS152*100-100)*'Data base original'!AS152/'Data base original'!$BC152</f>
        <v>0.46263574188288892</v>
      </c>
      <c r="AJ163" s="12">
        <f>+('Data base original'!AT164/'Data base original'!AT152*100-100)*'Data base original'!AT152/'Data base original'!$BC152</f>
        <v>0.38934202193189055</v>
      </c>
      <c r="AK163" s="12">
        <f>+('Data base original'!AU164/'Data base original'!AU152*100-100)*'Data base original'!AU152/'Data base original'!$BC152</f>
        <v>2.6283027111545803</v>
      </c>
      <c r="AL163" s="12">
        <f>+('Data base original'!AV164/'Data base original'!AV152*100-100)*'Data base original'!AV152/'Data base original'!$BC152</f>
        <v>-2.8524801404199746E-2</v>
      </c>
      <c r="AM163" s="12">
        <f>+('Data base original'!AW164/'Data base original'!AW152*100-100)*'Data base original'!AW152/'Data base original'!$BC152</f>
        <v>9.9648762153245238E-2</v>
      </c>
      <c r="AN163" s="12">
        <f>+('Data base original'!AX164/'Data base original'!AX152*100-100)*'Data base original'!AX152/'Data base original'!$BC152</f>
        <v>1.321794739783249</v>
      </c>
      <c r="AO163" s="12">
        <f>+('Data base original'!AY164/'Data base original'!AY152*100-100)*'Data base original'!AY152/'Data base original'!$BC152</f>
        <v>0.53028277548111691</v>
      </c>
      <c r="AP163" s="12">
        <f>+('Data base original'!AZ164/'Data base original'!AZ152*100-100)*'Data base original'!AZ152/'Data base original'!$BC152</f>
        <v>1.6572574023535566E-3</v>
      </c>
      <c r="AQ163" s="12">
        <f>+('Data base original'!BA164/'Data base original'!BA152*100-100)*'Data base original'!BA152/'Data base original'!$BC152</f>
        <v>-1.5126724287283035</v>
      </c>
      <c r="AR163" s="12">
        <f>+('Data base original'!BB164/'Data base original'!BB152*100-100)*'Data base original'!BB152/'Data base original'!$BC152</f>
        <v>1.2246809314720931E-2</v>
      </c>
      <c r="AS163" s="12">
        <f>+(('Data base original'!AY164-'Data base original'!BA164)/('Data base original'!AY152-'Data base original'!BA152)*100-100)*('Data base original'!AY152-'Data base original'!BA152)/'Data base original'!$BC152</f>
        <v>2.0429552042094201</v>
      </c>
      <c r="AT163" s="12">
        <f>+(('Data base original'!AZ164-'Data base original'!BB164)/('Data base original'!AZ152-'Data base original'!BB152)*100-100)*('Data base original'!AZ152-'Data base original'!BB152)/'Data base original'!$BC152</f>
        <v>-1.0589551912367471E-2</v>
      </c>
      <c r="AU163" s="9">
        <f>+('Data base original'!BC164/'Data base original'!BC152*100-100)*'Data base original'!BC152/'Data base original'!$BC152</f>
        <v>12.364270912164189</v>
      </c>
      <c r="AV163" s="6"/>
    </row>
    <row r="164" spans="1:48">
      <c r="A164" s="90">
        <v>43497</v>
      </c>
      <c r="B164" s="12">
        <f>+'Data base original'!B165/'Data base original'!B153*100-100</f>
        <v>10.227995927117803</v>
      </c>
      <c r="C164" s="12">
        <f>+'Data base original'!C165/'Data base original'!C153*100-100</f>
        <v>8.7197026894465495</v>
      </c>
      <c r="D164" s="12">
        <f>+'Data base original'!D165/'Data base original'!D153*100-100</f>
        <v>9.1458623807859851</v>
      </c>
      <c r="E164" s="12">
        <f>+'Data base original'!E165/'Data base original'!E153*100-100</f>
        <v>17.452098968837632</v>
      </c>
      <c r="F164" s="9">
        <f>+'Data base original'!F165/'Data base original'!F153*100-100</f>
        <v>10.105978309229144</v>
      </c>
      <c r="G164" s="9">
        <f>+'Data base original'!G165</f>
        <v>22.14</v>
      </c>
      <c r="H164" s="12">
        <f>+'Data base original'!J165/'Data base original'!$H165*'Data base original'!I165</f>
        <v>12.581871419275998</v>
      </c>
      <c r="I164" s="12">
        <f>+'Data base original'!L165/'Data base original'!$H165*'Data base original'!K165</f>
        <v>1.1211500637454834</v>
      </c>
      <c r="J164" s="12">
        <f>+'Data base original'!N165/'Data base original'!$H165*'Data base original'!M165</f>
        <v>2.9142892510831437</v>
      </c>
      <c r="K164" s="9">
        <f>+'Data base original'!P165/'Data base original'!$H165*'Data base original'!O165</f>
        <v>5.520030047663635</v>
      </c>
      <c r="L164" s="9">
        <f>+'Data base original'!Q165</f>
        <v>6.78</v>
      </c>
      <c r="M164" s="12">
        <f>+'Data base original'!T165/'Data base original'!$R165*'Data base original'!S165</f>
        <v>0.44235568678289983</v>
      </c>
      <c r="N164" s="12">
        <f>+'Data base original'!V165/'Data base original'!$R165*'Data base original'!U165</f>
        <v>1.8365244375484873</v>
      </c>
      <c r="O164" s="9">
        <f>+'Data base original'!X165/'Data base original'!$R165*'Data base original'!W165</f>
        <v>4.5059951870074713</v>
      </c>
      <c r="P164" s="9">
        <f>+'Data base original'!Y165</f>
        <v>4.0199999999999996</v>
      </c>
      <c r="Q164" s="12">
        <f>+'Data base original'!AB165/'Data base original'!$Z165*'Data base original'!AA165</f>
        <v>2.2862546509428019</v>
      </c>
      <c r="R164" s="9">
        <f>+'Data base original'!AD165/'Data base original'!$Z165*'Data base original'!AC165</f>
        <v>1.7383974270038469</v>
      </c>
      <c r="S164" s="10">
        <f>+'Data base original'!AE165</f>
        <v>3.23</v>
      </c>
      <c r="T164" s="12">
        <f>+('Data base original'!AH165/'Data base original'!AH153*100-100)*'Data base original'!AH153/'Data base original'!$AK153</f>
        <v>0.73761329728521818</v>
      </c>
      <c r="U164" s="12">
        <f>+('Data base original'!AI165/'Data base original'!AI153*100-100)*'Data base original'!AI153/'Data base original'!$AK153</f>
        <v>4.8379784637241423</v>
      </c>
      <c r="V164" s="12">
        <f>+('Data base original'!AJ165/'Data base original'!AJ153*100-100)*'Data base original'!AJ153/'Data base original'!$AK153</f>
        <v>2.6623978613955108</v>
      </c>
      <c r="W164" s="9">
        <f>+('Data base original'!AK165/'Data base original'!AK153*100-100)*'Data base original'!AK153/'Data base original'!$AK153</f>
        <v>8.2379896224048963</v>
      </c>
      <c r="X164" s="12">
        <f>+('Data base original'!AK165/'Data base original'!AK153*100-100)*'Data base original'!AK153/'Data base original'!$AR153</f>
        <v>2.1357738316287351</v>
      </c>
      <c r="Y164" s="12">
        <f>+('Data base original'!AL165/'Data base original'!AL153*100-100)*'Data base original'!AL153/'Data base original'!$AR153</f>
        <v>5.4152865275552449</v>
      </c>
      <c r="Z164" s="12">
        <f>+('Data base original'!AM165/'Data base original'!AM153*100-100)*'Data base original'!AM153/'Data base original'!$AR153</f>
        <v>0.23645502188407549</v>
      </c>
      <c r="AA164" s="12">
        <f>+('Data base original'!AN165/'Data base original'!AN153*100-100)*'Data base original'!AN153/'Data base original'!$AR153</f>
        <v>0.27474078212611386</v>
      </c>
      <c r="AB164" s="12">
        <f>+('Data base original'!AO165/'Data base original'!AO153*100-100)*'Data base original'!AO153/'Data base original'!$AR153</f>
        <v>4.1998421784675631E-2</v>
      </c>
      <c r="AC164" s="12">
        <f>+('Data base original'!AP165/'Data base original'!AP153*100-100)*'Data base original'!AP153/'Data base original'!$AR153</f>
        <v>-0.61275861783757335</v>
      </c>
      <c r="AD164" s="12">
        <f>+('Data base original'!AQ165/'Data base original'!AQ153*100-100)*'Data base original'!AQ153/'Data base original'!$AR153</f>
        <v>-2.128507831911591E-2</v>
      </c>
      <c r="AE164" s="12">
        <f>+(('Data base original'!AN165-'Data base original'!AP165)/('Data base original'!AN153-'Data base original'!AP153)*100-100)*(('Data base original'!AN153-'Data base original'!AP153)/'Data base original'!AR153)</f>
        <v>0.88749939996368754</v>
      </c>
      <c r="AF164" s="12">
        <f>+(('Data base original'!AO165-'Data base original'!AQ165)/('Data base original'!AO153-'Data base original'!AQ153)*100-100)*(('Data base original'!AO153-'Data base original'!AQ153)/'Data base original'!AR153)</f>
        <v>6.3283500103791607E-2</v>
      </c>
      <c r="AG164" s="9">
        <f>+('Data base original'!AR165/'Data base original'!AR153*100-100)*'Data base original'!AR153/'Data base original'!$AR153</f>
        <v>8.7382982811354992</v>
      </c>
      <c r="AH164" s="12">
        <f>+('Data base original'!AR165/'Data base original'!AR153*100-100)*'Data base original'!AR153/'Data base original'!$BC153</f>
        <v>5.2213863117300487</v>
      </c>
      <c r="AI164" s="12">
        <f>+('Data base original'!AS165/'Data base original'!AS153*100-100)*'Data base original'!AS153/'Data base original'!$BC153</f>
        <v>0.59967190886265975</v>
      </c>
      <c r="AJ164" s="12">
        <f>+('Data base original'!AT165/'Data base original'!AT153*100-100)*'Data base original'!AT153/'Data base original'!$BC153</f>
        <v>0.44400754771096451</v>
      </c>
      <c r="AK164" s="12">
        <f>+('Data base original'!AU165/'Data base original'!AU153*100-100)*'Data base original'!AU153/'Data base original'!$BC153</f>
        <v>2.934378479717485</v>
      </c>
      <c r="AL164" s="12">
        <f>+('Data base original'!AV165/'Data base original'!AV153*100-100)*'Data base original'!AV153/'Data base original'!$BC153</f>
        <v>-3.1252873417029217E-2</v>
      </c>
      <c r="AM164" s="12">
        <f>+('Data base original'!AW165/'Data base original'!AW153*100-100)*'Data base original'!AW153/'Data base original'!$BC153</f>
        <v>9.6210967169577041E-2</v>
      </c>
      <c r="AN164" s="12">
        <f>+('Data base original'!AX165/'Data base original'!AX153*100-100)*'Data base original'!AX153/'Data base original'!$BC153</f>
        <v>1.2889799573980463</v>
      </c>
      <c r="AO164" s="12">
        <f>+('Data base original'!AY165/'Data base original'!AY153*100-100)*'Data base original'!AY153/'Data base original'!$BC153</f>
        <v>0.55515046502836385</v>
      </c>
      <c r="AP164" s="12">
        <f>+('Data base original'!AZ165/'Data base original'!AZ153*100-100)*'Data base original'!AZ153/'Data base original'!$BC153</f>
        <v>-5.5906666066870116E-3</v>
      </c>
      <c r="AQ164" s="12">
        <f>+('Data base original'!BA165/'Data base original'!BA153*100-100)*'Data base original'!BA153/'Data base original'!$BC153</f>
        <v>-1.4057981647945565</v>
      </c>
      <c r="AR164" s="12">
        <f>+('Data base original'!BB165/'Data base original'!BB153*100-100)*'Data base original'!BB153/'Data base original'!$BC153</f>
        <v>1.2207850226380748E-2</v>
      </c>
      <c r="AS164" s="12">
        <f>+(('Data base original'!AY165-'Data base original'!BA165)/('Data base original'!AY153-'Data base original'!BA153)*100-100)*('Data base original'!AY153-'Data base original'!BA153)/'Data base original'!$BC153</f>
        <v>1.9609486298229217</v>
      </c>
      <c r="AT164" s="12">
        <f>+(('Data base original'!AZ165-'Data base original'!BB165)/('Data base original'!AZ153-'Data base original'!BB153)*100-100)*('Data base original'!AZ153-'Data base original'!BB153)/'Data base original'!$BC153</f>
        <v>-1.779851683306782E-2</v>
      </c>
      <c r="AU164" s="9">
        <f>+('Data base original'!BC165/'Data base original'!BC153*100-100)*'Data base original'!BC153/'Data base original'!$BC153</f>
        <v>12.496532412161626</v>
      </c>
      <c r="AV164" s="6"/>
    </row>
    <row r="165" spans="1:48">
      <c r="A165" s="90">
        <v>43525</v>
      </c>
      <c r="B165" s="12">
        <f>+'Data base original'!B166/'Data base original'!B154*100-100</f>
        <v>9.059709104898289</v>
      </c>
      <c r="C165" s="12">
        <f>+'Data base original'!C166/'Data base original'!C154*100-100</f>
        <v>8.5203706288551615</v>
      </c>
      <c r="D165" s="12">
        <f>+'Data base original'!D166/'Data base original'!D154*100-100</f>
        <v>9.1619715732364426</v>
      </c>
      <c r="E165" s="12">
        <f>+'Data base original'!E166/'Data base original'!E154*100-100</f>
        <v>20.337164002686038</v>
      </c>
      <c r="F165" s="9">
        <f>+'Data base original'!F166/'Data base original'!F154*100-100</f>
        <v>9.6036250841942774</v>
      </c>
      <c r="G165" s="9">
        <f>+'Data base original'!G166</f>
        <v>20.95</v>
      </c>
      <c r="H165" s="12">
        <f>+'Data base original'!J166/'Data base original'!$H166*'Data base original'!I166</f>
        <v>11.536394651354637</v>
      </c>
      <c r="I165" s="12">
        <f>+'Data base original'!L166/'Data base original'!$H166*'Data base original'!K166</f>
        <v>1.0006467218806947</v>
      </c>
      <c r="J165" s="12">
        <f>+'Data base original'!N166/'Data base original'!$H166*'Data base original'!M166</f>
        <v>3.2643202102918072</v>
      </c>
      <c r="K165" s="9">
        <f>+'Data base original'!P166/'Data base original'!$H166*'Data base original'!O166</f>
        <v>5.1456344408764014</v>
      </c>
      <c r="L165" s="9">
        <f>+'Data base original'!Q166</f>
        <v>6.8</v>
      </c>
      <c r="M165" s="12">
        <f>+'Data base original'!T166/'Data base original'!$R166*'Data base original'!S166</f>
        <v>0.387980930979406</v>
      </c>
      <c r="N165" s="12">
        <f>+'Data base original'!V166/'Data base original'!$R166*'Data base original'!U166</f>
        <v>2.3185436985998775</v>
      </c>
      <c r="O165" s="9">
        <f>+'Data base original'!X166/'Data base original'!$R166*'Data base original'!W166</f>
        <v>4.0887028903010938</v>
      </c>
      <c r="P165" s="9">
        <f>+'Data base original'!Y166</f>
        <v>3.75</v>
      </c>
      <c r="Q165" s="12">
        <f>+'Data base original'!AB166/'Data base original'!$Z166*'Data base original'!AA166</f>
        <v>2.4025655246076738</v>
      </c>
      <c r="R165" s="9">
        <f>+'Data base original'!AD166/'Data base original'!$Z166*'Data base original'!AC166</f>
        <v>1.3451411141237366</v>
      </c>
      <c r="S165" s="10">
        <f>+'Data base original'!AE166</f>
        <v>3.18</v>
      </c>
      <c r="T165" s="12">
        <f>+('Data base original'!AH166/'Data base original'!AH154*100-100)*'Data base original'!AH154/'Data base original'!$AK154</f>
        <v>0.65237909332146915</v>
      </c>
      <c r="U165" s="12">
        <f>+('Data base original'!AI166/'Data base original'!AI154*100-100)*'Data base original'!AI154/'Data base original'!$AK154</f>
        <v>4.9774431052435322</v>
      </c>
      <c r="V165" s="12">
        <f>+('Data base original'!AJ166/'Data base original'!AJ154*100-100)*'Data base original'!AJ154/'Data base original'!$AK154</f>
        <v>2.6133494381067708</v>
      </c>
      <c r="W165" s="9">
        <f>+('Data base original'!AK166/'Data base original'!AK154*100-100)*'Data base original'!AK154/'Data base original'!$AK154</f>
        <v>8.2431716366717893</v>
      </c>
      <c r="X165" s="12">
        <f>+('Data base original'!AK166/'Data base original'!AK154*100-100)*'Data base original'!AK154/'Data base original'!$AR154</f>
        <v>2.122208313275006</v>
      </c>
      <c r="Y165" s="12">
        <f>+('Data base original'!AL166/'Data base original'!AL154*100-100)*'Data base original'!AL154/'Data base original'!$AR154</f>
        <v>5.074031973183132</v>
      </c>
      <c r="Z165" s="12">
        <f>+('Data base original'!AM166/'Data base original'!AM154*100-100)*'Data base original'!AM154/'Data base original'!$AR154</f>
        <v>0.23804950100152708</v>
      </c>
      <c r="AA165" s="12">
        <f>+('Data base original'!AN166/'Data base original'!AN154*100-100)*'Data base original'!AN154/'Data base original'!$AR154</f>
        <v>-1.0014371806416626</v>
      </c>
      <c r="AB165" s="12">
        <f>+('Data base original'!AO166/'Data base original'!AO154*100-100)*'Data base original'!AO154/'Data base original'!$AR154</f>
        <v>4.1670196554418948E-2</v>
      </c>
      <c r="AC165" s="12">
        <f>+('Data base original'!AP166/'Data base original'!AP154*100-100)*'Data base original'!AP154/'Data base original'!$AR154</f>
        <v>-1.4588571395530963</v>
      </c>
      <c r="AD165" s="12">
        <f>+('Data base original'!AQ166/'Data base original'!AQ154*100-100)*'Data base original'!AQ154/'Data base original'!$AR154</f>
        <v>-2.517143535732716E-2</v>
      </c>
      <c r="AE165" s="12">
        <f>+(('Data base original'!AN166-'Data base original'!AP166)/('Data base original'!AN154-'Data base original'!AP154)*100-100)*(('Data base original'!AN154-'Data base original'!AP154)/'Data base original'!AR154)</f>
        <v>0.45741995891143383</v>
      </c>
      <c r="AF165" s="12">
        <f>+(('Data base original'!AO166-'Data base original'!AQ166)/('Data base original'!AO154-'Data base original'!AQ154)*100-100)*(('Data base original'!AO154-'Data base original'!AQ154)/'Data base original'!AR154)</f>
        <v>6.6841631911746219E-2</v>
      </c>
      <c r="AG165" s="9">
        <f>+('Data base original'!AR166/'Data base original'!AR154*100-100)*'Data base original'!AR154/'Data base original'!$AR154</f>
        <v>7.958551378282877</v>
      </c>
      <c r="AH165" s="12">
        <f>+('Data base original'!AR166/'Data base original'!AR154*100-100)*'Data base original'!AR154/'Data base original'!$BC154</f>
        <v>4.7952724328185656</v>
      </c>
      <c r="AI165" s="12">
        <f>+('Data base original'!AS166/'Data base original'!AS154*100-100)*'Data base original'!AS154/'Data base original'!$BC154</f>
        <v>0.68558101078025835</v>
      </c>
      <c r="AJ165" s="12">
        <f>+('Data base original'!AT166/'Data base original'!AT154*100-100)*'Data base original'!AT154/'Data base original'!$BC154</f>
        <v>0.78852537695807523</v>
      </c>
      <c r="AK165" s="12">
        <f>+('Data base original'!AU166/'Data base original'!AU154*100-100)*'Data base original'!AU154/'Data base original'!$BC154</f>
        <v>3.0346747970698345</v>
      </c>
      <c r="AL165" s="12">
        <f>+('Data base original'!AV166/'Data base original'!AV154*100-100)*'Data base original'!AV154/'Data base original'!$BC154</f>
        <v>-2.6594947673551951E-2</v>
      </c>
      <c r="AM165" s="12">
        <f>+('Data base original'!AW166/'Data base original'!AW154*100-100)*'Data base original'!AW154/'Data base original'!$BC154</f>
        <v>8.0811056433492137E-2</v>
      </c>
      <c r="AN165" s="12">
        <f>+('Data base original'!AX166/'Data base original'!AX154*100-100)*'Data base original'!AX154/'Data base original'!$BC154</f>
        <v>1.2952370312853718</v>
      </c>
      <c r="AO165" s="12">
        <f>+('Data base original'!AY166/'Data base original'!AY154*100-100)*'Data base original'!AY154/'Data base original'!$BC154</f>
        <v>0.79687689375320758</v>
      </c>
      <c r="AP165" s="12">
        <f>+('Data base original'!AZ166/'Data base original'!AZ154*100-100)*'Data base original'!AZ154/'Data base original'!$BC154</f>
        <v>1.1755435257554904E-2</v>
      </c>
      <c r="AQ165" s="12">
        <f>+('Data base original'!BA166/'Data base original'!BA154*100-100)*'Data base original'!BA154/'Data base original'!$BC154</f>
        <v>-1.0259523601776195</v>
      </c>
      <c r="AR165" s="12">
        <f>+('Data base original'!BB166/'Data base original'!BB154*100-100)*'Data base original'!BB154/'Data base original'!$BC154</f>
        <v>6.6466526813057664E-3</v>
      </c>
      <c r="AS165" s="12">
        <f>+(('Data base original'!AY166-'Data base original'!BA166)/('Data base original'!AY154-'Data base original'!BA154)*100-100)*('Data base original'!AY154-'Data base original'!BA154)/'Data base original'!$BC154</f>
        <v>1.8228292539308262</v>
      </c>
      <c r="AT165" s="12">
        <f>+(('Data base original'!AZ166-'Data base original'!BB166)/('Data base original'!AZ154-'Data base original'!BB154)*100-100)*('Data base original'!AZ154-'Data base original'!BB154)/'Data base original'!$BC154</f>
        <v>5.108782576249124E-3</v>
      </c>
      <c r="AU165" s="9">
        <f>+('Data base original'!BC166/'Data base original'!BC154*100-100)*'Data base original'!BC154/'Data base original'!$BC154</f>
        <v>12.481444794179126</v>
      </c>
      <c r="AV165" s="6"/>
    </row>
    <row r="166" spans="1:48">
      <c r="A166" s="90">
        <v>43556</v>
      </c>
      <c r="B166" s="12">
        <f>+'Data base original'!B167/'Data base original'!B155*100-100</f>
        <v>8.6949054696280541</v>
      </c>
      <c r="C166" s="12">
        <f>+'Data base original'!C167/'Data base original'!C155*100-100</f>
        <v>8.6481272562973714</v>
      </c>
      <c r="D166" s="12">
        <f>+'Data base original'!D167/'Data base original'!D155*100-100</f>
        <v>9.3689219073399101</v>
      </c>
      <c r="E166" s="12">
        <f>+'Data base original'!E167/'Data base original'!E155*100-100</f>
        <v>17.839370443230223</v>
      </c>
      <c r="F166" s="9">
        <f>+'Data base original'!F167/'Data base original'!F155*100-100</f>
        <v>9.3637759941052678</v>
      </c>
      <c r="G166" s="9">
        <f>+'Data base original'!G167</f>
        <v>21.04</v>
      </c>
      <c r="H166" s="12">
        <f>+'Data base original'!J167/'Data base original'!$H167*'Data base original'!I167</f>
        <v>11.323857140810567</v>
      </c>
      <c r="I166" s="12">
        <f>+'Data base original'!L167/'Data base original'!$H167*'Data base original'!K167</f>
        <v>1.2223457444522441</v>
      </c>
      <c r="J166" s="12">
        <f>+'Data base original'!N167/'Data base original'!$H167*'Data base original'!M167</f>
        <v>3.1089470366603154</v>
      </c>
      <c r="K166" s="9">
        <f>+'Data base original'!P167/'Data base original'!$H167*'Data base original'!O167</f>
        <v>5.3830889789837109</v>
      </c>
      <c r="L166" s="9">
        <f>+'Data base original'!Q167</f>
        <v>6.33</v>
      </c>
      <c r="M166" s="12">
        <f>+'Data base original'!T167/'Data base original'!$R167*'Data base original'!S167</f>
        <v>0.30593553945986701</v>
      </c>
      <c r="N166" s="12">
        <f>+'Data base original'!V167/'Data base original'!$R167*'Data base original'!U167</f>
        <v>1.7614395749750937</v>
      </c>
      <c r="O166" s="9">
        <f>+'Data base original'!X167/'Data base original'!$R167*'Data base original'!W167</f>
        <v>4.2597355542690973</v>
      </c>
      <c r="P166" s="9">
        <f>+'Data base original'!Y167</f>
        <v>3.74</v>
      </c>
      <c r="Q166" s="12">
        <f>+'Data base original'!AB167/'Data base original'!$Z167*'Data base original'!AA167</f>
        <v>2.1938771933399908</v>
      </c>
      <c r="R166" s="9">
        <f>+'Data base original'!AD167/'Data base original'!$Z167*'Data base original'!AC167</f>
        <v>1.5504086082862909</v>
      </c>
      <c r="S166" s="10">
        <f>+'Data base original'!AE167</f>
        <v>3.04</v>
      </c>
      <c r="T166" s="12">
        <f>+('Data base original'!AH167/'Data base original'!AH155*100-100)*'Data base original'!AH155/'Data base original'!$AK155</f>
        <v>0.73762368315212523</v>
      </c>
      <c r="U166" s="12">
        <f>+('Data base original'!AI167/'Data base original'!AI155*100-100)*'Data base original'!AI155/'Data base original'!$AK155</f>
        <v>5.8736562099059864</v>
      </c>
      <c r="V166" s="12">
        <f>+('Data base original'!AJ167/'Data base original'!AJ155*100-100)*'Data base original'!AJ155/'Data base original'!$AK155</f>
        <v>2.4861004513168643</v>
      </c>
      <c r="W166" s="9">
        <f>+('Data base original'!AK167/'Data base original'!AK155*100-100)*'Data base original'!AK155/'Data base original'!$AK155</f>
        <v>9.0973803443749546</v>
      </c>
      <c r="X166" s="12">
        <f>+('Data base original'!AK167/'Data base original'!AK155*100-100)*'Data base original'!AK155/'Data base original'!$AR155</f>
        <v>2.3133754553117156</v>
      </c>
      <c r="Y166" s="12">
        <f>+('Data base original'!AL167/'Data base original'!AL155*100-100)*'Data base original'!AL155/'Data base original'!$AR155</f>
        <v>4.5585377362962136</v>
      </c>
      <c r="Z166" s="12">
        <f>+('Data base original'!AM167/'Data base original'!AM155*100-100)*'Data base original'!AM155/'Data base original'!$AR155</f>
        <v>0.23309004447220916</v>
      </c>
      <c r="AA166" s="12">
        <f>+('Data base original'!AN167/'Data base original'!AN155*100-100)*'Data base original'!AN155/'Data base original'!$AR155</f>
        <v>-0.99699071077722257</v>
      </c>
      <c r="AB166" s="12">
        <f>+('Data base original'!AO167/'Data base original'!AO155*100-100)*'Data base original'!AO155/'Data base original'!$AR155</f>
        <v>3.5362760387385957E-2</v>
      </c>
      <c r="AC166" s="12">
        <f>+('Data base original'!AP167/'Data base original'!AP155*100-100)*'Data base original'!AP155/'Data base original'!$AR155</f>
        <v>-1.4193917757535306</v>
      </c>
      <c r="AD166" s="12">
        <f>+('Data base original'!AQ167/'Data base original'!AQ155*100-100)*'Data base original'!AQ155/'Data base original'!$AR155</f>
        <v>-3.3314262353393506E-2</v>
      </c>
      <c r="AE166" s="12">
        <f>+(('Data base original'!AN167-'Data base original'!AP167)/('Data base original'!AN155-'Data base original'!AP155)*100-100)*(('Data base original'!AN155-'Data base original'!AP155)/'Data base original'!AR155)</f>
        <v>0.42240106497630819</v>
      </c>
      <c r="AF166" s="12">
        <f>+(('Data base original'!AO167-'Data base original'!AQ167)/('Data base original'!AO155-'Data base original'!AQ155)*100-100)*(('Data base original'!AO155-'Data base original'!AQ155)/'Data base original'!AR155)</f>
        <v>6.8677022740779511E-2</v>
      </c>
      <c r="AG166" s="9">
        <f>+('Data base original'!AR167/'Data base original'!AR155*100-100)*'Data base original'!AR155/'Data base original'!$AR155</f>
        <v>7.5960813237972076</v>
      </c>
      <c r="AH166" s="12">
        <f>+('Data base original'!AR167/'Data base original'!AR155*100-100)*'Data base original'!AR155/'Data base original'!$BC155</f>
        <v>4.5645438198079082</v>
      </c>
      <c r="AI166" s="12">
        <f>+('Data base original'!AS167/'Data base original'!AS155*100-100)*'Data base original'!AS155/'Data base original'!$BC155</f>
        <v>0.68611856852829356</v>
      </c>
      <c r="AJ166" s="12">
        <f>+('Data base original'!AT167/'Data base original'!AT155*100-100)*'Data base original'!AT155/'Data base original'!$BC155</f>
        <v>-9.6587336029850687E-2</v>
      </c>
      <c r="AK166" s="12">
        <f>+('Data base original'!AU167/'Data base original'!AU155*100-100)*'Data base original'!AU155/'Data base original'!$BC155</f>
        <v>3.1653387779458373</v>
      </c>
      <c r="AL166" s="12">
        <f>+('Data base original'!AV167/'Data base original'!AV155*100-100)*'Data base original'!AV155/'Data base original'!$BC155</f>
        <v>-2.7505547118399344E-2</v>
      </c>
      <c r="AM166" s="12">
        <f>+('Data base original'!AW167/'Data base original'!AW155*100-100)*'Data base original'!AW155/'Data base original'!$BC155</f>
        <v>6.5264423647499611E-2</v>
      </c>
      <c r="AN166" s="12">
        <f>+('Data base original'!AX167/'Data base original'!AX155*100-100)*'Data base original'!AX155/'Data base original'!$BC155</f>
        <v>1.3201060422267099</v>
      </c>
      <c r="AO166" s="12">
        <f>+('Data base original'!AY167/'Data base original'!AY155*100-100)*'Data base original'!AY155/'Data base original'!$BC155</f>
        <v>0.93927724421723946</v>
      </c>
      <c r="AP166" s="12">
        <f>+('Data base original'!AZ167/'Data base original'!AZ155*100-100)*'Data base original'!AZ155/'Data base original'!$BC155</f>
        <v>1.1549968434771241E-2</v>
      </c>
      <c r="AQ166" s="12">
        <f>+('Data base original'!BA167/'Data base original'!BA155*100-100)*'Data base original'!BA155/'Data base original'!$BC155</f>
        <v>-0.6588062333712793</v>
      </c>
      <c r="AR166" s="12">
        <f>+('Data base original'!BB167/'Data base original'!BB155*100-100)*'Data base original'!BB155/'Data base original'!$BC155</f>
        <v>5.5019888892592498E-3</v>
      </c>
      <c r="AS166" s="12">
        <f>+(('Data base original'!AY167-'Data base original'!BA167)/('Data base original'!AY155-'Data base original'!BA155)*100-100)*('Data base original'!AY155-'Data base original'!BA155)/'Data base original'!$BC155</f>
        <v>1.5980834775885189</v>
      </c>
      <c r="AT166" s="12">
        <f>+(('Data base original'!AZ167-'Data base original'!BB167)/('Data base original'!AZ155-'Data base original'!BB155)*100-100)*('Data base original'!AZ155-'Data base original'!BB155)/'Data base original'!$BC155</f>
        <v>6.0479795455119735E-3</v>
      </c>
      <c r="AU166" s="9">
        <f>+('Data base original'!BC167/'Data base original'!BC155*100-100)*'Data base original'!BC155/'Data base original'!$BC155</f>
        <v>11.281410206142043</v>
      </c>
      <c r="AV166" s="6"/>
    </row>
  </sheetData>
  <mergeCells count="18">
    <mergeCell ref="T4:V4"/>
    <mergeCell ref="X4:AF4"/>
    <mergeCell ref="AH4:AT4"/>
    <mergeCell ref="B1:F1"/>
    <mergeCell ref="B5:F5"/>
    <mergeCell ref="B2:F2"/>
    <mergeCell ref="H1:S1"/>
    <mergeCell ref="T1:AU1"/>
    <mergeCell ref="G2:K2"/>
    <mergeCell ref="L2:O2"/>
    <mergeCell ref="P2:R2"/>
    <mergeCell ref="T2:W2"/>
    <mergeCell ref="X2:AG2"/>
    <mergeCell ref="AH2:AU2"/>
    <mergeCell ref="G5:S5"/>
    <mergeCell ref="T5:AU5"/>
    <mergeCell ref="B4:F4"/>
    <mergeCell ref="G4:S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166"/>
  <sheetViews>
    <sheetView showGridLines="0" zoomScale="70" zoomScaleNormal="70" workbookViewId="0">
      <pane xSplit="1" ySplit="5" topLeftCell="B138" activePane="bottomRight" state="frozen"/>
      <selection pane="topRight" activeCell="B1" sqref="B1"/>
      <selection pane="bottomLeft" activeCell="A5" sqref="A5"/>
      <selection pane="bottomRight" activeCell="A167" sqref="A167"/>
    </sheetView>
  </sheetViews>
  <sheetFormatPr baseColWidth="10" defaultColWidth="11.453125" defaultRowHeight="14.5"/>
  <cols>
    <col min="1" max="1" width="11.453125" style="1"/>
    <col min="2" max="6" width="14.36328125" style="2" customWidth="1"/>
    <col min="7" max="16384" width="11.453125" style="2"/>
  </cols>
  <sheetData>
    <row r="1" spans="1:9" ht="27" customHeight="1">
      <c r="B1" s="98" t="s">
        <v>132</v>
      </c>
      <c r="C1" s="98"/>
      <c r="D1" s="98"/>
      <c r="E1" s="98"/>
      <c r="F1" s="119"/>
    </row>
    <row r="2" spans="1:9" s="4" customFormat="1" ht="21.75" customHeight="1">
      <c r="A2" s="3"/>
      <c r="B2" s="103" t="s">
        <v>78</v>
      </c>
      <c r="C2" s="103"/>
      <c r="D2" s="103"/>
      <c r="E2" s="103"/>
      <c r="F2" s="123"/>
    </row>
    <row r="3" spans="1:9" s="4" customFormat="1">
      <c r="A3" s="3"/>
      <c r="B3" s="36" t="s">
        <v>80</v>
      </c>
      <c r="C3" s="38" t="s">
        <v>81</v>
      </c>
      <c r="D3" s="38" t="s">
        <v>82</v>
      </c>
      <c r="E3" s="38" t="s">
        <v>83</v>
      </c>
      <c r="F3" s="37" t="s">
        <v>141</v>
      </c>
    </row>
    <row r="4" spans="1:9" s="33" customFormat="1" ht="15.75" customHeight="1">
      <c r="A4" s="3"/>
      <c r="B4" s="128" t="s">
        <v>142</v>
      </c>
      <c r="C4" s="129"/>
      <c r="D4" s="129"/>
      <c r="E4" s="129"/>
      <c r="F4" s="130"/>
    </row>
    <row r="5" spans="1:9" ht="15" customHeight="1">
      <c r="A5" s="3"/>
      <c r="B5" s="109" t="s">
        <v>85</v>
      </c>
      <c r="C5" s="110"/>
      <c r="D5" s="110"/>
      <c r="E5" s="110"/>
      <c r="F5" s="111"/>
    </row>
    <row r="6" spans="1:9" s="4" customFormat="1" ht="34.5" customHeight="1">
      <c r="A6" s="90"/>
      <c r="B6" s="24"/>
      <c r="C6" s="24"/>
      <c r="D6" s="24"/>
      <c r="E6" s="24"/>
      <c r="F6" s="16"/>
    </row>
    <row r="7" spans="1:9" s="4" customFormat="1" ht="18" customHeight="1">
      <c r="A7" s="20">
        <v>38718</v>
      </c>
      <c r="B7" s="24"/>
      <c r="C7" s="24"/>
      <c r="D7" s="24"/>
      <c r="E7" s="24"/>
      <c r="F7" s="16"/>
    </row>
    <row r="8" spans="1:9" s="5" customFormat="1">
      <c r="A8" s="90">
        <v>38749</v>
      </c>
      <c r="B8" s="12"/>
      <c r="C8" s="12"/>
      <c r="D8" s="12"/>
      <c r="E8" s="12"/>
      <c r="F8" s="10"/>
    </row>
    <row r="9" spans="1:9" s="5" customFormat="1">
      <c r="A9" s="90">
        <v>38777</v>
      </c>
      <c r="B9" s="12"/>
      <c r="C9" s="12"/>
      <c r="D9" s="12"/>
      <c r="E9" s="12"/>
      <c r="F9" s="10"/>
    </row>
    <row r="10" spans="1:9" s="5" customFormat="1">
      <c r="A10" s="90">
        <v>38808</v>
      </c>
      <c r="B10" s="12"/>
      <c r="C10" s="12"/>
      <c r="D10" s="12"/>
      <c r="E10" s="12"/>
      <c r="F10" s="10"/>
    </row>
    <row r="11" spans="1:9" s="5" customFormat="1">
      <c r="A11" s="90">
        <v>38838</v>
      </c>
      <c r="B11" s="12"/>
      <c r="C11" s="12"/>
      <c r="D11" s="12"/>
      <c r="E11" s="12"/>
      <c r="F11" s="10"/>
      <c r="G11" s="2"/>
      <c r="H11" s="2"/>
      <c r="I11" s="2"/>
    </row>
    <row r="12" spans="1:9" s="5" customFormat="1">
      <c r="A12" s="90">
        <v>38869</v>
      </c>
      <c r="B12" s="12"/>
      <c r="C12" s="12"/>
      <c r="D12" s="12"/>
      <c r="E12" s="12"/>
      <c r="F12" s="10"/>
      <c r="G12" s="2"/>
      <c r="H12" s="2"/>
      <c r="I12" s="2"/>
    </row>
    <row r="13" spans="1:9">
      <c r="A13" s="90">
        <v>38899</v>
      </c>
      <c r="B13" s="12"/>
      <c r="C13" s="12"/>
      <c r="D13" s="12"/>
      <c r="E13" s="12"/>
      <c r="F13" s="10"/>
    </row>
    <row r="14" spans="1:9">
      <c r="A14" s="90">
        <v>38930</v>
      </c>
      <c r="B14" s="12"/>
      <c r="C14" s="12"/>
      <c r="D14" s="12"/>
      <c r="E14" s="12"/>
      <c r="F14" s="10"/>
    </row>
    <row r="15" spans="1:9">
      <c r="A15" s="90">
        <v>38961</v>
      </c>
      <c r="B15" s="12"/>
      <c r="C15" s="12"/>
      <c r="D15" s="12"/>
      <c r="E15" s="12"/>
      <c r="F15" s="10"/>
    </row>
    <row r="16" spans="1:9">
      <c r="A16" s="90">
        <v>38991</v>
      </c>
      <c r="B16" s="12"/>
      <c r="C16" s="12"/>
      <c r="D16" s="12"/>
      <c r="E16" s="12"/>
      <c r="F16" s="10"/>
    </row>
    <row r="17" spans="1:6">
      <c r="A17" s="90">
        <v>39022</v>
      </c>
      <c r="B17" s="12"/>
      <c r="C17" s="12"/>
      <c r="D17" s="12"/>
      <c r="E17" s="12"/>
      <c r="F17" s="10"/>
    </row>
    <row r="18" spans="1:6">
      <c r="A18" s="90">
        <v>39052</v>
      </c>
      <c r="B18" s="12"/>
      <c r="C18" s="12"/>
      <c r="D18" s="12"/>
      <c r="E18" s="12"/>
      <c r="F18" s="10"/>
    </row>
    <row r="19" spans="1:6">
      <c r="A19" s="20">
        <v>39083</v>
      </c>
      <c r="B19" s="12">
        <f>('Data base original'!B20/'Data base original'!B19*100-100)</f>
        <v>0.64692885236952691</v>
      </c>
      <c r="C19" s="12">
        <f>('Data base original'!C20/'Data base original'!C19*100-100)</f>
        <v>1.1501099065297353</v>
      </c>
      <c r="D19" s="12">
        <f>('Data base original'!D20/'Data base original'!D19*100-100)</f>
        <v>1.1975595460214947</v>
      </c>
      <c r="E19" s="12">
        <f>('Data base original'!E20/'Data base original'!E19*100-100)</f>
        <v>3.0122496390157352</v>
      </c>
      <c r="F19" s="10">
        <f>('Data base original'!F20/'Data base original'!F19*100-100)</f>
        <v>1.0432435212535154</v>
      </c>
    </row>
    <row r="20" spans="1:6">
      <c r="A20" s="90">
        <v>39114</v>
      </c>
      <c r="B20" s="12">
        <f>('Data base original'!B21/'Data base original'!B20*100-100)</f>
        <v>1.1614522075634</v>
      </c>
      <c r="C20" s="12">
        <f>('Data base original'!C21/'Data base original'!C20*100-100)</f>
        <v>0.88831004607918373</v>
      </c>
      <c r="D20" s="12">
        <f>('Data base original'!D21/'Data base original'!D20*100-100)</f>
        <v>1.2926662202686714</v>
      </c>
      <c r="E20" s="12">
        <f>('Data base original'!E21/'Data base original'!E20*100-100)</f>
        <v>0.63375086458216856</v>
      </c>
      <c r="F20" s="10">
        <f>('Data base original'!F21/'Data base original'!F20*100-100)</f>
        <v>1.1036786785238348</v>
      </c>
    </row>
    <row r="21" spans="1:6">
      <c r="A21" s="90">
        <v>39142</v>
      </c>
      <c r="B21" s="12">
        <f>('Data base original'!B22/'Data base original'!B21*100-100)</f>
        <v>1.1299062138438813</v>
      </c>
      <c r="C21" s="12">
        <f>('Data base original'!C22/'Data base original'!C21*100-100)</f>
        <v>1.9031670499502837</v>
      </c>
      <c r="D21" s="12">
        <f>('Data base original'!D22/'Data base original'!D21*100-100)</f>
        <v>1.5085584888562096</v>
      </c>
      <c r="E21" s="12">
        <f>('Data base original'!E22/'Data base original'!E21*100-100)</f>
        <v>-0.13655868500590884</v>
      </c>
      <c r="F21" s="10">
        <f>('Data base original'!F22/'Data base original'!F21*100-100)</f>
        <v>1.1905000084314139</v>
      </c>
    </row>
    <row r="22" spans="1:6">
      <c r="A22" s="90">
        <v>39173</v>
      </c>
      <c r="B22" s="12">
        <f>('Data base original'!B23/'Data base original'!B22*100-100)</f>
        <v>1.5898360784019587</v>
      </c>
      <c r="C22" s="12">
        <f>('Data base original'!C23/'Data base original'!C22*100-100)</f>
        <v>1.2542926961639012</v>
      </c>
      <c r="D22" s="12">
        <f>('Data base original'!D23/'Data base original'!D22*100-100)</f>
        <v>1.3759430920658531</v>
      </c>
      <c r="E22" s="12">
        <f>('Data base original'!E23/'Data base original'!E22*100-100)</f>
        <v>3.3801627276561135</v>
      </c>
      <c r="F22" s="10">
        <f>('Data base original'!F23/'Data base original'!F22*100-100)</f>
        <v>1.6663196908971258</v>
      </c>
    </row>
    <row r="23" spans="1:6">
      <c r="A23" s="90">
        <v>39203</v>
      </c>
      <c r="B23" s="12">
        <f>('Data base original'!B24/'Data base original'!B23*100-100)</f>
        <v>1.2736486719719551</v>
      </c>
      <c r="C23" s="12">
        <f>('Data base original'!C24/'Data base original'!C23*100-100)</f>
        <v>0.58416686947322205</v>
      </c>
      <c r="D23" s="12">
        <f>('Data base original'!D24/'Data base original'!D23*100-100)</f>
        <v>1.9763241389287174</v>
      </c>
      <c r="E23" s="12">
        <f>('Data base original'!E24/'Data base original'!E23*100-100)</f>
        <v>3.4256194562850055</v>
      </c>
      <c r="F23" s="10">
        <f>('Data base original'!F24/'Data base original'!F23*100-100)</f>
        <v>1.5309950271528407</v>
      </c>
    </row>
    <row r="24" spans="1:6">
      <c r="A24" s="90">
        <v>39234</v>
      </c>
      <c r="B24" s="12">
        <f>('Data base original'!B25/'Data base original'!B24*100-100)</f>
        <v>1.5924592264251203</v>
      </c>
      <c r="C24" s="12">
        <f>('Data base original'!C25/'Data base original'!C24*100-100)</f>
        <v>0.73361315085784895</v>
      </c>
      <c r="D24" s="12">
        <f>('Data base original'!D25/'Data base original'!D24*100-100)</f>
        <v>2.3430497867090736</v>
      </c>
      <c r="E24" s="12">
        <f>('Data base original'!E25/'Data base original'!E24*100-100)</f>
        <v>-0.607093212956201</v>
      </c>
      <c r="F24" s="10">
        <f>('Data base original'!F25/'Data base original'!F24*100-100)</f>
        <v>1.4284514544765159</v>
      </c>
    </row>
    <row r="25" spans="1:6">
      <c r="A25" s="90">
        <v>39264</v>
      </c>
      <c r="B25" s="12">
        <f>('Data base original'!B26/'Data base original'!B25*100-100)</f>
        <v>1.5436334138266403</v>
      </c>
      <c r="C25" s="12">
        <f>('Data base original'!C26/'Data base original'!C25*100-100)</f>
        <v>1.2323705840997974</v>
      </c>
      <c r="D25" s="12">
        <f>('Data base original'!D26/'Data base original'!D25*100-100)</f>
        <v>1.9659542771129708</v>
      </c>
      <c r="E25" s="12">
        <f>('Data base original'!E26/'Data base original'!E25*100-100)</f>
        <v>-0.45076696773908509</v>
      </c>
      <c r="F25" s="10">
        <f>('Data base original'!F26/'Data base original'!F25*100-100)</f>
        <v>1.4062495335152079</v>
      </c>
    </row>
    <row r="26" spans="1:6">
      <c r="A26" s="90">
        <v>39295</v>
      </c>
      <c r="B26" s="12">
        <f>('Data base original'!B27/'Data base original'!B26*100-100)</f>
        <v>2.0088057910680419</v>
      </c>
      <c r="C26" s="12">
        <f>('Data base original'!C27/'Data base original'!C26*100-100)</f>
        <v>1.7312812463587761</v>
      </c>
      <c r="D26" s="12">
        <f>('Data base original'!D27/'Data base original'!D26*100-100)</f>
        <v>2.3630355184937031</v>
      </c>
      <c r="E26" s="12">
        <f>('Data base original'!E27/'Data base original'!E26*100-100)</f>
        <v>1.8390293126349775</v>
      </c>
      <c r="F26" s="10">
        <f>('Data base original'!F27/'Data base original'!F26*100-100)</f>
        <v>2.0326145457944023</v>
      </c>
    </row>
    <row r="27" spans="1:6">
      <c r="A27" s="90">
        <v>39326</v>
      </c>
      <c r="B27" s="12">
        <f>('Data base original'!B28/'Data base original'!B27*100-100)</f>
        <v>2.1597062878382758</v>
      </c>
      <c r="C27" s="12">
        <f>('Data base original'!C28/'Data base original'!C27*100-100)</f>
        <v>0.98474492981894457</v>
      </c>
      <c r="D27" s="12">
        <f>('Data base original'!D28/'Data base original'!D27*100-100)</f>
        <v>2.5112831868569145</v>
      </c>
      <c r="E27" s="12">
        <f>('Data base original'!E28/'Data base original'!E27*100-100)</f>
        <v>-0.91665068392455851</v>
      </c>
      <c r="F27" s="10">
        <f>('Data base original'!F28/'Data base original'!F27*100-100)</f>
        <v>1.8030894646113467</v>
      </c>
    </row>
    <row r="28" spans="1:6">
      <c r="A28" s="90">
        <v>39356</v>
      </c>
      <c r="B28" s="12">
        <f>('Data base original'!B29/'Data base original'!B28*100-100)</f>
        <v>1.8925271046586971</v>
      </c>
      <c r="C28" s="12">
        <f>('Data base original'!C29/'Data base original'!C28*100-100)</f>
        <v>1.3075916174739319</v>
      </c>
      <c r="D28" s="12">
        <f>('Data base original'!D29/'Data base original'!D28*100-100)</f>
        <v>2.0583320781936862</v>
      </c>
      <c r="E28" s="12">
        <f>('Data base original'!E29/'Data base original'!E28*100-100)</f>
        <v>-1.3752500557352931</v>
      </c>
      <c r="F28" s="10">
        <f>('Data base original'!F29/'Data base original'!F28*100-100)</f>
        <v>1.5629771689782643</v>
      </c>
    </row>
    <row r="29" spans="1:6">
      <c r="A29" s="90">
        <v>39387</v>
      </c>
      <c r="B29" s="12">
        <f>('Data base original'!B30/'Data base original'!B29*100-100)</f>
        <v>3.0409987904010336</v>
      </c>
      <c r="C29" s="12">
        <f>('Data base original'!C30/'Data base original'!C29*100-100)</f>
        <v>1.4769093542442988</v>
      </c>
      <c r="D29" s="12">
        <f>('Data base original'!D30/'Data base original'!D29*100-100)</f>
        <v>1.5381037889236922</v>
      </c>
      <c r="E29" s="12">
        <f>('Data base original'!E30/'Data base original'!E29*100-100)</f>
        <v>5.8404716961139229</v>
      </c>
      <c r="F29" s="10">
        <f>('Data base original'!F30/'Data base original'!F29*100-100)</f>
        <v>2.7639112954363441</v>
      </c>
    </row>
    <row r="30" spans="1:6">
      <c r="A30" s="90">
        <v>39417</v>
      </c>
      <c r="B30" s="12">
        <f>('Data base original'!B31/'Data base original'!B30*100-100)</f>
        <v>2.529157034799141</v>
      </c>
      <c r="C30" s="12">
        <f>('Data base original'!C31/'Data base original'!C30*100-100)</f>
        <v>1.11659282520678</v>
      </c>
      <c r="D30" s="12">
        <f>('Data base original'!D31/'Data base original'!D30*100-100)</f>
        <v>1.8895420835969787</v>
      </c>
      <c r="E30" s="12">
        <f>('Data base original'!E31/'Data base original'!E30*100-100)</f>
        <v>-2.5346114230774077</v>
      </c>
      <c r="F30" s="10">
        <f>('Data base original'!F31/'Data base original'!F30*100-100)</f>
        <v>1.7668747656028643</v>
      </c>
    </row>
    <row r="31" spans="1:6">
      <c r="A31" s="20">
        <v>39448</v>
      </c>
      <c r="B31" s="12">
        <f>('Data base original'!B32/'Data base original'!B31*100-100)</f>
        <v>-0.37123522589857316</v>
      </c>
      <c r="C31" s="12">
        <f>('Data base original'!C32/'Data base original'!C31*100-100)</f>
        <v>1.1404064206922016</v>
      </c>
      <c r="D31" s="12">
        <f>('Data base original'!D32/'Data base original'!D31*100-100)</f>
        <v>2.0837619416647897</v>
      </c>
      <c r="E31" s="12">
        <f>('Data base original'!E32/'Data base original'!E31*100-100)</f>
        <v>-5.6887016513796738</v>
      </c>
      <c r="F31" s="10">
        <f>('Data base original'!F32/'Data base original'!F31*100-100)</f>
        <v>-0.11740648266896869</v>
      </c>
    </row>
    <row r="32" spans="1:6">
      <c r="A32" s="90">
        <v>39479</v>
      </c>
      <c r="B32" s="12">
        <f>('Data base original'!B33/'Data base original'!B32*100-100)</f>
        <v>1.0118368387398675</v>
      </c>
      <c r="C32" s="12">
        <f>('Data base original'!C33/'Data base original'!C32*100-100)</f>
        <v>0.75180092839231349</v>
      </c>
      <c r="D32" s="12">
        <f>('Data base original'!D33/'Data base original'!D32*100-100)</f>
        <v>1.0433009516698917</v>
      </c>
      <c r="E32" s="12">
        <f>('Data base original'!E33/'Data base original'!E32*100-100)</f>
        <v>1.976586455426002</v>
      </c>
      <c r="F32" s="10">
        <f>('Data base original'!F33/'Data base original'!F32*100-100)</f>
        <v>1.0638322853313298</v>
      </c>
    </row>
    <row r="33" spans="1:6">
      <c r="A33" s="90">
        <v>39508</v>
      </c>
      <c r="B33" s="12">
        <f>('Data base original'!B34/'Data base original'!B33*100-100)</f>
        <v>0.4427012698967161</v>
      </c>
      <c r="C33" s="12">
        <f>('Data base original'!C34/'Data base original'!C33*100-100)</f>
        <v>1.0480058554569922</v>
      </c>
      <c r="D33" s="12">
        <f>('Data base original'!D34/'Data base original'!D33*100-100)</f>
        <v>1.4442825821055152</v>
      </c>
      <c r="E33" s="12">
        <f>('Data base original'!E34/'Data base original'!E33*100-100)</f>
        <v>-0.8733343105069622</v>
      </c>
      <c r="F33" s="10">
        <f>('Data base original'!F34/'Data base original'!F33*100-100)</f>
        <v>0.62830414526058576</v>
      </c>
    </row>
    <row r="34" spans="1:6">
      <c r="A34" s="90">
        <v>39539</v>
      </c>
      <c r="B34" s="12">
        <f>('Data base original'!B35/'Data base original'!B34*100-100)</f>
        <v>2.3290922516081736</v>
      </c>
      <c r="C34" s="12">
        <f>('Data base original'!C35/'Data base original'!C34*100-100)</f>
        <v>1.2191996366391464</v>
      </c>
      <c r="D34" s="12">
        <f>('Data base original'!D35/'Data base original'!D34*100-100)</f>
        <v>1.9845457932549095</v>
      </c>
      <c r="E34" s="12">
        <f>('Data base original'!E35/'Data base original'!E34*100-100)</f>
        <v>12.964812308278397</v>
      </c>
      <c r="F34" s="10">
        <f>('Data base original'!F35/'Data base original'!F34*100-100)</f>
        <v>2.966395414723408</v>
      </c>
    </row>
    <row r="35" spans="1:6">
      <c r="A35" s="90">
        <v>39569</v>
      </c>
      <c r="B35" s="12">
        <f>('Data base original'!B36/'Data base original'!B35*100-100)</f>
        <v>1.4544651069814165</v>
      </c>
      <c r="C35" s="12">
        <f>('Data base original'!C36/'Data base original'!C35*100-100)</f>
        <v>-2.5354411370855701E-2</v>
      </c>
      <c r="D35" s="12">
        <f>('Data base original'!D36/'Data base original'!D35*100-100)</f>
        <v>1.3661324857876025</v>
      </c>
      <c r="E35" s="12">
        <f>('Data base original'!E36/'Data base original'!E35*100-100)</f>
        <v>8.8745541883111372</v>
      </c>
      <c r="F35" s="10">
        <f>('Data base original'!F36/'Data base original'!F35*100-100)</f>
        <v>1.9049400801773828</v>
      </c>
    </row>
    <row r="36" spans="1:6">
      <c r="A36" s="90">
        <v>39600</v>
      </c>
      <c r="B36" s="12">
        <f>('Data base original'!B37/'Data base original'!B36*100-100)</f>
        <v>2.0780517455981027</v>
      </c>
      <c r="C36" s="12">
        <f>('Data base original'!C37/'Data base original'!C36*100-100)</f>
        <v>0.42553889825978786</v>
      </c>
      <c r="D36" s="12">
        <f>('Data base original'!D37/'Data base original'!D36*100-100)</f>
        <v>2.1862453690691126</v>
      </c>
      <c r="E36" s="12">
        <f>('Data base original'!E37/'Data base original'!E36*100-100)</f>
        <v>10.790129445247217</v>
      </c>
      <c r="F36" s="10">
        <f>('Data base original'!F37/'Data base original'!F36*100-100)</f>
        <v>2.7193580354841913</v>
      </c>
    </row>
    <row r="37" spans="1:6">
      <c r="A37" s="90">
        <v>39630</v>
      </c>
      <c r="B37" s="12">
        <f>('Data base original'!B38/'Data base original'!B37*100-100)</f>
        <v>1.1748388509719092</v>
      </c>
      <c r="C37" s="12">
        <f>('Data base original'!C38/'Data base original'!C37*100-100)</f>
        <v>0.48828911262326358</v>
      </c>
      <c r="D37" s="12">
        <f>('Data base original'!D38/'Data base original'!D37*100-100)</f>
        <v>2.2329845365015331</v>
      </c>
      <c r="E37" s="12">
        <f>('Data base original'!E38/'Data base original'!E37*100-100)</f>
        <v>-4.6229316022729279</v>
      </c>
      <c r="F37" s="10">
        <f>('Data base original'!F38/'Data base original'!F37*100-100)</f>
        <v>0.73341179666029177</v>
      </c>
    </row>
    <row r="38" spans="1:6">
      <c r="A38" s="90">
        <v>39661</v>
      </c>
      <c r="B38" s="12">
        <f>('Data base original'!B39/'Data base original'!B38*100-100)</f>
        <v>1.297917187258534</v>
      </c>
      <c r="C38" s="12">
        <f>('Data base original'!C39/'Data base original'!C38*100-100)</f>
        <v>0.71003856844180291</v>
      </c>
      <c r="D38" s="12">
        <f>('Data base original'!D39/'Data base original'!D38*100-100)</f>
        <v>1.9993748015224071</v>
      </c>
      <c r="E38" s="12">
        <f>('Data base original'!E39/'Data base original'!E38*100-100)</f>
        <v>0.18338904211276486</v>
      </c>
      <c r="F38" s="10">
        <f>('Data base original'!F39/'Data base original'!F38*100-100)</f>
        <v>1.2742574468637144</v>
      </c>
    </row>
    <row r="39" spans="1:6">
      <c r="A39" s="90">
        <v>39692</v>
      </c>
      <c r="B39" s="12">
        <f>('Data base original'!B40/'Data base original'!B39*100-100)</f>
        <v>1.7387871687221121</v>
      </c>
      <c r="C39" s="12">
        <f>('Data base original'!C40/'Data base original'!C39*100-100)</f>
        <v>0.32389584961617857</v>
      </c>
      <c r="D39" s="12">
        <f>('Data base original'!D40/'Data base original'!D39*100-100)</f>
        <v>1.6775170598836127</v>
      </c>
      <c r="E39" s="12">
        <f>('Data base original'!E40/'Data base original'!E39*100-100)</f>
        <v>8.3808506439507795</v>
      </c>
      <c r="F39" s="10">
        <f>('Data base original'!F40/'Data base original'!F39*100-100)</f>
        <v>2.1893461038959146</v>
      </c>
    </row>
    <row r="40" spans="1:6">
      <c r="A40" s="90">
        <v>39722</v>
      </c>
      <c r="B40" s="12">
        <f>('Data base original'!B41/'Data base original'!B40*100-100)</f>
        <v>3.5310895478893372</v>
      </c>
      <c r="C40" s="12">
        <f>('Data base original'!C41/'Data base original'!C40*100-100)</f>
        <v>0.12262883401945146</v>
      </c>
      <c r="D40" s="12">
        <f>('Data base original'!D41/'Data base original'!D40*100-100)</f>
        <v>1.5546871970395983</v>
      </c>
      <c r="E40" s="12">
        <f>('Data base original'!E41/'Data base original'!E40*100-100)</f>
        <v>16.443040405320758</v>
      </c>
      <c r="F40" s="10">
        <f>('Data base original'!F41/'Data base original'!F40*100-100)</f>
        <v>4.0069831454909064</v>
      </c>
    </row>
    <row r="41" spans="1:6">
      <c r="A41" s="90">
        <v>39753</v>
      </c>
      <c r="B41" s="12">
        <f>('Data base original'!B42/'Data base original'!B41*100-100)</f>
        <v>0.82015176028666303</v>
      </c>
      <c r="C41" s="12">
        <f>('Data base original'!C42/'Data base original'!C41*100-100)</f>
        <v>0.48111559368115309</v>
      </c>
      <c r="D41" s="12">
        <f>('Data base original'!D42/'Data base original'!D41*100-100)</f>
        <v>1.197683895557617</v>
      </c>
      <c r="E41" s="12">
        <f>('Data base original'!E42/'Data base original'!E41*100-100)</f>
        <v>-0.8365400227124411</v>
      </c>
      <c r="F41" s="10">
        <f>('Data base original'!F42/'Data base original'!F41*100-100)</f>
        <v>0.67636829018962885</v>
      </c>
    </row>
    <row r="42" spans="1:6">
      <c r="A42" s="90">
        <v>39783</v>
      </c>
      <c r="B42" s="12">
        <f>('Data base original'!B43/'Data base original'!B42*100-100)</f>
        <v>-1.1450054224792012</v>
      </c>
      <c r="C42" s="12">
        <f>('Data base original'!C43/'Data base original'!C42*100-100)</f>
        <v>-0.11148192582548688</v>
      </c>
      <c r="D42" s="12">
        <f>('Data base original'!D43/'Data base original'!D42*100-100)</f>
        <v>0.60002672740868945</v>
      </c>
      <c r="E42" s="12">
        <f>('Data base original'!E43/'Data base original'!E42*100-100)</f>
        <v>-6.734408667426834</v>
      </c>
      <c r="F42" s="10">
        <f>('Data base original'!F43/'Data base original'!F42*100-100)</f>
        <v>-1.277600156855101</v>
      </c>
    </row>
    <row r="43" spans="1:6">
      <c r="A43" s="20">
        <v>39814</v>
      </c>
      <c r="B43" s="12">
        <f>('Data base original'!B44/'Data base original'!B43*100-100)</f>
        <v>-1.5187869957304656</v>
      </c>
      <c r="C43" s="12">
        <f>('Data base original'!C44/'Data base original'!C43*100-100)</f>
        <v>-0.17074864770299314</v>
      </c>
      <c r="D43" s="12">
        <f>('Data base original'!D44/'Data base original'!D43*100-100)</f>
        <v>-5.2171813294492608E-2</v>
      </c>
      <c r="E43" s="12">
        <f>('Data base original'!E44/'Data base original'!E43*100-100)</f>
        <v>-4.3349290047919595</v>
      </c>
      <c r="F43" s="10">
        <f>('Data base original'!F44/'Data base original'!F43*100-100)</f>
        <v>-1.3436131421808852</v>
      </c>
    </row>
    <row r="44" spans="1:6">
      <c r="A44" s="90">
        <v>39845</v>
      </c>
      <c r="B44" s="12">
        <f>('Data base original'!B45/'Data base original'!B44*100-100)</f>
        <v>-1.2040866973137554</v>
      </c>
      <c r="C44" s="12">
        <f>('Data base original'!C45/'Data base original'!C44*100-100)</f>
        <v>-0.71120746430531767</v>
      </c>
      <c r="D44" s="12">
        <f>('Data base original'!D45/'Data base original'!D44*100-100)</f>
        <v>-0.69206056486612511</v>
      </c>
      <c r="E44" s="12">
        <f>('Data base original'!E45/'Data base original'!E44*100-100)</f>
        <v>-5.6127184751608894</v>
      </c>
      <c r="F44" s="10">
        <f>('Data base original'!F45/'Data base original'!F44*100-100)</f>
        <v>-1.4831807545140947</v>
      </c>
    </row>
    <row r="45" spans="1:6">
      <c r="A45" s="90">
        <v>39873</v>
      </c>
      <c r="B45" s="12">
        <f>('Data base original'!B46/'Data base original'!B45*100-100)</f>
        <v>-1.6398672795344567</v>
      </c>
      <c r="C45" s="12">
        <f>('Data base original'!C46/'Data base original'!C45*100-100)</f>
        <v>4.5574179678936844E-2</v>
      </c>
      <c r="D45" s="12">
        <f>('Data base original'!D46/'Data base original'!D45*100-100)</f>
        <v>0.14749133989894858</v>
      </c>
      <c r="E45" s="12">
        <f>('Data base original'!E46/'Data base original'!E45*100-100)</f>
        <v>-4.7318511599974613</v>
      </c>
      <c r="F45" s="10">
        <f>('Data base original'!F46/'Data base original'!F45*100-100)</f>
        <v>-1.3510107179751856</v>
      </c>
    </row>
    <row r="46" spans="1:6">
      <c r="A46" s="90">
        <v>39904</v>
      </c>
      <c r="B46" s="12">
        <f>('Data base original'!B47/'Data base original'!B46*100-100)</f>
        <v>1.0283327338270141</v>
      </c>
      <c r="C46" s="12">
        <f>('Data base original'!C47/'Data base original'!C46*100-100)</f>
        <v>0.43412936866677398</v>
      </c>
      <c r="D46" s="12">
        <f>('Data base original'!D47/'Data base original'!D46*100-100)</f>
        <v>0.24229965060776237</v>
      </c>
      <c r="E46" s="12">
        <f>('Data base original'!E47/'Data base original'!E46*100-100)</f>
        <v>-4.9752944797151315</v>
      </c>
      <c r="F46" s="10">
        <f>('Data base original'!F47/'Data base original'!F46*100-100)</f>
        <v>0.21781650721931101</v>
      </c>
    </row>
    <row r="47" spans="1:6">
      <c r="A47" s="90">
        <v>39934</v>
      </c>
      <c r="B47" s="12">
        <f>('Data base original'!B48/'Data base original'!B47*100-100)</f>
        <v>-0.35458877024477431</v>
      </c>
      <c r="C47" s="12">
        <f>('Data base original'!C48/'Data base original'!C47*100-100)</f>
        <v>-0.69777678920094388</v>
      </c>
      <c r="D47" s="12">
        <f>('Data base original'!D48/'Data base original'!D47*100-100)</f>
        <v>0.49741165131398191</v>
      </c>
      <c r="E47" s="12">
        <f>('Data base original'!E48/'Data base original'!E47*100-100)</f>
        <v>-3.3680001824803583</v>
      </c>
      <c r="F47" s="10">
        <f>('Data base original'!F48/'Data base original'!F47*100-100)</f>
        <v>-0.47049238825735529</v>
      </c>
    </row>
    <row r="48" spans="1:6">
      <c r="A48" s="90">
        <v>39965</v>
      </c>
      <c r="B48" s="12">
        <f>('Data base original'!B49/'Data base original'!B48*100-100)</f>
        <v>-0.77784618516363935</v>
      </c>
      <c r="C48" s="12">
        <f>('Data base original'!C49/'Data base original'!C48*100-100)</f>
        <v>-0.73801430204625262</v>
      </c>
      <c r="D48" s="12">
        <f>('Data base original'!D49/'Data base original'!D48*100-100)</f>
        <v>0.88146453014658732</v>
      </c>
      <c r="E48" s="12">
        <f>('Data base original'!E49/'Data base original'!E48*100-100)</f>
        <v>-12.608114342021707</v>
      </c>
      <c r="F48" s="10">
        <f>('Data base original'!F49/'Data base original'!F48*100-100)</f>
        <v>-1.4184519331190302</v>
      </c>
    </row>
    <row r="49" spans="1:6">
      <c r="A49" s="90">
        <v>39995</v>
      </c>
      <c r="B49" s="12">
        <f>('Data base original'!B50/'Data base original'!B49*100-100)</f>
        <v>0.11259210655232721</v>
      </c>
      <c r="C49" s="12">
        <f>('Data base original'!C50/'Data base original'!C49*100-100)</f>
        <v>0.12484098492609519</v>
      </c>
      <c r="D49" s="12">
        <f>('Data base original'!D50/'Data base original'!D49*100-100)</f>
        <v>0.84210440357961147</v>
      </c>
      <c r="E49" s="12">
        <f>('Data base original'!E50/'Data base original'!E49*100-100)</f>
        <v>-0.75530721664864586</v>
      </c>
      <c r="F49" s="10">
        <f>('Data base original'!F50/'Data base original'!F49*100-100)</f>
        <v>0.21770095404025369</v>
      </c>
    </row>
    <row r="50" spans="1:6">
      <c r="A50" s="90">
        <v>40026</v>
      </c>
      <c r="B50" s="12">
        <f>('Data base original'!B51/'Data base original'!B50*100-100)</f>
        <v>1.0083302098128399</v>
      </c>
      <c r="C50" s="12">
        <f>('Data base original'!C51/'Data base original'!C50*100-100)</f>
        <v>8.0822498321992953E-2</v>
      </c>
      <c r="D50" s="12">
        <f>('Data base original'!D51/'Data base original'!D50*100-100)</f>
        <v>0.67707654445288767</v>
      </c>
      <c r="E50" s="12">
        <f>('Data base original'!E51/'Data base original'!E50*100-100)</f>
        <v>0.49556185786090623</v>
      </c>
      <c r="F50" s="10">
        <f>('Data base original'!F51/'Data base original'!F50*100-100)</f>
        <v>0.78368163633790289</v>
      </c>
    </row>
    <row r="51" spans="1:6">
      <c r="A51" s="90">
        <v>40057</v>
      </c>
      <c r="B51" s="12">
        <f>('Data base original'!B52/'Data base original'!B51*100-100)</f>
        <v>0.44836897377318508</v>
      </c>
      <c r="C51" s="12">
        <f>('Data base original'!C52/'Data base original'!C51*100-100)</f>
        <v>0.26201969224604227</v>
      </c>
      <c r="D51" s="12">
        <f>('Data base original'!D52/'Data base original'!D51*100-100)</f>
        <v>0.71065535691097637</v>
      </c>
      <c r="E51" s="12">
        <f>('Data base original'!E52/'Data base original'!E51*100-100)</f>
        <v>-2.65191682410385</v>
      </c>
      <c r="F51" s="10">
        <f>('Data base original'!F52/'Data base original'!F51*100-100)</f>
        <v>0.2535420837023139</v>
      </c>
    </row>
    <row r="52" spans="1:6">
      <c r="A52" s="90">
        <v>40087</v>
      </c>
      <c r="B52" s="12">
        <f>('Data base original'!B53/'Data base original'!B52*100-100)</f>
        <v>0.10528905451919002</v>
      </c>
      <c r="C52" s="12">
        <f>('Data base original'!C53/'Data base original'!C52*100-100)</f>
        <v>0.7122552448733046</v>
      </c>
      <c r="D52" s="12">
        <f>('Data base original'!D53/'Data base original'!D52*100-100)</f>
        <v>1.4361372789642957</v>
      </c>
      <c r="E52" s="12">
        <f>('Data base original'!E53/'Data base original'!E52*100-100)</f>
        <v>-0.41221365530226706</v>
      </c>
      <c r="F52" s="10">
        <f>('Data base original'!F53/'Data base original'!F52*100-100)</f>
        <v>0.45098084147959128</v>
      </c>
    </row>
    <row r="53" spans="1:6">
      <c r="A53" s="90">
        <v>40118</v>
      </c>
      <c r="B53" s="12">
        <f>('Data base original'!B54/'Data base original'!B53*100-100)</f>
        <v>-0.25603898236785483</v>
      </c>
      <c r="C53" s="12">
        <f>('Data base original'!C54/'Data base original'!C53*100-100)</f>
        <v>0.54588637896306125</v>
      </c>
      <c r="D53" s="12">
        <f>('Data base original'!D54/'Data base original'!D53*100-100)</f>
        <v>1.4073708256923538</v>
      </c>
      <c r="E53" s="12">
        <f>('Data base original'!E54/'Data base original'!E53*100-100)</f>
        <v>-7.7677641931656751</v>
      </c>
      <c r="F53" s="10">
        <f>('Data base original'!F54/'Data base original'!F53*100-100)</f>
        <v>-0.31503300702139825</v>
      </c>
    </row>
    <row r="54" spans="1:6">
      <c r="A54" s="90">
        <v>40148</v>
      </c>
      <c r="B54" s="12">
        <f>('Data base original'!B55/'Data base original'!B54*100-100)</f>
        <v>3.7012120985090036</v>
      </c>
      <c r="C54" s="12">
        <f>('Data base original'!C55/'Data base original'!C54*100-100)</f>
        <v>0.93438966698384718</v>
      </c>
      <c r="D54" s="12">
        <f>('Data base original'!D55/'Data base original'!D54*100-100)</f>
        <v>0.83097819571760567</v>
      </c>
      <c r="E54" s="12">
        <f>('Data base original'!E55/'Data base original'!E54*100-100)</f>
        <v>-4.0480142060104924</v>
      </c>
      <c r="F54" s="10">
        <f>('Data base original'!F55/'Data base original'!F54*100-100)</f>
        <v>2.160303682741187</v>
      </c>
    </row>
    <row r="55" spans="1:6">
      <c r="A55" s="20">
        <v>40179</v>
      </c>
      <c r="B55" s="12">
        <f>('Data base original'!B56/'Data base original'!B55*100-100)</f>
        <v>-0.37992209829211276</v>
      </c>
      <c r="C55" s="12">
        <f>('Data base original'!C56/'Data base original'!C55*100-100)</f>
        <v>0.42212957586768596</v>
      </c>
      <c r="D55" s="12">
        <f>('Data base original'!D56/'Data base original'!D55*100-100)</f>
        <v>0.27435665587898939</v>
      </c>
      <c r="E55" s="12">
        <f>('Data base original'!E56/'Data base original'!E55*100-100)</f>
        <v>13.441743411951038</v>
      </c>
      <c r="F55" s="10">
        <f>('Data base original'!F56/'Data base original'!F55*100-100)</f>
        <v>0.74480598721360991</v>
      </c>
    </row>
    <row r="56" spans="1:6">
      <c r="A56" s="90">
        <v>40210</v>
      </c>
      <c r="B56" s="12">
        <f>('Data base original'!B57/'Data base original'!B56*100-100)</f>
        <v>0.55927935391353856</v>
      </c>
      <c r="C56" s="12">
        <f>('Data base original'!C57/'Data base original'!C56*100-100)</f>
        <v>0.17521390941750781</v>
      </c>
      <c r="D56" s="12">
        <f>('Data base original'!D57/'Data base original'!D56*100-100)</f>
        <v>0.6529080145352566</v>
      </c>
      <c r="E56" s="12">
        <f>('Data base original'!E57/'Data base original'!E56*100-100)</f>
        <v>-2.428819986093572</v>
      </c>
      <c r="F56" s="10">
        <f>('Data base original'!F57/'Data base original'!F56*100-100)</f>
        <v>0.3241470555491901</v>
      </c>
    </row>
    <row r="57" spans="1:6">
      <c r="A57" s="90">
        <v>40238</v>
      </c>
      <c r="B57" s="12">
        <f>('Data base original'!B58/'Data base original'!B57*100-100)</f>
        <v>-0.36286105826728488</v>
      </c>
      <c r="C57" s="12">
        <f>('Data base original'!C58/'Data base original'!C57*100-100)</f>
        <v>0.67217536752409046</v>
      </c>
      <c r="D57" s="12">
        <f>('Data base original'!D58/'Data base original'!D57*100-100)</f>
        <v>0.64854077270611299</v>
      </c>
      <c r="E57" s="12">
        <f>('Data base original'!E58/'Data base original'!E57*100-100)</f>
        <v>0.45754611460606043</v>
      </c>
      <c r="F57" s="10">
        <f>('Data base original'!F58/'Data base original'!F57*100-100)</f>
        <v>5.4308216180174895E-2</v>
      </c>
    </row>
    <row r="58" spans="1:6">
      <c r="A58" s="90">
        <v>40269</v>
      </c>
      <c r="B58" s="12">
        <f>('Data base original'!B59/'Data base original'!B58*100-100)</f>
        <v>0.73162938986686754</v>
      </c>
      <c r="C58" s="12">
        <f>('Data base original'!C59/'Data base original'!C58*100-100)</f>
        <v>1.3911672279303104</v>
      </c>
      <c r="D58" s="12">
        <f>('Data base original'!D59/'Data base original'!D58*100-100)</f>
        <v>0.61846343174121898</v>
      </c>
      <c r="E58" s="12">
        <f>('Data base original'!E59/'Data base original'!E58*100-100)</f>
        <v>3.9829360258877102</v>
      </c>
      <c r="F58" s="10">
        <f>('Data base original'!F59/'Data base original'!F58*100-100)</f>
        <v>1.0072441889615646</v>
      </c>
    </row>
    <row r="59" spans="1:6">
      <c r="A59" s="90">
        <v>40299</v>
      </c>
      <c r="B59" s="12">
        <f>('Data base original'!B60/'Data base original'!B59*100-100)</f>
        <v>0.69097424605732272</v>
      </c>
      <c r="C59" s="12">
        <f>('Data base original'!C60/'Data base original'!C59*100-100)</f>
        <v>0.16412482768114955</v>
      </c>
      <c r="D59" s="12">
        <f>('Data base original'!D60/'Data base original'!D59*100-100)</f>
        <v>1.2334273137213785</v>
      </c>
      <c r="E59" s="12">
        <f>('Data base original'!E60/'Data base original'!E59*100-100)</f>
        <v>5.391812217300469</v>
      </c>
      <c r="F59" s="10">
        <f>('Data base original'!F60/'Data base original'!F59*100-100)</f>
        <v>1.0966982925998252</v>
      </c>
    </row>
    <row r="60" spans="1:6">
      <c r="A60" s="90">
        <v>40330</v>
      </c>
      <c r="B60" s="12">
        <f>('Data base original'!B61/'Data base original'!B60*100-100)</f>
        <v>0.65280175660755901</v>
      </c>
      <c r="C60" s="12">
        <f>('Data base original'!C61/'Data base original'!C60*100-100)</f>
        <v>0.6191824529575598</v>
      </c>
      <c r="D60" s="12">
        <f>('Data base original'!D61/'Data base original'!D60*100-100)</f>
        <v>1.4144097584171078</v>
      </c>
      <c r="E60" s="12">
        <f>('Data base original'!E61/'Data base original'!E60*100-100)</f>
        <v>3.8652358934981237</v>
      </c>
      <c r="F60" s="10">
        <f>('Data base original'!F61/'Data base original'!F60*100-100)</f>
        <v>1.071475951893035</v>
      </c>
    </row>
    <row r="61" spans="1:6">
      <c r="A61" s="90">
        <v>40360</v>
      </c>
      <c r="B61" s="12">
        <f>('Data base original'!B62/'Data base original'!B61*100-100)</f>
        <v>-0.77576549871342593</v>
      </c>
      <c r="C61" s="12">
        <f>('Data base original'!C62/'Data base original'!C61*100-100)</f>
        <v>0.93307818232915452</v>
      </c>
      <c r="D61" s="12">
        <f>('Data base original'!D62/'Data base original'!D61*100-100)</f>
        <v>0.76082706117612986</v>
      </c>
      <c r="E61" s="12">
        <f>('Data base original'!E62/'Data base original'!E61*100-100)</f>
        <v>-4.7500492651361412</v>
      </c>
      <c r="F61" s="10">
        <f>('Data base original'!F62/'Data base original'!F61*100-100)</f>
        <v>-0.51642472937525952</v>
      </c>
    </row>
    <row r="62" spans="1:6">
      <c r="A62" s="90">
        <v>40391</v>
      </c>
      <c r="B62" s="12">
        <f>('Data base original'!B63/'Data base original'!B62*100-100)</f>
        <v>0.47545992531996717</v>
      </c>
      <c r="C62" s="12">
        <f>('Data base original'!C63/'Data base original'!C62*100-100)</f>
        <v>1.4588695440505859</v>
      </c>
      <c r="D62" s="12">
        <f>('Data base original'!D63/'Data base original'!D62*100-100)</f>
        <v>1.3408200298492829</v>
      </c>
      <c r="E62" s="12">
        <f>('Data base original'!E63/'Data base original'!E62*100-100)</f>
        <v>-1.2209438594606468</v>
      </c>
      <c r="F62" s="10">
        <f>('Data base original'!F63/'Data base original'!F62*100-100)</f>
        <v>0.67540794588880715</v>
      </c>
    </row>
    <row r="63" spans="1:6">
      <c r="A63" s="90">
        <v>40422</v>
      </c>
      <c r="B63" s="12">
        <f>('Data base original'!B64/'Data base original'!B63*100-100)</f>
        <v>0.73447622699842441</v>
      </c>
      <c r="C63" s="12">
        <f>('Data base original'!C64/'Data base original'!C63*100-100)</f>
        <v>0.86129918541828943</v>
      </c>
      <c r="D63" s="12">
        <f>('Data base original'!D64/'Data base original'!D63*100-100)</f>
        <v>0.89936766639570465</v>
      </c>
      <c r="E63" s="12">
        <f>('Data base original'!E64/'Data base original'!E63*100-100)</f>
        <v>-3.3715352110430956</v>
      </c>
      <c r="F63" s="10">
        <f>('Data base original'!F64/'Data base original'!F63*100-100)</f>
        <v>0.49331559332816255</v>
      </c>
    </row>
    <row r="64" spans="1:6">
      <c r="A64" s="90">
        <v>40452</v>
      </c>
      <c r="B64" s="12">
        <f>('Data base original'!B65/'Data base original'!B64*100-100)</f>
        <v>1.1634432348785424</v>
      </c>
      <c r="C64" s="12">
        <f>('Data base original'!C65/'Data base original'!C64*100-100)</f>
        <v>1.2432898424101779</v>
      </c>
      <c r="D64" s="12">
        <f>('Data base original'!D65/'Data base original'!D64*100-100)</f>
        <v>1.1534926418076594</v>
      </c>
      <c r="E64" s="12">
        <f>('Data base original'!E65/'Data base original'!E64*100-100)</f>
        <v>7.2706410448771095</v>
      </c>
      <c r="F64" s="10">
        <f>('Data base original'!F65/'Data base original'!F64*100-100)</f>
        <v>1.5942620467221928</v>
      </c>
    </row>
    <row r="65" spans="1:6">
      <c r="A65" s="90">
        <v>40483</v>
      </c>
      <c r="B65" s="12">
        <f>('Data base original'!B66/'Data base original'!B65*100-100)</f>
        <v>0.52025122029660054</v>
      </c>
      <c r="C65" s="12">
        <f>('Data base original'!C66/'Data base original'!C65*100-100)</f>
        <v>1.6047501735329917</v>
      </c>
      <c r="D65" s="12">
        <f>('Data base original'!D66/'Data base original'!D65*100-100)</f>
        <v>0.92243552714367638</v>
      </c>
      <c r="E65" s="12">
        <f>('Data base original'!E66/'Data base original'!E65*100-100)</f>
        <v>2.0436397484765649</v>
      </c>
      <c r="F65" s="10">
        <f>('Data base original'!F66/'Data base original'!F65*100-100)</f>
        <v>0.85731170276990554</v>
      </c>
    </row>
    <row r="66" spans="1:6">
      <c r="A66" s="90">
        <v>40513</v>
      </c>
      <c r="B66" s="12">
        <f>('Data base original'!B67/'Data base original'!B66*100-100)</f>
        <v>1.3761090722961455</v>
      </c>
      <c r="C66" s="12">
        <f>('Data base original'!C67/'Data base original'!C66*100-100)</f>
        <v>1.381062446171228</v>
      </c>
      <c r="D66" s="12">
        <f>('Data base original'!D67/'Data base original'!D66*100-100)</f>
        <v>1.232534665365975</v>
      </c>
      <c r="E66" s="12">
        <f>('Data base original'!E67/'Data base original'!E66*100-100)</f>
        <v>-9.2790684123541638</v>
      </c>
      <c r="F66" s="10">
        <f>('Data base original'!F67/'Data base original'!F66*100-100)</f>
        <v>0.55146039389416046</v>
      </c>
    </row>
    <row r="67" spans="1:6">
      <c r="A67" s="20">
        <v>40544</v>
      </c>
      <c r="B67" s="12">
        <f>('Data base original'!B68/'Data base original'!B67*100-100)</f>
        <v>0.70046699536770518</v>
      </c>
      <c r="C67" s="12">
        <f>('Data base original'!C68/'Data base original'!C67*100-100)</f>
        <v>1.3238618615033033</v>
      </c>
      <c r="D67" s="12">
        <f>('Data base original'!D68/'Data base original'!D67*100-100)</f>
        <v>0.60822002078867854</v>
      </c>
      <c r="E67" s="12">
        <f>('Data base original'!E68/'Data base original'!E67*100-100)</f>
        <v>13.753265366779004</v>
      </c>
      <c r="F67" s="10">
        <f>('Data base original'!F68/'Data base original'!F67*100-100)</f>
        <v>1.6250478981573337</v>
      </c>
    </row>
    <row r="68" spans="1:6">
      <c r="A68" s="90">
        <v>40575</v>
      </c>
      <c r="B68" s="12">
        <f>('Data base original'!B69/'Data base original'!B68*100-100)</f>
        <v>0.38588506372995823</v>
      </c>
      <c r="C68" s="12">
        <f>('Data base original'!C69/'Data base original'!C68*100-100)</f>
        <v>1.0986444468683345</v>
      </c>
      <c r="D68" s="12">
        <f>('Data base original'!D69/'Data base original'!D68*100-100)</f>
        <v>0.77787972187061882</v>
      </c>
      <c r="E68" s="12">
        <f>('Data base original'!E69/'Data base original'!E68*100-100)</f>
        <v>2.859537257017692</v>
      </c>
      <c r="F68" s="10">
        <f>('Data base original'!F69/'Data base original'!F68*100-100)</f>
        <v>0.75133239367674776</v>
      </c>
    </row>
    <row r="69" spans="1:6">
      <c r="A69" s="90">
        <v>40603</v>
      </c>
      <c r="B69" s="12">
        <f>('Data base original'!B70/'Data base original'!B69*100-100)</f>
        <v>1.2712837676928359</v>
      </c>
      <c r="C69" s="12">
        <f>('Data base original'!C70/'Data base original'!C69*100-100)</f>
        <v>2.2107126431664739</v>
      </c>
      <c r="D69" s="12">
        <f>('Data base original'!D70/'Data base original'!D69*100-100)</f>
        <v>1.0040945607542966</v>
      </c>
      <c r="E69" s="12">
        <f>('Data base original'!E70/'Data base original'!E69*100-100)</f>
        <v>4.6970983753661386</v>
      </c>
      <c r="F69" s="10">
        <f>('Data base original'!F70/'Data base original'!F69*100-100)</f>
        <v>1.5796719992033843</v>
      </c>
    </row>
    <row r="70" spans="1:6">
      <c r="A70" s="90">
        <v>40634</v>
      </c>
      <c r="B70" s="12">
        <f>('Data base original'!B71/'Data base original'!B70*100-100)</f>
        <v>1.3374786931966725</v>
      </c>
      <c r="C70" s="12">
        <f>('Data base original'!C71/'Data base original'!C70*100-100)</f>
        <v>1.6853883423178786</v>
      </c>
      <c r="D70" s="12">
        <f>('Data base original'!D71/'Data base original'!D70*100-100)</f>
        <v>1.091731265745139</v>
      </c>
      <c r="E70" s="12">
        <f>('Data base original'!E71/'Data base original'!E70*100-100)</f>
        <v>1.0037058904905081</v>
      </c>
      <c r="F70" s="10">
        <f>('Data base original'!F71/'Data base original'!F70*100-100)</f>
        <v>1.2931368007079698</v>
      </c>
    </row>
    <row r="71" spans="1:6">
      <c r="A71" s="90">
        <v>40664</v>
      </c>
      <c r="B71" s="12">
        <f>('Data base original'!B72/'Data base original'!B71*100-100)</f>
        <v>1.7434148901253081</v>
      </c>
      <c r="C71" s="12">
        <f>('Data base original'!C72/'Data base original'!C71*100-100)</f>
        <v>0.63354723053110718</v>
      </c>
      <c r="D71" s="12">
        <f>('Data base original'!D72/'Data base original'!D71*100-100)</f>
        <v>1.0275910231642911</v>
      </c>
      <c r="E71" s="12">
        <f>('Data base original'!E72/'Data base original'!E71*100-100)</f>
        <v>6.605306873480373</v>
      </c>
      <c r="F71" s="10">
        <f>('Data base original'!F72/'Data base original'!F71*100-100)</f>
        <v>1.8185538860648052</v>
      </c>
    </row>
    <row r="72" spans="1:6">
      <c r="A72" s="90">
        <v>40695</v>
      </c>
      <c r="B72" s="12">
        <f>('Data base original'!B73/'Data base original'!B72*100-100)</f>
        <v>0.67888736294416674</v>
      </c>
      <c r="C72" s="12">
        <f>('Data base original'!C73/'Data base original'!C72*100-100)</f>
        <v>1.1528335620149477</v>
      </c>
      <c r="D72" s="12">
        <f>('Data base original'!D73/'Data base original'!D72*100-100)</f>
        <v>1.1779795693548181</v>
      </c>
      <c r="E72" s="12">
        <f>('Data base original'!E73/'Data base original'!E72*100-100)</f>
        <v>-2.3552839952673708</v>
      </c>
      <c r="F72" s="10">
        <f>('Data base original'!F73/'Data base original'!F72*100-100)</f>
        <v>0.60560086145730452</v>
      </c>
    </row>
    <row r="73" spans="1:6">
      <c r="A73" s="90">
        <v>40725</v>
      </c>
      <c r="B73" s="12">
        <f>('Data base original'!B74/'Data base original'!B73*100-100)</f>
        <v>0.33147207071972673</v>
      </c>
      <c r="C73" s="12">
        <f>('Data base original'!C74/'Data base original'!C73*100-100)</f>
        <v>1.1755675984413045</v>
      </c>
      <c r="D73" s="12">
        <f>('Data base original'!D74/'Data base original'!D73*100-100)</f>
        <v>0.89475000365241897</v>
      </c>
      <c r="E73" s="12">
        <f>('Data base original'!E74/'Data base original'!E73*100-100)</f>
        <v>2.3340814059989157</v>
      </c>
      <c r="F73" s="10">
        <f>('Data base original'!F74/'Data base original'!F73*100-100)</f>
        <v>0.72839482452724269</v>
      </c>
    </row>
    <row r="74" spans="1:6">
      <c r="A74" s="90">
        <v>40756</v>
      </c>
      <c r="B74" s="12">
        <f>('Data base original'!B75/'Data base original'!B74*100-100)</f>
        <v>0.91709179566838372</v>
      </c>
      <c r="C74" s="12">
        <f>('Data base original'!C75/'Data base original'!C74*100-100)</f>
        <v>1.6798624057108924</v>
      </c>
      <c r="D74" s="12">
        <f>('Data base original'!D75/'Data base original'!D74*100-100)</f>
        <v>0.82949428361922628</v>
      </c>
      <c r="E74" s="12">
        <f>('Data base original'!E75/'Data base original'!E74*100-100)</f>
        <v>3.6642499476256631</v>
      </c>
      <c r="F74" s="10">
        <f>('Data base original'!F75/'Data base original'!F74*100-100)</f>
        <v>1.2101895288525242</v>
      </c>
    </row>
    <row r="75" spans="1:6">
      <c r="A75" s="90">
        <v>40787</v>
      </c>
      <c r="B75" s="12">
        <f>('Data base original'!B76/'Data base original'!B75*100-100)</f>
        <v>2.5531225572538148</v>
      </c>
      <c r="C75" s="12">
        <f>('Data base original'!C76/'Data base original'!C75*100-100)</f>
        <v>0.92772577769571285</v>
      </c>
      <c r="D75" s="12">
        <f>('Data base original'!D76/'Data base original'!D75*100-100)</f>
        <v>0.78829448922301992</v>
      </c>
      <c r="E75" s="12">
        <f>('Data base original'!E76/'Data base original'!E75*100-100)</f>
        <v>13.30657223236733</v>
      </c>
      <c r="F75" s="10">
        <f>('Data base original'!F76/'Data base original'!F75*100-100)</f>
        <v>2.8247483133032603</v>
      </c>
    </row>
    <row r="76" spans="1:6">
      <c r="A76" s="90">
        <v>40817</v>
      </c>
      <c r="B76" s="12">
        <f>('Data base original'!B77/'Data base original'!B76*100-100)</f>
        <v>1.3951262961743822</v>
      </c>
      <c r="C76" s="12">
        <f>('Data base original'!C77/'Data base original'!C76*100-100)</f>
        <v>1.1417704773906792</v>
      </c>
      <c r="D76" s="12">
        <f>('Data base original'!D77/'Data base original'!D76*100-100)</f>
        <v>0.92880202407971524</v>
      </c>
      <c r="E76" s="12">
        <f>('Data base original'!E77/'Data base original'!E76*100-100)</f>
        <v>-5.3620527882431901</v>
      </c>
      <c r="F76" s="10">
        <f>('Data base original'!F77/'Data base original'!F76*100-100)</f>
        <v>0.63620646074630827</v>
      </c>
    </row>
    <row r="77" spans="1:6">
      <c r="A77" s="90">
        <v>40848</v>
      </c>
      <c r="B77" s="12">
        <f>('Data base original'!B78/'Data base original'!B77*100-100)</f>
        <v>1.6421172479566053</v>
      </c>
      <c r="C77" s="12">
        <f>('Data base original'!C78/'Data base original'!C77*100-100)</f>
        <v>2.3564158497456162</v>
      </c>
      <c r="D77" s="12">
        <f>('Data base original'!D78/'Data base original'!D77*100-100)</f>
        <v>1.2499805320385491</v>
      </c>
      <c r="E77" s="12">
        <f>('Data base original'!E78/'Data base original'!E77*100-100)</f>
        <v>4.0979586271443935</v>
      </c>
      <c r="F77" s="10">
        <f>('Data base original'!F78/'Data base original'!F77*100-100)</f>
        <v>1.8454151990912493</v>
      </c>
    </row>
    <row r="78" spans="1:6">
      <c r="A78" s="90">
        <v>40878</v>
      </c>
      <c r="B78" s="12">
        <f>('Data base original'!B79/'Data base original'!B78*100-100)</f>
        <v>1.6243357841958499</v>
      </c>
      <c r="C78" s="12">
        <f>('Data base original'!C79/'Data base original'!C78*100-100)</f>
        <v>1.0496195368699546</v>
      </c>
      <c r="D78" s="12">
        <f>('Data base original'!D79/'Data base original'!D78*100-100)</f>
        <v>1.3639110093210007</v>
      </c>
      <c r="E78" s="12">
        <f>('Data base original'!E79/'Data base original'!E78*100-100)</f>
        <v>-5.6367758450836476</v>
      </c>
      <c r="F78" s="10">
        <f>('Data base original'!F79/'Data base original'!F78*100-100)</f>
        <v>0.8552787967558686</v>
      </c>
    </row>
    <row r="79" spans="1:6">
      <c r="A79" s="20">
        <v>40909</v>
      </c>
      <c r="B79" s="12">
        <f>('Data base original'!B80/'Data base original'!B79*100-100)</f>
        <v>0.99844671006788133</v>
      </c>
      <c r="C79" s="12">
        <f>('Data base original'!C80/'Data base original'!C79*100-100)</f>
        <v>0.91755598787324288</v>
      </c>
      <c r="D79" s="12">
        <f>('Data base original'!D80/'Data base original'!D79*100-100)</f>
        <v>0.94197575548309942</v>
      </c>
      <c r="E79" s="12">
        <f>('Data base original'!E80/'Data base original'!E79*100-100)</f>
        <v>-7.2341764668666713</v>
      </c>
      <c r="F79" s="10">
        <f>('Data base original'!F80/'Data base original'!F79*100-100)</f>
        <v>0.29754495735996045</v>
      </c>
    </row>
    <row r="80" spans="1:6">
      <c r="A80" s="90">
        <v>40940</v>
      </c>
      <c r="B80" s="12">
        <f>('Data base original'!B81/'Data base original'!B80*100-100)</f>
        <v>0.67032978659973708</v>
      </c>
      <c r="C80" s="12">
        <f>('Data base original'!C81/'Data base original'!C80*100-100)</f>
        <v>0.86352000138845142</v>
      </c>
      <c r="D80" s="12">
        <f>('Data base original'!D81/'Data base original'!D80*100-100)</f>
        <v>0.82767973599135303</v>
      </c>
      <c r="E80" s="12">
        <f>('Data base original'!E81/'Data base original'!E80*100-100)</f>
        <v>1.4241266826102219</v>
      </c>
      <c r="F80" s="10">
        <f>('Data base original'!F81/'Data base original'!F80*100-100)</f>
        <v>0.78854087369435888</v>
      </c>
    </row>
    <row r="81" spans="1:6">
      <c r="A81" s="90">
        <v>40969</v>
      </c>
      <c r="B81" s="12">
        <f>('Data base original'!B82/'Data base original'!B81*100-100)</f>
        <v>1.8688010249662881</v>
      </c>
      <c r="C81" s="12">
        <f>('Data base original'!C82/'Data base original'!C81*100-100)</f>
        <v>1.3238140316823177</v>
      </c>
      <c r="D81" s="12">
        <f>('Data base original'!D82/'Data base original'!D81*100-100)</f>
        <v>1.0418646966024596</v>
      </c>
      <c r="E81" s="12">
        <f>('Data base original'!E82/'Data base original'!E81*100-100)</f>
        <v>4.5184749696174151</v>
      </c>
      <c r="F81" s="10">
        <f>('Data base original'!F82/'Data base original'!F81*100-100)</f>
        <v>1.8087944794331463</v>
      </c>
    </row>
    <row r="82" spans="1:6">
      <c r="A82" s="90">
        <v>41000</v>
      </c>
      <c r="B82" s="12">
        <f>('Data base original'!B83/'Data base original'!B82*100-100)</f>
        <v>1.0580524139895289</v>
      </c>
      <c r="C82" s="12">
        <f>('Data base original'!C83/'Data base original'!C82*100-100)</f>
        <v>0.89378268637246094</v>
      </c>
      <c r="D82" s="12">
        <f>('Data base original'!D83/'Data base original'!D82*100-100)</f>
        <v>0.85836776083117172</v>
      </c>
      <c r="E82" s="12">
        <f>('Data base original'!E83/'Data base original'!E82*100-100)</f>
        <v>3.0085275709746782</v>
      </c>
      <c r="F82" s="10">
        <f>('Data base original'!F83/'Data base original'!F82*100-100)</f>
        <v>1.1444944345281129</v>
      </c>
    </row>
    <row r="83" spans="1:6">
      <c r="A83" s="90">
        <v>41030</v>
      </c>
      <c r="B83" s="12">
        <f>('Data base original'!B84/'Data base original'!B83*100-100)</f>
        <v>2.1777520037259848</v>
      </c>
      <c r="C83" s="12">
        <f>('Data base original'!C84/'Data base original'!C83*100-100)</f>
        <v>0.56102180724819561</v>
      </c>
      <c r="D83" s="12">
        <f>('Data base original'!D84/'Data base original'!D83*100-100)</f>
        <v>0.77130208473126061</v>
      </c>
      <c r="E83" s="12">
        <f>('Data base original'!E84/'Data base original'!E83*100-100)</f>
        <v>11.316102829313365</v>
      </c>
      <c r="F83" s="10">
        <f>('Data base original'!F84/'Data base original'!F83*100-100)</f>
        <v>2.3842716546896128</v>
      </c>
    </row>
    <row r="84" spans="1:6">
      <c r="A84" s="90">
        <v>41061</v>
      </c>
      <c r="B84" s="12">
        <f>('Data base original'!B85/'Data base original'!B84*100-100)</f>
        <v>1.2608535393495259</v>
      </c>
      <c r="C84" s="12">
        <f>('Data base original'!C85/'Data base original'!C84*100-100)</f>
        <v>0.67536771652230243</v>
      </c>
      <c r="D84" s="12">
        <f>('Data base original'!D85/'Data base original'!D84*100-100)</f>
        <v>0.86690279923166713</v>
      </c>
      <c r="E84" s="12">
        <f>('Data base original'!E85/'Data base original'!E84*100-100)</f>
        <v>-3.0233351994990727</v>
      </c>
      <c r="F84" s="10">
        <f>('Data base original'!F85/'Data base original'!F84*100-100)</f>
        <v>0.72725636733706267</v>
      </c>
    </row>
    <row r="85" spans="1:6">
      <c r="A85" s="90">
        <v>41091</v>
      </c>
      <c r="B85" s="12">
        <f>('Data base original'!B86/'Data base original'!B85*100-100)</f>
        <v>-2.7465342237348978E-2</v>
      </c>
      <c r="C85" s="12">
        <f>('Data base original'!C86/'Data base original'!C85*100-100)</f>
        <v>0.78876147197652813</v>
      </c>
      <c r="D85" s="12">
        <f>('Data base original'!D86/'Data base original'!D85*100-100)</f>
        <v>0.38474297305461391</v>
      </c>
      <c r="E85" s="12">
        <f>('Data base original'!E86/'Data base original'!E85*100-100)</f>
        <v>-2.3404905628513006</v>
      </c>
      <c r="F85" s="10">
        <f>('Data base original'!F86/'Data base original'!F85*100-100)</f>
        <v>-2.9615011695739213E-2</v>
      </c>
    </row>
    <row r="86" spans="1:6">
      <c r="A86" s="90">
        <v>41122</v>
      </c>
      <c r="B86" s="12">
        <f>('Data base original'!B87/'Data base original'!B86*100-100)</f>
        <v>5.4205891824338437E-2</v>
      </c>
      <c r="C86" s="12">
        <f>('Data base original'!C87/'Data base original'!C86*100-100)</f>
        <v>1.3833132779887336</v>
      </c>
      <c r="D86" s="12">
        <f>('Data base original'!D87/'Data base original'!D86*100-100)</f>
        <v>0.70011184501659329</v>
      </c>
      <c r="E86" s="12">
        <f>('Data base original'!E87/'Data base original'!E86*100-100)</f>
        <v>3.1947785259950621</v>
      </c>
      <c r="F86" s="10">
        <f>('Data base original'!F87/'Data base original'!F86*100-100)</f>
        <v>0.61989979979317411</v>
      </c>
    </row>
    <row r="87" spans="1:6">
      <c r="A87" s="90">
        <v>41153</v>
      </c>
      <c r="B87" s="12">
        <f>('Data base original'!B88/'Data base original'!B87*100-100)</f>
        <v>0.96095053891313853</v>
      </c>
      <c r="C87" s="12">
        <f>('Data base original'!C88/'Data base original'!C87*100-100)</f>
        <v>0.62728410988526662</v>
      </c>
      <c r="D87" s="12">
        <f>('Data base original'!D88/'Data base original'!D87*100-100)</f>
        <v>0.71919928753530371</v>
      </c>
      <c r="E87" s="12">
        <f>('Data base original'!E88/'Data base original'!E87*100-100)</f>
        <v>-2.0728038188582332</v>
      </c>
      <c r="F87" s="10">
        <f>('Data base original'!F88/'Data base original'!F87*100-100)</f>
        <v>0.60966334701200253</v>
      </c>
    </row>
    <row r="88" spans="1:6">
      <c r="A88" s="90">
        <v>41183</v>
      </c>
      <c r="B88" s="12">
        <f>('Data base original'!B89/'Data base original'!B88*100-100)</f>
        <v>1.1949567331155606</v>
      </c>
      <c r="C88" s="12">
        <f>('Data base original'!C89/'Data base original'!C88*100-100)</f>
        <v>1.0764332835554455</v>
      </c>
      <c r="D88" s="12">
        <f>('Data base original'!D89/'Data base original'!D88*100-100)</f>
        <v>1.2276714395207762</v>
      </c>
      <c r="E88" s="12">
        <f>('Data base original'!E89/'Data base original'!E88*100-100)</f>
        <v>-0.66581483275255948</v>
      </c>
      <c r="F88" s="10">
        <f>('Data base original'!F89/'Data base original'!F88*100-100)</f>
        <v>1.0362910745133576</v>
      </c>
    </row>
    <row r="89" spans="1:6">
      <c r="A89" s="90">
        <v>41214</v>
      </c>
      <c r="B89" s="12">
        <f>('Data base original'!B90/'Data base original'!B89*100-100)</f>
        <v>1.7356856279920407</v>
      </c>
      <c r="C89" s="12">
        <f>('Data base original'!C90/'Data base original'!C89*100-100)</f>
        <v>1.1697034982073689</v>
      </c>
      <c r="D89" s="12">
        <f>('Data base original'!D90/'Data base original'!D89*100-100)</f>
        <v>1.3530457859776419</v>
      </c>
      <c r="E89" s="12">
        <f>('Data base original'!E90/'Data base original'!E89*100-100)</f>
        <v>0.22536845684439299</v>
      </c>
      <c r="F89" s="10">
        <f>('Data base original'!F90/'Data base original'!F89*100-100)</f>
        <v>1.4568829123109879</v>
      </c>
    </row>
    <row r="90" spans="1:6">
      <c r="A90" s="90">
        <v>41244</v>
      </c>
      <c r="B90" s="12">
        <f>('Data base original'!B91/'Data base original'!B90*100-100)</f>
        <v>1.3584611424676751</v>
      </c>
      <c r="C90" s="12">
        <f>('Data base original'!C91/'Data base original'!C90*100-100)</f>
        <v>0.71728127331043368</v>
      </c>
      <c r="D90" s="12">
        <f>('Data base original'!D91/'Data base original'!D90*100-100)</f>
        <v>0.74828157494384584</v>
      </c>
      <c r="E90" s="12">
        <f>('Data base original'!E91/'Data base original'!E90*100-100)</f>
        <v>-1.4485387610276206</v>
      </c>
      <c r="F90" s="10">
        <f>('Data base original'!F91/'Data base original'!F90*100-100)</f>
        <v>0.91612461063188277</v>
      </c>
    </row>
    <row r="91" spans="1:6">
      <c r="A91" s="20">
        <v>41275</v>
      </c>
      <c r="B91" s="12">
        <f>('Data base original'!B92/'Data base original'!B91*100-100)</f>
        <v>-0.1110266153456223</v>
      </c>
      <c r="C91" s="12">
        <f>('Data base original'!C92/'Data base original'!C91*100-100)</f>
        <v>0.78875140579862091</v>
      </c>
      <c r="D91" s="12">
        <f>('Data base original'!D92/'Data base original'!D91*100-100)</f>
        <v>0.60807235751849475</v>
      </c>
      <c r="E91" s="12">
        <f>('Data base original'!E92/'Data base original'!E91*100-100)</f>
        <v>-1.3677429329142683</v>
      </c>
      <c r="F91" s="10">
        <f>('Data base original'!F92/'Data base original'!F91*100-100)</f>
        <v>6.6688101047390091E-2</v>
      </c>
    </row>
    <row r="92" spans="1:6">
      <c r="A92" s="90">
        <v>41306</v>
      </c>
      <c r="B92" s="12">
        <f>('Data base original'!B93/'Data base original'!B92*100-100)</f>
        <v>0.6834231748306081</v>
      </c>
      <c r="C92" s="12">
        <f>('Data base original'!C93/'Data base original'!C92*100-100)</f>
        <v>0.48224161766779616</v>
      </c>
      <c r="D92" s="12">
        <f>('Data base original'!D93/'Data base original'!D92*100-100)</f>
        <v>0.8399688447735798</v>
      </c>
      <c r="E92" s="12">
        <f>('Data base original'!E93/'Data base original'!E92*100-100)</f>
        <v>1.1343651756528175</v>
      </c>
      <c r="F92" s="10">
        <f>('Data base original'!F93/'Data base original'!F92*100-100)</f>
        <v>0.73066228277207301</v>
      </c>
    </row>
    <row r="93" spans="1:6">
      <c r="A93" s="90">
        <v>41334</v>
      </c>
      <c r="B93" s="12">
        <f>('Data base original'!B94/'Data base original'!B93*100-100)</f>
        <v>0.82685376954849232</v>
      </c>
      <c r="C93" s="12">
        <f>('Data base original'!C94/'Data base original'!C93*100-100)</f>
        <v>1.2284393168521319</v>
      </c>
      <c r="D93" s="12">
        <f>('Data base original'!D94/'Data base original'!D93*100-100)</f>
        <v>0.9654077510830632</v>
      </c>
      <c r="E93" s="12">
        <f>('Data base original'!E94/'Data base original'!E93*100-100)</f>
        <v>2.2787177537529857</v>
      </c>
      <c r="F93" s="10">
        <f>('Data base original'!F94/'Data base original'!F93*100-100)</f>
        <v>1.0188819000087648</v>
      </c>
    </row>
    <row r="94" spans="1:6">
      <c r="A94" s="90">
        <v>41365</v>
      </c>
      <c r="B94" s="12">
        <f>('Data base original'!B95/'Data base original'!B94*100-100)</f>
        <v>0.18843533560084325</v>
      </c>
      <c r="C94" s="12">
        <f>('Data base original'!C95/'Data base original'!C94*100-100)</f>
        <v>0.98743031054029018</v>
      </c>
      <c r="D94" s="12">
        <f>('Data base original'!D95/'Data base original'!D94*100-100)</f>
        <v>0.97189147812308363</v>
      </c>
      <c r="E94" s="12">
        <f>('Data base original'!E95/'Data base original'!E94*100-100)</f>
        <v>2.8345796637268847</v>
      </c>
      <c r="F94" s="10">
        <f>('Data base original'!F95/'Data base original'!F94*100-100)</f>
        <v>0.67412780119198601</v>
      </c>
    </row>
    <row r="95" spans="1:6">
      <c r="A95" s="90">
        <v>41395</v>
      </c>
      <c r="B95" s="12">
        <f>('Data base original'!B96/'Data base original'!B95*100-100)</f>
        <v>1.295038897669599</v>
      </c>
      <c r="C95" s="12">
        <f>('Data base original'!C96/'Data base original'!C95*100-100)</f>
        <v>0.36075357067953462</v>
      </c>
      <c r="D95" s="12">
        <f>('Data base original'!D96/'Data base original'!D95*100-100)</f>
        <v>0.44949011255783944</v>
      </c>
      <c r="E95" s="12">
        <f>('Data base original'!E96/'Data base original'!E95*100-100)</f>
        <v>8.3010971634487731</v>
      </c>
      <c r="F95" s="10">
        <f>('Data base original'!F96/'Data base original'!F95*100-100)</f>
        <v>1.5394844235106859</v>
      </c>
    </row>
    <row r="96" spans="1:6">
      <c r="A96" s="90">
        <v>41426</v>
      </c>
      <c r="B96" s="12">
        <f>('Data base original'!B97/'Data base original'!B96*100-100)</f>
        <v>0.87962741977332826</v>
      </c>
      <c r="C96" s="12">
        <f>('Data base original'!C97/'Data base original'!C96*100-100)</f>
        <v>0.55615024192643148</v>
      </c>
      <c r="D96" s="12">
        <f>('Data base original'!D97/'Data base original'!D96*100-100)</f>
        <v>0.6779656974519952</v>
      </c>
      <c r="E96" s="12">
        <f>('Data base original'!E97/'Data base original'!E96*100-100)</f>
        <v>1.4569722768801086</v>
      </c>
      <c r="F96" s="10">
        <f>('Data base original'!F97/'Data base original'!F96*100-100)</f>
        <v>0.84304367074136621</v>
      </c>
    </row>
    <row r="97" spans="1:6">
      <c r="A97" s="90">
        <v>41456</v>
      </c>
      <c r="B97" s="12">
        <f>('Data base original'!B98/'Data base original'!B97*100-100)</f>
        <v>0.42164659561802864</v>
      </c>
      <c r="C97" s="12">
        <f>('Data base original'!C98/'Data base original'!C97*100-100)</f>
        <v>0.64113113453936421</v>
      </c>
      <c r="D97" s="12">
        <f>('Data base original'!D98/'Data base original'!D97*100-100)</f>
        <v>1.0486656290191547</v>
      </c>
      <c r="E97" s="12">
        <f>('Data base original'!E98/'Data base original'!E97*100-100)</f>
        <v>2.939812254252459</v>
      </c>
      <c r="F97" s="10">
        <f>('Data base original'!F98/'Data base original'!F97*100-100)</f>
        <v>0.80836083281185722</v>
      </c>
    </row>
    <row r="98" spans="1:6">
      <c r="A98" s="90">
        <v>41487</v>
      </c>
      <c r="B98" s="12">
        <f>('Data base original'!B99/'Data base original'!B98*100-100)</f>
        <v>1.1123096318362116</v>
      </c>
      <c r="C98" s="12">
        <f>('Data base original'!C99/'Data base original'!C98*100-100)</f>
        <v>1.1797476809011727</v>
      </c>
      <c r="D98" s="12">
        <f>('Data base original'!D99/'Data base original'!D98*100-100)</f>
        <v>0.99299583391456281</v>
      </c>
      <c r="E98" s="12">
        <f>('Data base original'!E99/'Data base original'!E98*100-100)</f>
        <v>-0.96120295685567214</v>
      </c>
      <c r="F98" s="10">
        <f>('Data base original'!F99/'Data base original'!F98*100-100)</f>
        <v>0.91199747664146003</v>
      </c>
    </row>
    <row r="99" spans="1:6">
      <c r="A99" s="90">
        <v>41518</v>
      </c>
      <c r="B99" s="12">
        <f>('Data base original'!B100/'Data base original'!B99*100-100)</f>
        <v>0.56583717865170513</v>
      </c>
      <c r="C99" s="12">
        <f>('Data base original'!C100/'Data base original'!C99*100-100)</f>
        <v>0.48110395461702637</v>
      </c>
      <c r="D99" s="12">
        <f>('Data base original'!D100/'Data base original'!D99*100-100)</f>
        <v>0.95624632397861831</v>
      </c>
      <c r="E99" s="12">
        <f>('Data base original'!E100/'Data base original'!E99*100-100)</f>
        <v>-4.9624854161821474</v>
      </c>
      <c r="F99" s="10">
        <f>('Data base original'!F100/'Data base original'!F99*100-100)</f>
        <v>0.17514368606028086</v>
      </c>
    </row>
    <row r="100" spans="1:6">
      <c r="A100" s="90">
        <v>41548</v>
      </c>
      <c r="B100" s="12">
        <f>('Data base original'!B101/'Data base original'!B100*100-100)</f>
        <v>0.63480059160548308</v>
      </c>
      <c r="C100" s="12">
        <f>('Data base original'!C101/'Data base original'!C100*100-100)</f>
        <v>1.2049591006054925</v>
      </c>
      <c r="D100" s="12">
        <f>('Data base original'!D101/'Data base original'!D100*100-100)</f>
        <v>1.1626753857230767</v>
      </c>
      <c r="E100" s="12">
        <f>('Data base original'!E101/'Data base original'!E100*100-100)</f>
        <v>-1.0275595028403472</v>
      </c>
      <c r="F100" s="10">
        <f>('Data base original'!F101/'Data base original'!F100*100-100)</f>
        <v>0.69231319384630297</v>
      </c>
    </row>
    <row r="101" spans="1:6">
      <c r="A101" s="90">
        <v>41579</v>
      </c>
      <c r="B101" s="12">
        <f>('Data base original'!B102/'Data base original'!B101*100-100)</f>
        <v>2.1655938032323974</v>
      </c>
      <c r="C101" s="12">
        <f>('Data base original'!C102/'Data base original'!C101*100-100)</f>
        <v>1.320746743949968</v>
      </c>
      <c r="D101" s="12">
        <f>('Data base original'!D102/'Data base original'!D101*100-100)</f>
        <v>0.8642296637685547</v>
      </c>
      <c r="E101" s="12">
        <f>('Data base original'!E102/'Data base original'!E101*100-100)</f>
        <v>3.0219432179598726</v>
      </c>
      <c r="F101" s="10">
        <f>('Data base original'!F102/'Data base original'!F101*100-100)</f>
        <v>1.8246747755422206</v>
      </c>
    </row>
    <row r="102" spans="1:6">
      <c r="A102" s="90">
        <v>41609</v>
      </c>
      <c r="B102" s="12">
        <f>('Data base original'!B103/'Data base original'!B102*100-100)</f>
        <v>0.77334982406999586</v>
      </c>
      <c r="C102" s="12">
        <f>('Data base original'!C103/'Data base original'!C102*100-100)</f>
        <v>0.70767628560022899</v>
      </c>
      <c r="D102" s="12">
        <f>('Data base original'!D103/'Data base original'!D102*100-100)</f>
        <v>1.2572832680643415</v>
      </c>
      <c r="E102" s="12">
        <f>('Data base original'!E103/'Data base original'!E102*100-100)</f>
        <v>-5.4842302522578734</v>
      </c>
      <c r="F102" s="10">
        <f>('Data base original'!F103/'Data base original'!F102*100-100)</f>
        <v>0.37504002104964229</v>
      </c>
    </row>
    <row r="103" spans="1:6">
      <c r="A103" s="20">
        <v>41640</v>
      </c>
      <c r="B103" s="12">
        <f>('Data base original'!B104/'Data base original'!B103*100-100)</f>
        <v>0.96404378559897452</v>
      </c>
      <c r="C103" s="12">
        <f>('Data base original'!C104/'Data base original'!C103*100-100)</f>
        <v>1.1643301495205378</v>
      </c>
      <c r="D103" s="12">
        <f>('Data base original'!D104/'Data base original'!D103*100-100)</f>
        <v>1.4017454344015476</v>
      </c>
      <c r="E103" s="12">
        <f>('Data base original'!E104/'Data base original'!E103*100-100)</f>
        <v>3.5479506079010719</v>
      </c>
      <c r="F103" s="10">
        <f>('Data base original'!F104/'Data base original'!F103*100-100)</f>
        <v>1.2875066570918534</v>
      </c>
    </row>
    <row r="104" spans="1:6">
      <c r="A104" s="90">
        <v>41671</v>
      </c>
      <c r="B104" s="12">
        <f>('Data base original'!B105/'Data base original'!B104*100-100)</f>
        <v>0.19784232784363098</v>
      </c>
      <c r="C104" s="12">
        <f>('Data base original'!C105/'Data base original'!C104*100-100)</f>
        <v>0.5095153441235567</v>
      </c>
      <c r="D104" s="12">
        <f>('Data base original'!D105/'Data base original'!D104*100-100)</f>
        <v>1.0901762703763325</v>
      </c>
      <c r="E104" s="12">
        <f>('Data base original'!E105/'Data base original'!E104*100-100)</f>
        <v>0.50641760672421299</v>
      </c>
      <c r="F104" s="10">
        <f>('Data base original'!F105/'Data base original'!F104*100-100)</f>
        <v>0.47032326157057014</v>
      </c>
    </row>
    <row r="105" spans="1:6">
      <c r="A105" s="90">
        <v>41699</v>
      </c>
      <c r="B105" s="12">
        <f>('Data base original'!B106/'Data base original'!B105*100-100)</f>
        <v>-0.66289784521038086</v>
      </c>
      <c r="C105" s="12">
        <f>('Data base original'!C106/'Data base original'!C105*100-100)</f>
        <v>0.8732546790614748</v>
      </c>
      <c r="D105" s="12">
        <f>('Data base original'!D106/'Data base original'!D105*100-100)</f>
        <v>1.3082656624674911</v>
      </c>
      <c r="E105" s="12">
        <f>('Data base original'!E106/'Data base original'!E105*100-100)</f>
        <v>-2.7905438549064172</v>
      </c>
      <c r="F105" s="10">
        <f>('Data base original'!F106/'Data base original'!F105*100-100)</f>
        <v>-0.17506025537922199</v>
      </c>
    </row>
    <row r="106" spans="1:6">
      <c r="A106" s="90">
        <v>41730</v>
      </c>
      <c r="B106" s="12">
        <f>('Data base original'!B107/'Data base original'!B106*100-100)</f>
        <v>0.19730285818528159</v>
      </c>
      <c r="C106" s="12">
        <f>('Data base original'!C107/'Data base original'!C106*100-100)</f>
        <v>0.89237894271667528</v>
      </c>
      <c r="D106" s="12">
        <f>('Data base original'!D107/'Data base original'!D106*100-100)</f>
        <v>1.5018844993547305</v>
      </c>
      <c r="E106" s="12">
        <f>('Data base original'!E107/'Data base original'!E106*100-100)</f>
        <v>4.0049408406291462</v>
      </c>
      <c r="F106" s="10">
        <f>('Data base original'!F107/'Data base original'!F106*100-100)</f>
        <v>0.88423024022112884</v>
      </c>
    </row>
    <row r="107" spans="1:6">
      <c r="A107" s="90">
        <v>41760</v>
      </c>
      <c r="B107" s="12">
        <f>('Data base original'!B108/'Data base original'!B107*100-100)</f>
        <v>0.57872991256984108</v>
      </c>
      <c r="C107" s="12">
        <f>('Data base original'!C108/'Data base original'!C107*100-100)</f>
        <v>0.20309875586357862</v>
      </c>
      <c r="D107" s="12">
        <f>('Data base original'!D108/'Data base original'!D107*100-100)</f>
        <v>1.3231269489978814</v>
      </c>
      <c r="E107" s="12">
        <f>('Data base original'!E108/'Data base original'!E107*100-100)</f>
        <v>-0.90711287316844391</v>
      </c>
      <c r="F107" s="10">
        <f>('Data base original'!F108/'Data base original'!F107*100-100)</f>
        <v>0.59906105061824633</v>
      </c>
    </row>
    <row r="108" spans="1:6">
      <c r="A108" s="90">
        <v>41791</v>
      </c>
      <c r="B108" s="12">
        <f>('Data base original'!B109/'Data base original'!B108*100-100)</f>
        <v>0.61160177471502664</v>
      </c>
      <c r="C108" s="12">
        <f>('Data base original'!C109/'Data base original'!C108*100-100)</f>
        <v>0.21258534412696406</v>
      </c>
      <c r="D108" s="12">
        <f>('Data base original'!D109/'Data base original'!D108*100-100)</f>
        <v>1.1584531628795958</v>
      </c>
      <c r="E108" s="12">
        <f>('Data base original'!E109/'Data base original'!E108*100-100)</f>
        <v>-3.3477179777216151</v>
      </c>
      <c r="F108" s="10">
        <f>('Data base original'!F109/'Data base original'!F108*100-100)</f>
        <v>0.39416485365282483</v>
      </c>
    </row>
    <row r="109" spans="1:6">
      <c r="A109" s="90">
        <v>41821</v>
      </c>
      <c r="B109" s="12">
        <f>('Data base original'!B110/'Data base original'!B109*100-100)</f>
        <v>0.43723622187449962</v>
      </c>
      <c r="C109" s="12">
        <f>('Data base original'!C110/'Data base original'!C109*100-100)</f>
        <v>0.6576370239487801</v>
      </c>
      <c r="D109" s="12">
        <f>('Data base original'!D110/'Data base original'!D109*100-100)</f>
        <v>0.86557734200147252</v>
      </c>
      <c r="E109" s="12">
        <f>('Data base original'!E110/'Data base original'!E109*100-100)</f>
        <v>3.5070616567376192</v>
      </c>
      <c r="F109" s="10">
        <f>('Data base original'!F110/'Data base original'!F109*100-100)</f>
        <v>0.79614383741007089</v>
      </c>
    </row>
    <row r="110" spans="1:6">
      <c r="A110" s="90">
        <v>41852</v>
      </c>
      <c r="B110" s="12">
        <f>('Data base original'!B111/'Data base original'!B110*100-100)</f>
        <v>1.3087549368913471</v>
      </c>
      <c r="C110" s="12">
        <f>('Data base original'!C111/'Data base original'!C110*100-100)</f>
        <v>0.79368972856363484</v>
      </c>
      <c r="D110" s="12">
        <f>('Data base original'!D111/'Data base original'!D110*100-100)</f>
        <v>1.0968165137032742</v>
      </c>
      <c r="E110" s="12">
        <f>('Data base original'!E111/'Data base original'!E110*100-100)</f>
        <v>-9.4178606486664762E-2</v>
      </c>
      <c r="F110" s="10">
        <f>('Data base original'!F111/'Data base original'!F110*100-100)</f>
        <v>1.0884317441916807</v>
      </c>
    </row>
    <row r="111" spans="1:6">
      <c r="A111" s="90">
        <v>41883</v>
      </c>
      <c r="B111" s="12">
        <f>('Data base original'!B112/'Data base original'!B111*100-100)</f>
        <v>0.59803774168231882</v>
      </c>
      <c r="C111" s="12">
        <f>('Data base original'!C112/'Data base original'!C111*100-100)</f>
        <v>0.50401349503216863</v>
      </c>
      <c r="D111" s="12">
        <f>('Data base original'!D112/'Data base original'!D111*100-100)</f>
        <v>1.2507071685303117</v>
      </c>
      <c r="E111" s="12">
        <f>('Data base original'!E112/'Data base original'!E111*100-100)</f>
        <v>0.1379396525987886</v>
      </c>
      <c r="F111" s="10">
        <f>('Data base original'!F112/'Data base original'!F111*100-100)</f>
        <v>0.71374277033335431</v>
      </c>
    </row>
    <row r="112" spans="1:6">
      <c r="A112" s="90">
        <v>41913</v>
      </c>
      <c r="B112" s="12">
        <f>('Data base original'!B113/'Data base original'!B112*100-100)</f>
        <v>0.44805081178375872</v>
      </c>
      <c r="C112" s="12">
        <f>('Data base original'!C113/'Data base original'!C112*100-100)</f>
        <v>0.80256685400823358</v>
      </c>
      <c r="D112" s="12">
        <f>('Data base original'!D113/'Data base original'!D112*100-100)</f>
        <v>1.5876132974494368</v>
      </c>
      <c r="E112" s="12">
        <f>('Data base original'!E113/'Data base original'!E112*100-100)</f>
        <v>-3.8980058973871792</v>
      </c>
      <c r="F112" s="10">
        <f>('Data base original'!F113/'Data base original'!F112*100-100)</f>
        <v>0.44960256896935391</v>
      </c>
    </row>
    <row r="113" spans="1:6">
      <c r="A113" s="90">
        <v>41944</v>
      </c>
      <c r="B113" s="12">
        <f>('Data base original'!B114/'Data base original'!B113*100-100)</f>
        <v>2.6324454279262</v>
      </c>
      <c r="C113" s="12">
        <f>('Data base original'!C114/'Data base original'!C113*100-100)</f>
        <v>1.0232999186497551</v>
      </c>
      <c r="D113" s="12">
        <f>('Data base original'!D114/'Data base original'!D113*100-100)</f>
        <v>1.7690919231586832</v>
      </c>
      <c r="E113" s="12">
        <f>('Data base original'!E114/'Data base original'!E113*100-100)</f>
        <v>4.1005516196616014</v>
      </c>
      <c r="F113" s="10">
        <f>('Data base original'!F114/'Data base original'!F113*100-100)</f>
        <v>2.3281273895486123</v>
      </c>
    </row>
    <row r="114" spans="1:6">
      <c r="A114" s="90">
        <v>41974</v>
      </c>
      <c r="B114" s="12">
        <f>('Data base original'!B115/'Data base original'!B114*100-100)</f>
        <v>0.61669968494904026</v>
      </c>
      <c r="C114" s="12">
        <f>('Data base original'!C115/'Data base original'!C114*100-100)</f>
        <v>0.47457178426361679</v>
      </c>
      <c r="D114" s="12">
        <f>('Data base original'!D115/'Data base original'!D114*100-100)</f>
        <v>1.2340520165391951</v>
      </c>
      <c r="E114" s="12">
        <f>('Data base original'!E115/'Data base original'!E114*100-100)</f>
        <v>-2.5286438665114304</v>
      </c>
      <c r="F114" s="10">
        <f>('Data base original'!F115/'Data base original'!F114*100-100)</f>
        <v>0.52619008082952234</v>
      </c>
    </row>
    <row r="115" spans="1:6">
      <c r="A115" s="20">
        <v>42005</v>
      </c>
      <c r="B115" s="12">
        <f>('Data base original'!B116/'Data base original'!B115*100-100)</f>
        <v>0.30187157740242299</v>
      </c>
      <c r="C115" s="12">
        <f>('Data base original'!C116/'Data base original'!C115*100-100)</f>
        <v>0.4609920917530701</v>
      </c>
      <c r="D115" s="12">
        <f>('Data base original'!D116/'Data base original'!D115*100-100)</f>
        <v>0.50076670703356285</v>
      </c>
      <c r="E115" s="12">
        <f>('Data base original'!E116/'Data base original'!E115*100-100)</f>
        <v>7.9778553873230749</v>
      </c>
      <c r="F115" s="10">
        <f>('Data base original'!F116/'Data base original'!F115*100-100)</f>
        <v>0.91050358368805462</v>
      </c>
    </row>
    <row r="116" spans="1:6">
      <c r="A116" s="90">
        <v>42036</v>
      </c>
      <c r="B116" s="12">
        <f>('Data base original'!B117/'Data base original'!B116*100-100)</f>
        <v>-0.48266476851199513</v>
      </c>
      <c r="C116" s="12">
        <f>('Data base original'!C117/'Data base original'!C116*100-100)</f>
        <v>0.36856757429110587</v>
      </c>
      <c r="D116" s="12">
        <f>('Data base original'!D117/'Data base original'!D116*100-100)</f>
        <v>0.63608680330918332</v>
      </c>
      <c r="E116" s="12">
        <f>('Data base original'!E117/'Data base original'!E116*100-100)</f>
        <v>-4.1749880125044427</v>
      </c>
      <c r="F116" s="10">
        <f>('Data base original'!F117/'Data base original'!F116*100-100)</f>
        <v>-0.38022580923573912</v>
      </c>
    </row>
    <row r="117" spans="1:6">
      <c r="A117" s="90">
        <v>42064</v>
      </c>
      <c r="B117" s="12">
        <f>('Data base original'!B118/'Data base original'!B117*100-100)</f>
        <v>-4.7538102472060473E-2</v>
      </c>
      <c r="C117" s="12">
        <f>('Data base original'!C118/'Data base original'!C117*100-100)</f>
        <v>0.68165290415240065</v>
      </c>
      <c r="D117" s="12">
        <f>('Data base original'!D118/'Data base original'!D117*100-100)</f>
        <v>1.2164113599804978</v>
      </c>
      <c r="E117" s="12">
        <f>('Data base original'!E118/'Data base original'!E117*100-100)</f>
        <v>0.2909866499462197</v>
      </c>
      <c r="F117" s="10">
        <f>('Data base original'!F118/'Data base original'!F117*100-100)</f>
        <v>0.38324633475880887</v>
      </c>
    </row>
    <row r="118" spans="1:6">
      <c r="A118" s="90">
        <v>42095</v>
      </c>
      <c r="B118" s="12">
        <f>('Data base original'!B119/'Data base original'!B118*100-100)</f>
        <v>0.12319531634945236</v>
      </c>
      <c r="C118" s="12">
        <f>('Data base original'!C119/'Data base original'!C118*100-100)</f>
        <v>0.67461598302801917</v>
      </c>
      <c r="D118" s="12">
        <f>('Data base original'!D119/'Data base original'!D118*100-100)</f>
        <v>1.5113888114721732</v>
      </c>
      <c r="E118" s="12">
        <f>('Data base original'!E119/'Data base original'!E118*100-100)</f>
        <v>-0.11977463904483443</v>
      </c>
      <c r="F118" s="10">
        <f>('Data base original'!F119/'Data base original'!F118*100-100)</f>
        <v>0.52550559177713296</v>
      </c>
    </row>
    <row r="119" spans="1:6">
      <c r="A119" s="90">
        <v>42125</v>
      </c>
      <c r="B119" s="12">
        <f>('Data base original'!B120/'Data base original'!B119*100-100)</f>
        <v>1.6270201925044745</v>
      </c>
      <c r="C119" s="12">
        <f>('Data base original'!C120/'Data base original'!C119*100-100)</f>
        <v>-1.0266016987223878</v>
      </c>
      <c r="D119" s="12">
        <f>('Data base original'!D120/'Data base original'!D119*100-100)</f>
        <v>1.4034430062886543</v>
      </c>
      <c r="E119" s="12">
        <f>('Data base original'!E120/'Data base original'!E119*100-100)</f>
        <v>3.3049469720519227</v>
      </c>
      <c r="F119" s="10">
        <f>('Data base original'!F120/'Data base original'!F119*100-100)</f>
        <v>1.3752562339253842</v>
      </c>
    </row>
    <row r="120" spans="1:6">
      <c r="A120" s="90">
        <v>42156</v>
      </c>
      <c r="B120" s="12">
        <f>('Data base original'!B121/'Data base original'!B120*100-100)</f>
        <v>0.33704219437447591</v>
      </c>
      <c r="C120" s="12">
        <f>('Data base original'!C121/'Data base original'!C120*100-100)</f>
        <v>0.25872562140889954</v>
      </c>
      <c r="D120" s="12">
        <f>('Data base original'!D121/'Data base original'!D120*100-100)</f>
        <v>1.1510439810562048</v>
      </c>
      <c r="E120" s="12">
        <f>('Data base original'!E121/'Data base original'!E120*100-100)</f>
        <v>0.17151865593159243</v>
      </c>
      <c r="F120" s="10">
        <f>('Data base original'!F121/'Data base original'!F120*100-100)</f>
        <v>0.52587702887842624</v>
      </c>
    </row>
    <row r="121" spans="1:6">
      <c r="A121" s="90">
        <v>42186</v>
      </c>
      <c r="B121" s="12">
        <f>('Data base original'!B122/'Data base original'!B121*100-100)</f>
        <v>1.1782304317020618</v>
      </c>
      <c r="C121" s="12">
        <f>('Data base original'!C122/'Data base original'!C121*100-100)</f>
        <v>1.002104143451362</v>
      </c>
      <c r="D121" s="12">
        <f>('Data base original'!D122/'Data base original'!D121*100-100)</f>
        <v>1.1808423306034115</v>
      </c>
      <c r="E121" s="12">
        <f>('Data base original'!E122/'Data base original'!E121*100-100)</f>
        <v>4.3314027110205018</v>
      </c>
      <c r="F121" s="10">
        <f>('Data base original'!F122/'Data base original'!F121*100-100)</f>
        <v>1.3886409693802335</v>
      </c>
    </row>
    <row r="122" spans="1:6">
      <c r="A122" s="90">
        <v>42217</v>
      </c>
      <c r="B122" s="12">
        <f>('Data base original'!B123/'Data base original'!B122*100-100)</f>
        <v>0.75983722551100641</v>
      </c>
      <c r="C122" s="12">
        <f>('Data base original'!C123/'Data base original'!C122*100-100)</f>
        <v>0.61577603098399436</v>
      </c>
      <c r="D122" s="12">
        <f>('Data base original'!D123/'Data base original'!D122*100-100)</f>
        <v>1.1547285635403028</v>
      </c>
      <c r="E122" s="12">
        <f>('Data base original'!E123/'Data base original'!E122*100-100)</f>
        <v>2.7406244129991535</v>
      </c>
      <c r="F122" s="10">
        <f>('Data base original'!F123/'Data base original'!F122*100-100)</f>
        <v>0.99429804566482005</v>
      </c>
    </row>
    <row r="123" spans="1:6">
      <c r="A123" s="90">
        <v>42248</v>
      </c>
      <c r="B123" s="12">
        <f>('Data base original'!B124/'Data base original'!B123*100-100)</f>
        <v>1.9448634375053331</v>
      </c>
      <c r="C123" s="12">
        <f>('Data base original'!C124/'Data base original'!C123*100-100)</f>
        <v>0.69736524492188323</v>
      </c>
      <c r="D123" s="12">
        <f>('Data base original'!D124/'Data base original'!D123*100-100)</f>
        <v>1.5054804102363732</v>
      </c>
      <c r="E123" s="12">
        <f>('Data base original'!E124/'Data base original'!E123*100-100)</f>
        <v>-1.867819926923957</v>
      </c>
      <c r="F123" s="10">
        <f>('Data base original'!F124/'Data base original'!F123*100-100)</f>
        <v>1.3966825578719266</v>
      </c>
    </row>
    <row r="124" spans="1:6">
      <c r="A124" s="90">
        <v>42278</v>
      </c>
      <c r="B124" s="12">
        <f>('Data base original'!B125/'Data base original'!B124*100-100)</f>
        <v>0.64824390942513332</v>
      </c>
      <c r="C124" s="12">
        <f>('Data base original'!C125/'Data base original'!C124*100-100)</f>
        <v>0.88521269563787541</v>
      </c>
      <c r="D124" s="12">
        <f>('Data base original'!D125/'Data base original'!D124*100-100)</f>
        <v>1.3858249059448582</v>
      </c>
      <c r="E124" s="12">
        <f>('Data base original'!E125/'Data base original'!E124*100-100)</f>
        <v>-2.2828150769697686</v>
      </c>
      <c r="F124" s="10">
        <f>('Data base original'!F125/'Data base original'!F124*100-100)</f>
        <v>0.65014807227765914</v>
      </c>
    </row>
    <row r="125" spans="1:6">
      <c r="A125" s="90">
        <v>42309</v>
      </c>
      <c r="B125" s="12">
        <f>('Data base original'!B126/'Data base original'!B125*100-100)</f>
        <v>1.3689977783194678</v>
      </c>
      <c r="C125" s="12">
        <f>('Data base original'!C126/'Data base original'!C125*100-100)</f>
        <v>1.0708284644167065</v>
      </c>
      <c r="D125" s="12">
        <f>('Data base original'!D126/'Data base original'!D125*100-100)</f>
        <v>1.3440596581234985</v>
      </c>
      <c r="E125" s="12">
        <f>('Data base original'!E126/'Data base original'!E125*100-100)</f>
        <v>1.1832517414000989</v>
      </c>
      <c r="F125" s="10">
        <f>('Data base original'!F126/'Data base original'!F125*100-100)</f>
        <v>1.3151310594026455</v>
      </c>
    </row>
    <row r="126" spans="1:6">
      <c r="A126" s="90">
        <v>42339</v>
      </c>
      <c r="B126" s="12">
        <f>('Data base original'!B127/'Data base original'!B126*100-100)</f>
        <v>0.98452439069288289</v>
      </c>
      <c r="C126" s="12">
        <f>('Data base original'!C127/'Data base original'!C126*100-100)</f>
        <v>1.1028960675333508</v>
      </c>
      <c r="D126" s="12">
        <f>('Data base original'!D127/'Data base original'!D126*100-100)</f>
        <v>1.1336643316832209</v>
      </c>
      <c r="E126" s="12">
        <f>('Data base original'!E127/'Data base original'!E126*100-100)</f>
        <v>-2.1608201751970597</v>
      </c>
      <c r="F126" s="10">
        <f>('Data base original'!F127/'Data base original'!F126*100-100)</f>
        <v>0.81159307016724824</v>
      </c>
    </row>
    <row r="127" spans="1:6">
      <c r="A127" s="20">
        <v>42370</v>
      </c>
      <c r="B127" s="12">
        <f>('Data base original'!B128/'Data base original'!B127*100-100)</f>
        <v>0.36579289519396241</v>
      </c>
      <c r="C127" s="12">
        <f>('Data base original'!C128/'Data base original'!C127*100-100)</f>
        <v>0.62471462328812777</v>
      </c>
      <c r="D127" s="12">
        <f>('Data base original'!D128/'Data base original'!D127*100-100)</f>
        <v>0.67779081384560413</v>
      </c>
      <c r="E127" s="12">
        <f>('Data base original'!E128/'Data base original'!E127*100-100)</f>
        <v>1.0125192151277105</v>
      </c>
      <c r="F127" s="10">
        <f>('Data base original'!F128/'Data base original'!F127*100-100)</f>
        <v>0.52225253000321459</v>
      </c>
    </row>
    <row r="128" spans="1:6">
      <c r="A128" s="90">
        <v>42401</v>
      </c>
      <c r="B128" s="12">
        <f>('Data base original'!B129/'Data base original'!B128*100-100)</f>
        <v>6.3766694047700412E-2</v>
      </c>
      <c r="C128" s="12">
        <f>('Data base original'!C129/'Data base original'!C128*100-100)</f>
        <v>0.54458389618569925</v>
      </c>
      <c r="D128" s="12">
        <f>('Data base original'!D129/'Data base original'!D128*100-100)</f>
        <v>0.85606932665211843</v>
      </c>
      <c r="E128" s="12">
        <f>('Data base original'!E129/'Data base original'!E128*100-100)</f>
        <v>0.37149472868536293</v>
      </c>
      <c r="F128" s="10">
        <f>('Data base original'!F129/'Data base original'!F128*100-100)</f>
        <v>0.34857015050360474</v>
      </c>
    </row>
    <row r="129" spans="1:6">
      <c r="A129" s="90">
        <v>42430</v>
      </c>
      <c r="B129" s="12">
        <f>('Data base original'!B130/'Data base original'!B129*100-100)</f>
        <v>-0.59637678041114839</v>
      </c>
      <c r="C129" s="12">
        <f>('Data base original'!C130/'Data base original'!C129*100-100)</f>
        <v>0.92334310086276616</v>
      </c>
      <c r="D129" s="12">
        <f>('Data base original'!D130/'Data base original'!D129*100-100)</f>
        <v>0.95483014847090431</v>
      </c>
      <c r="E129" s="12">
        <f>('Data base original'!E130/'Data base original'!E129*100-100)</f>
        <v>-2.2676315611195719</v>
      </c>
      <c r="F129" s="10">
        <f>('Data base original'!F130/'Data base original'!F129*100-100)</f>
        <v>-0.12926456701585209</v>
      </c>
    </row>
    <row r="130" spans="1:6">
      <c r="A130" s="90">
        <v>42461</v>
      </c>
      <c r="B130" s="12">
        <f>('Data base original'!B131/'Data base original'!B130*100-100)</f>
        <v>0.53235770128110005</v>
      </c>
      <c r="C130" s="12">
        <f>('Data base original'!C131/'Data base original'!C130*100-100)</f>
        <v>0.76848775121646895</v>
      </c>
      <c r="D130" s="12">
        <f>('Data base original'!D131/'Data base original'!D130*100-100)</f>
        <v>0.80833858419686067</v>
      </c>
      <c r="E130" s="12">
        <f>('Data base original'!E131/'Data base original'!E130*100-100)</f>
        <v>-0.968502022915672</v>
      </c>
      <c r="F130" s="10">
        <f>('Data base original'!F131/'Data base original'!F130*100-100)</f>
        <v>0.53072208486622685</v>
      </c>
    </row>
    <row r="131" spans="1:6">
      <c r="A131" s="90">
        <v>42491</v>
      </c>
      <c r="B131" s="12">
        <f>('Data base original'!B132/'Data base original'!B131*100-100)</f>
        <v>1.164779288307912</v>
      </c>
      <c r="C131" s="12">
        <f>('Data base original'!C132/'Data base original'!C131*100-100)</f>
        <v>0.22067937421532235</v>
      </c>
      <c r="D131" s="12">
        <f>('Data base original'!D132/'Data base original'!D131*100-100)</f>
        <v>0.80146382723840759</v>
      </c>
      <c r="E131" s="12">
        <f>('Data base original'!E132/'Data base original'!E131*100-100)</f>
        <v>6.1898910272687431</v>
      </c>
      <c r="F131" s="10">
        <f>('Data base original'!F132/'Data base original'!F131*100-100)</f>
        <v>1.2966632255457142</v>
      </c>
    </row>
    <row r="132" spans="1:6">
      <c r="A132" s="90">
        <v>42522</v>
      </c>
      <c r="B132" s="12">
        <f>('Data base original'!B133/'Data base original'!B132*100-100)</f>
        <v>0.20435985973543325</v>
      </c>
      <c r="C132" s="12">
        <f>('Data base original'!C133/'Data base original'!C132*100-100)</f>
        <v>0.435958724369641</v>
      </c>
      <c r="D132" s="12">
        <f>('Data base original'!D133/'Data base original'!D132*100-100)</f>
        <v>0.71785041731169486</v>
      </c>
      <c r="E132" s="12">
        <f>('Data base original'!E133/'Data base original'!E132*100-100)</f>
        <v>-4.9111925434004888</v>
      </c>
      <c r="F132" s="10">
        <f>('Data base original'!F133/'Data base original'!F132*100-100)</f>
        <v>6.3976009298158942E-3</v>
      </c>
    </row>
    <row r="133" spans="1:6">
      <c r="A133" s="90">
        <v>42552</v>
      </c>
      <c r="B133" s="12">
        <f>('Data base original'!B134/'Data base original'!B133*100-100)</f>
        <v>0.97310011461848944</v>
      </c>
      <c r="C133" s="12">
        <f>('Data base original'!C134/'Data base original'!C133*100-100)</f>
        <v>0.64670480494817184</v>
      </c>
      <c r="D133" s="12">
        <f>('Data base original'!D134/'Data base original'!D133*100-100)</f>
        <v>0.69700481404888137</v>
      </c>
      <c r="E133" s="12">
        <f>('Data base original'!E134/'Data base original'!E133*100-100)</f>
        <v>1.1609461929436691</v>
      </c>
      <c r="F133" s="10">
        <f>('Data base original'!F134/'Data base original'!F133*100-100)</f>
        <v>0.8739837039190661</v>
      </c>
    </row>
    <row r="134" spans="1:6">
      <c r="A134" s="90">
        <v>42583</v>
      </c>
      <c r="B134" s="12">
        <f>('Data base original'!B135/'Data base original'!B134*100-100)</f>
        <v>0.67815611542086174</v>
      </c>
      <c r="C134" s="12">
        <f>('Data base original'!C135/'Data base original'!C134*100-100)</f>
        <v>0.84479153669840912</v>
      </c>
      <c r="D134" s="12">
        <f>('Data base original'!D135/'Data base original'!D134*100-100)</f>
        <v>0.7282099540271787</v>
      </c>
      <c r="E134" s="12">
        <f>('Data base original'!E135/'Data base original'!E134*100-100)</f>
        <v>1.1660793151540929</v>
      </c>
      <c r="F134" s="10">
        <f>('Data base original'!F135/'Data base original'!F134*100-100)</f>
        <v>0.74359743139089574</v>
      </c>
    </row>
    <row r="135" spans="1:6">
      <c r="A135" s="90">
        <v>42614</v>
      </c>
      <c r="B135" s="12">
        <f>('Data base original'!B136/'Data base original'!B135*100-100)</f>
        <v>-0.42780730971173853</v>
      </c>
      <c r="C135" s="12">
        <f>('Data base original'!C136/'Data base original'!C135*100-100)</f>
        <v>0.55890154065629361</v>
      </c>
      <c r="D135" s="12">
        <f>('Data base original'!D136/'Data base original'!D135*100-100)</f>
        <v>0.54014749954841079</v>
      </c>
      <c r="E135" s="12">
        <f>('Data base original'!E136/'Data base original'!E135*100-100)</f>
        <v>-1.7502648804045009</v>
      </c>
      <c r="F135" s="10">
        <f>('Data base original'!F136/'Data base original'!F135*100-100)</f>
        <v>-0.14433652657224627</v>
      </c>
    </row>
    <row r="136" spans="1:6">
      <c r="A136" s="90">
        <v>42644</v>
      </c>
      <c r="B136" s="12">
        <f>('Data base original'!B137/'Data base original'!B136*100-100)</f>
        <v>0.30375505961839622</v>
      </c>
      <c r="C136" s="12">
        <f>('Data base original'!C137/'Data base original'!C136*100-100)</f>
        <v>0.65619050096439935</v>
      </c>
      <c r="D136" s="12">
        <f>('Data base original'!D137/'Data base original'!D136*100-100)</f>
        <v>0.48485562552622241</v>
      </c>
      <c r="E136" s="12">
        <f>('Data base original'!E137/'Data base original'!E136*100-100)</f>
        <v>-4.8287267030886909</v>
      </c>
      <c r="F136" s="10">
        <f>('Data base original'!F137/'Data base original'!F136*100-100)</f>
        <v>5.1813463755152611E-2</v>
      </c>
    </row>
    <row r="137" spans="1:6">
      <c r="A137" s="90">
        <v>42675</v>
      </c>
      <c r="B137" s="12">
        <f>('Data base original'!B138/'Data base original'!B137*100-100)</f>
        <v>1.1628539300690051</v>
      </c>
      <c r="C137" s="12">
        <f>('Data base original'!C138/'Data base original'!C137*100-100)</f>
        <v>1.1530078782035105</v>
      </c>
      <c r="D137" s="12">
        <f>('Data base original'!D138/'Data base original'!D137*100-100)</f>
        <v>0.84937265655568694</v>
      </c>
      <c r="E137" s="12">
        <f>('Data base original'!E138/'Data base original'!E137*100-100)</f>
        <v>3.6072804683507229</v>
      </c>
      <c r="F137" s="10">
        <f>('Data base original'!F138/'Data base original'!F137*100-100)</f>
        <v>1.2315273084574869</v>
      </c>
    </row>
    <row r="138" spans="1:6">
      <c r="A138" s="90">
        <v>42705</v>
      </c>
      <c r="B138" s="12">
        <f>('Data base original'!B139/'Data base original'!B138*100-100)</f>
        <v>0.38477338265725791</v>
      </c>
      <c r="C138" s="12">
        <f>('Data base original'!C139/'Data base original'!C138*100-100)</f>
        <v>0.51356649877914151</v>
      </c>
      <c r="D138" s="12">
        <f>('Data base original'!D139/'Data base original'!D138*100-100)</f>
        <v>1.0686199538744603</v>
      </c>
      <c r="E138" s="12">
        <f>('Data base original'!E139/'Data base original'!E138*100-100)</f>
        <v>-5.6527211543022133</v>
      </c>
      <c r="F138" s="10">
        <f>('Data base original'!F139/'Data base original'!F138*100-100)</f>
        <v>0.19314726433843532</v>
      </c>
    </row>
    <row r="139" spans="1:6">
      <c r="A139" s="20">
        <v>42736</v>
      </c>
      <c r="B139" s="12">
        <f>('Data base original'!B140/'Data base original'!B139*100-100)</f>
        <v>-0.53315916892994153</v>
      </c>
      <c r="C139" s="12">
        <f>('Data base original'!C140/'Data base original'!C139*100-100)</f>
        <v>0.53250730399018664</v>
      </c>
      <c r="D139" s="12">
        <f>('Data base original'!D140/'Data base original'!D139*100-100)</f>
        <v>0.40826954979800689</v>
      </c>
      <c r="E139" s="12">
        <f>('Data base original'!E140/'Data base original'!E139*100-100)</f>
        <v>-0.94415815018426485</v>
      </c>
      <c r="F139" s="10">
        <f>('Data base original'!F140/'Data base original'!F139*100-100)</f>
        <v>-0.1773281318911728</v>
      </c>
    </row>
    <row r="140" spans="1:6">
      <c r="A140" s="90">
        <v>42767</v>
      </c>
      <c r="B140" s="12">
        <f>('Data base original'!B141/'Data base original'!B140*100-100)</f>
        <v>0.25932208601244611</v>
      </c>
      <c r="C140" s="12">
        <f>('Data base original'!C141/'Data base original'!C140*100-100)</f>
        <v>0.37973038059237751</v>
      </c>
      <c r="D140" s="12">
        <f>('Data base original'!D141/'Data base original'!D140*100-100)</f>
        <v>0.80812428265844005</v>
      </c>
      <c r="E140" s="12">
        <f>('Data base original'!E141/'Data base original'!E140*100-100)</f>
        <v>1.0074862850089943</v>
      </c>
      <c r="F140" s="10">
        <f>('Data base original'!F141/'Data base original'!F140*100-100)</f>
        <v>0.46913500314957446</v>
      </c>
    </row>
    <row r="141" spans="1:6">
      <c r="A141" s="90">
        <v>42795</v>
      </c>
      <c r="B141" s="12">
        <f>('Data base original'!B142/'Data base original'!B141*100-100)</f>
        <v>0.24186419401297599</v>
      </c>
      <c r="C141" s="12">
        <f>('Data base original'!C142/'Data base original'!C141*100-100)</f>
        <v>0.96075007440023796</v>
      </c>
      <c r="D141" s="12">
        <f>('Data base original'!D142/'Data base original'!D141*100-100)</f>
        <v>1.1040244868342484</v>
      </c>
      <c r="E141" s="12">
        <f>('Data base original'!E142/'Data base original'!E141*100-100)</f>
        <v>2.5521860691949882</v>
      </c>
      <c r="F141" s="10">
        <f>('Data base original'!F142/'Data base original'!F141*100-100)</f>
        <v>0.70401291988390824</v>
      </c>
    </row>
    <row r="142" spans="1:6">
      <c r="A142" s="90">
        <v>42826</v>
      </c>
      <c r="B142" s="12">
        <f>('Data base original'!B143/'Data base original'!B142*100-100)</f>
        <v>1.2499881987831856</v>
      </c>
      <c r="C142" s="12">
        <f>('Data base original'!C143/'Data base original'!C142*100-100)</f>
        <v>0.32091686775628148</v>
      </c>
      <c r="D142" s="12">
        <f>('Data base original'!D143/'Data base original'!D142*100-100)</f>
        <v>0.77446923150399982</v>
      </c>
      <c r="E142" s="12">
        <f>('Data base original'!E143/'Data base original'!E142*100-100)</f>
        <v>2.4866876809199141</v>
      </c>
      <c r="F142" s="10">
        <f>('Data base original'!F143/'Data base original'!F142*100-100)</f>
        <v>1.0859234290073516</v>
      </c>
    </row>
    <row r="143" spans="1:6">
      <c r="A143" s="90">
        <v>42856</v>
      </c>
      <c r="B143" s="12">
        <f>('Data base original'!B144/'Data base original'!B143*100-100)</f>
        <v>-0.94661125693879455</v>
      </c>
      <c r="C143" s="12">
        <f>('Data base original'!C144/'Data base original'!C143*100-100)</f>
        <v>-4.4373193769359887E-2</v>
      </c>
      <c r="D143" s="12">
        <f>('Data base original'!D144/'Data base original'!D143*100-100)</f>
        <v>0.97992903762364847</v>
      </c>
      <c r="E143" s="12">
        <f>('Data base original'!E144/'Data base original'!E143*100-100)</f>
        <v>-1.0464253394133891</v>
      </c>
      <c r="F143" s="10">
        <f>('Data base original'!F144/'Data base original'!F143*100-100)</f>
        <v>-0.31733736678185664</v>
      </c>
    </row>
    <row r="144" spans="1:6">
      <c r="A144" s="90">
        <v>42887</v>
      </c>
      <c r="B144" s="12">
        <f>('Data base original'!B145/'Data base original'!B144*100-100)</f>
        <v>0.37229428247759699</v>
      </c>
      <c r="C144" s="12">
        <f>('Data base original'!C145/'Data base original'!C144*100-100)</f>
        <v>0.22273871601350947</v>
      </c>
      <c r="D144" s="12">
        <f>('Data base original'!D145/'Data base original'!D144*100-100)</f>
        <v>0.87875468331401407</v>
      </c>
      <c r="E144" s="12">
        <f>('Data base original'!E145/'Data base original'!E144*100-100)</f>
        <v>-4.0445161225614186</v>
      </c>
      <c r="F144" s="10">
        <f>('Data base original'!F145/'Data base original'!F144*100-100)</f>
        <v>0.22030603930474513</v>
      </c>
    </row>
    <row r="145" spans="1:6">
      <c r="A145" s="90">
        <v>42917</v>
      </c>
      <c r="B145" s="12">
        <f>('Data base original'!B146/'Data base original'!B145*100-100)</f>
        <v>-0.1786721598420371</v>
      </c>
      <c r="C145" s="12">
        <f>('Data base original'!C146/'Data base original'!C145*100-100)</f>
        <v>9.5121752327969489E-2</v>
      </c>
      <c r="D145" s="12">
        <f>('Data base original'!D146/'Data base original'!D145*100-100)</f>
        <v>0.38962203356165048</v>
      </c>
      <c r="E145" s="12">
        <f>('Data base original'!E146/'Data base original'!E145*100-100)</f>
        <v>-1.1946488535818673</v>
      </c>
      <c r="F145" s="10">
        <f>('Data base original'!F146/'Data base original'!F145*100-100)</f>
        <v>-4.7833273332287263E-2</v>
      </c>
    </row>
    <row r="146" spans="1:6">
      <c r="A146" s="90">
        <v>42948</v>
      </c>
      <c r="B146" s="12">
        <f>('Data base original'!B147/'Data base original'!B146*100-100)</f>
        <v>0.19522916167360904</v>
      </c>
      <c r="C146" s="12">
        <f>('Data base original'!C147/'Data base original'!C146*100-100)</f>
        <v>0.80477068444591282</v>
      </c>
      <c r="D146" s="12">
        <f>('Data base original'!D147/'Data base original'!D146*100-100)</f>
        <v>0.70305154033884776</v>
      </c>
      <c r="E146" s="12">
        <f>('Data base original'!E147/'Data base original'!E146*100-100)</f>
        <v>-4.4393681910996463</v>
      </c>
      <c r="F146" s="10">
        <f>('Data base original'!F147/'Data base original'!F146*100-100)</f>
        <v>0.13621477511429703</v>
      </c>
    </row>
    <row r="147" spans="1:6">
      <c r="A147" s="90">
        <v>42979</v>
      </c>
      <c r="B147" s="12">
        <f>('Data base original'!B148/'Data base original'!B147*100-100)</f>
        <v>0.95417521002394778</v>
      </c>
      <c r="C147" s="12">
        <f>('Data base original'!C148/'Data base original'!C147*100-100)</f>
        <v>0.36190978274146346</v>
      </c>
      <c r="D147" s="12">
        <f>('Data base original'!D148/'Data base original'!D147*100-100)</f>
        <v>0.97924342366646044</v>
      </c>
      <c r="E147" s="12">
        <f>('Data base original'!E148/'Data base original'!E147*100-100)</f>
        <v>-1.4936783167771779</v>
      </c>
      <c r="F147" s="10">
        <f>('Data base original'!F148/'Data base original'!F147*100-100)</f>
        <v>0.75328667420760098</v>
      </c>
    </row>
    <row r="148" spans="1:6">
      <c r="A148" s="90">
        <v>43009</v>
      </c>
      <c r="B148" s="12">
        <f>('Data base original'!B149/'Data base original'!B148*100-100)</f>
        <v>4.4335993066326296E-2</v>
      </c>
      <c r="C148" s="12">
        <f>('Data base original'!C149/'Data base original'!C148*100-100)</f>
        <v>0.45661604329836791</v>
      </c>
      <c r="D148" s="12">
        <f>('Data base original'!D149/'Data base original'!D148*100-100)</f>
        <v>0.58315058003510956</v>
      </c>
      <c r="E148" s="12">
        <f>('Data base original'!E149/'Data base original'!E148*100-100)</f>
        <v>6.8567223196168925E-2</v>
      </c>
      <c r="F148" s="10">
        <f>('Data base original'!F149/'Data base original'!F148*100-100)</f>
        <v>0.24724653562857668</v>
      </c>
    </row>
    <row r="149" spans="1:6">
      <c r="A149" s="90">
        <v>43040</v>
      </c>
      <c r="B149" s="12">
        <f>('Data base original'!B150/'Data base original'!B149*100-100)</f>
        <v>1.3312903779282692</v>
      </c>
      <c r="C149" s="12">
        <f>('Data base original'!C150/'Data base original'!C149*100-100)</f>
        <v>1.0666243781993927</v>
      </c>
      <c r="D149" s="12">
        <f>('Data base original'!D150/'Data base original'!D149*100-100)</f>
        <v>1.0925290856070689</v>
      </c>
      <c r="E149" s="12">
        <f>('Data base original'!E150/'Data base original'!E149*100-100)</f>
        <v>2.398790810856994</v>
      </c>
      <c r="F149" s="10">
        <f>('Data base original'!F150/'Data base original'!F149*100-100)</f>
        <v>1.2907327600363345</v>
      </c>
    </row>
    <row r="150" spans="1:6">
      <c r="A150" s="90">
        <v>43070</v>
      </c>
      <c r="B150" s="12">
        <f>('Data base original'!B151/'Data base original'!B150*100-100)</f>
        <v>0.36258591597095347</v>
      </c>
      <c r="C150" s="12">
        <f>('Data base original'!C151/'Data base original'!C150*100-100)</f>
        <v>0.35247763086300665</v>
      </c>
      <c r="D150" s="12">
        <f>('Data base original'!D151/'Data base original'!D150*100-100)</f>
        <v>0.96781239601051539</v>
      </c>
      <c r="E150" s="12">
        <f>('Data base original'!E151/'Data base original'!E150*100-100)</f>
        <v>-4.5754161995387506</v>
      </c>
      <c r="F150" s="10">
        <f>('Data base original'!F151/'Data base original'!F150*100-100)</f>
        <v>0.25893553802856673</v>
      </c>
    </row>
    <row r="151" spans="1:6">
      <c r="A151" s="20">
        <v>43101</v>
      </c>
      <c r="B151" s="12">
        <f>('Data base original'!B152/'Data base original'!B151*100-100)</f>
        <v>-0.51473351740142448</v>
      </c>
      <c r="C151" s="12">
        <f>('Data base original'!C152/'Data base original'!C151*100-100)</f>
        <v>0.81897605914618055</v>
      </c>
      <c r="D151" s="12">
        <f>('Data base original'!D152/'Data base original'!D151*100-100)</f>
        <v>0.61492001514515948</v>
      </c>
      <c r="E151" s="12">
        <f>('Data base original'!E152/'Data base original'!E151*100-100)</f>
        <v>-1.0232876801710233</v>
      </c>
      <c r="F151" s="10">
        <f>('Data base original'!F152/'Data base original'!F151*100-100)</f>
        <v>-6.090353957931427E-2</v>
      </c>
    </row>
    <row r="152" spans="1:6">
      <c r="A152" s="90">
        <v>43132</v>
      </c>
      <c r="B152" s="12">
        <f>('Data base original'!B153/'Data base original'!B152*100-100)</f>
        <v>0.19870980807542082</v>
      </c>
      <c r="C152" s="12">
        <f>('Data base original'!C153/'Data base original'!C152*100-100)</f>
        <v>0.26542256115421026</v>
      </c>
      <c r="D152" s="12">
        <f>('Data base original'!D153/'Data base original'!D152*100-100)</f>
        <v>0.75745481030166673</v>
      </c>
      <c r="E152" s="12">
        <f>('Data base original'!E153/'Data base original'!E152*100-100)</f>
        <v>-1.7836742713128331</v>
      </c>
      <c r="F152" s="10">
        <f>('Data base original'!F153/'Data base original'!F152*100-100)</f>
        <v>0.26383809056645191</v>
      </c>
    </row>
    <row r="153" spans="1:6">
      <c r="A153" s="90">
        <v>43160</v>
      </c>
      <c r="B153" s="12">
        <f>('Data base original'!B154/'Data base original'!B153*100-100)</f>
        <v>1.8818504706539727</v>
      </c>
      <c r="C153" s="12">
        <f>('Data base original'!C154/'Data base original'!C153*100-100)</f>
        <v>0.86873572885038186</v>
      </c>
      <c r="D153" s="12">
        <f>('Data base original'!D154/'Data base original'!D153*100-100)</f>
        <v>0.61748836763591441</v>
      </c>
      <c r="E153" s="12">
        <f>('Data base original'!E154/'Data base original'!E153*100-100)</f>
        <v>1.2451584102575168</v>
      </c>
      <c r="F153" s="10">
        <f>('Data base original'!F154/'Data base original'!F153*100-100)</f>
        <v>1.3623389368029137</v>
      </c>
    </row>
    <row r="154" spans="1:6">
      <c r="A154" s="90">
        <v>43191</v>
      </c>
      <c r="B154" s="12">
        <f>('Data base original'!B155/'Data base original'!B154*100-100)</f>
        <v>0.63357223145598596</v>
      </c>
      <c r="C154" s="12">
        <f>('Data base original'!C155/'Data base original'!C154*100-100)</f>
        <v>0.55249292776518644</v>
      </c>
      <c r="D154" s="12">
        <f>('Data base original'!D155/'Data base original'!D154*100-100)</f>
        <v>0.5783898904081326</v>
      </c>
      <c r="E154" s="12">
        <f>('Data base original'!E155/'Data base original'!E154*100-100)</f>
        <v>3.304524058554037</v>
      </c>
      <c r="F154" s="10">
        <f>('Data base original'!F155/'Data base original'!F154*100-100)</f>
        <v>0.74507871609246479</v>
      </c>
    </row>
    <row r="155" spans="1:6">
      <c r="A155" s="90">
        <v>43221</v>
      </c>
      <c r="B155" s="12">
        <f>('Data base original'!B156/'Data base original'!B155*100-100)</f>
        <v>1.6011587843372581</v>
      </c>
      <c r="C155" s="12">
        <f>('Data base original'!C156/'Data base original'!C155*100-100)</f>
        <v>0.46343695148247832</v>
      </c>
      <c r="D155" s="12">
        <f>('Data base original'!D156/'Data base original'!D155*100-100)</f>
        <v>0.71243206988742713</v>
      </c>
      <c r="E155" s="12">
        <f>('Data base original'!E156/'Data base original'!E155*100-100)</f>
        <v>9.0773744882136356</v>
      </c>
      <c r="F155" s="10">
        <f>('Data base original'!F156/'Data base original'!F155*100-100)</f>
        <v>1.6047227353940769</v>
      </c>
    </row>
    <row r="156" spans="1:6">
      <c r="A156" s="90">
        <v>43252</v>
      </c>
      <c r="B156" s="12">
        <f>('Data base original'!B157/'Data base original'!B156*100-100)</f>
        <v>0.98278841676547302</v>
      </c>
      <c r="C156" s="12">
        <f>('Data base original'!C157/'Data base original'!C156*100-100)</f>
        <v>0.40864508440554914</v>
      </c>
      <c r="D156" s="12">
        <f>('Data base original'!D157/'Data base original'!D156*100-100)</f>
        <v>0.8253375286329856</v>
      </c>
      <c r="E156" s="12">
        <f>('Data base original'!E157/'Data base original'!E156*100-100)</f>
        <v>3.6792383609417953</v>
      </c>
      <c r="F156" s="10">
        <f>('Data base original'!F157/'Data base original'!F156*100-100)</f>
        <v>1.0231390698523342</v>
      </c>
    </row>
    <row r="157" spans="1:6">
      <c r="A157" s="90">
        <v>43282</v>
      </c>
      <c r="B157" s="12">
        <f>('Data base original'!B158/'Data base original'!B157*100-100)</f>
        <v>0.20812510710648269</v>
      </c>
      <c r="C157" s="12">
        <f>('Data base original'!C158/'Data base original'!C157*100-100)</f>
        <v>0.53689174539752571</v>
      </c>
      <c r="D157" s="12">
        <f>('Data base original'!D158/'Data base original'!D157*100-100)</f>
        <v>0.57491079816006163</v>
      </c>
      <c r="E157" s="12">
        <f>('Data base original'!E158/'Data base original'!E157*100-100)</f>
        <v>-1.2463619672506923</v>
      </c>
      <c r="F157" s="10">
        <f>('Data base original'!F158/'Data base original'!F157*100-100)</f>
        <v>0.26620874344480683</v>
      </c>
    </row>
    <row r="158" spans="1:6">
      <c r="A158" s="90">
        <v>43313</v>
      </c>
      <c r="B158" s="12">
        <f>('Data base original'!B159/'Data base original'!B158*100-100)</f>
        <v>1.6679446001915466</v>
      </c>
      <c r="C158" s="12">
        <f>('Data base original'!C159/'Data base original'!C158*100-100)</f>
        <v>1.0980063492367407</v>
      </c>
      <c r="D158" s="12">
        <f>('Data base original'!D159/'Data base original'!D158*100-100)</f>
        <v>0.88406636128013361</v>
      </c>
      <c r="E158" s="12">
        <f>('Data base original'!E159/'Data base original'!E158*100-100)</f>
        <v>4.3464235561353917</v>
      </c>
      <c r="F158" s="10">
        <f>('Data base original'!F159/'Data base original'!F158*100-100)</f>
        <v>1.5310969823054279</v>
      </c>
    </row>
    <row r="159" spans="1:6">
      <c r="A159" s="90">
        <v>43344</v>
      </c>
      <c r="B159" s="12">
        <f>('Data base original'!B160/'Data base original'!B159*100-100)</f>
        <v>0.48418899386687997</v>
      </c>
      <c r="C159" s="12">
        <f>('Data base original'!C160/'Data base original'!C159*100-100)</f>
        <v>0.42077779979537411</v>
      </c>
      <c r="D159" s="12">
        <f>('Data base original'!D160/'Data base original'!D159*100-100)</f>
        <v>0.72045574277177593</v>
      </c>
      <c r="E159" s="12">
        <f>('Data base original'!E160/'Data base original'!E159*100-100)</f>
        <v>-4.9668691218691379</v>
      </c>
      <c r="F159" s="10">
        <f>('Data base original'!F160/'Data base original'!F159*100-100)</f>
        <v>0.22404946306447471</v>
      </c>
    </row>
    <row r="160" spans="1:6">
      <c r="A160" s="90">
        <v>43374</v>
      </c>
      <c r="B160" s="12">
        <f>('Data base original'!B161/'Data base original'!B160*100-100)</f>
        <v>0.73800526627701402</v>
      </c>
      <c r="C160" s="12">
        <f>('Data base original'!C161/'Data base original'!C160*100-100)</f>
        <v>1.246768384077626</v>
      </c>
      <c r="D160" s="12">
        <f>('Data base original'!D161/'Data base original'!D160*100-100)</f>
        <v>0.85403273795807877</v>
      </c>
      <c r="E160" s="12">
        <f>('Data base original'!E161/'Data base original'!E160*100-100)</f>
        <v>5.9652522615578789</v>
      </c>
      <c r="F160" s="10">
        <f>('Data base original'!F161/'Data base original'!F160*100-100)</f>
        <v>1.1207775999293972</v>
      </c>
    </row>
    <row r="161" spans="1:6">
      <c r="A161" s="90">
        <v>43405</v>
      </c>
      <c r="B161" s="12">
        <f>('Data base original'!B162/'Data base original'!B161*100-100)</f>
        <v>0.97838872054367698</v>
      </c>
      <c r="C161" s="12">
        <f>('Data base original'!C162/'Data base original'!C161*100-100)</f>
        <v>1.2579056015809869</v>
      </c>
      <c r="D161" s="12">
        <f>('Data base original'!D162/'Data base original'!D161*100-100)</f>
        <v>0.99903134157892737</v>
      </c>
      <c r="E161" s="12">
        <f>('Data base original'!E162/'Data base original'!E161*100-100)</f>
        <v>-3.3212126533669135</v>
      </c>
      <c r="F161" s="10">
        <f>('Data base original'!F162/'Data base original'!F161*100-100)</f>
        <v>0.76620157295809577</v>
      </c>
    </row>
    <row r="162" spans="1:6">
      <c r="A162" s="90">
        <v>43435</v>
      </c>
      <c r="B162" s="12">
        <f>('Data base original'!B163/'Data base original'!B162*100-100)</f>
        <v>0.72747687838146646</v>
      </c>
      <c r="C162" s="12">
        <f>('Data base original'!C163/'Data base original'!C162*100-100)</f>
        <v>0.5024406831353474</v>
      </c>
      <c r="D162" s="12">
        <f>('Data base original'!D163/'Data base original'!D162*100-100)</f>
        <v>0.90693694366336786</v>
      </c>
      <c r="E162" s="12">
        <f>('Data base original'!E163/'Data base original'!E162*100-100)</f>
        <v>2.0610553854241118</v>
      </c>
      <c r="F162" s="10">
        <f>('Data base original'!F163/'Data base original'!F162*100-100)</f>
        <v>0.82678222171360005</v>
      </c>
    </row>
    <row r="163" spans="1:6">
      <c r="A163" s="20">
        <v>43466</v>
      </c>
      <c r="B163" s="12">
        <f>('Data base original'!B164/'Data base original'!B163*100-100)</f>
        <v>-0.56331302261423843</v>
      </c>
      <c r="C163" s="12">
        <f>('Data base original'!C164/'Data base original'!C163*100-100)</f>
        <v>0.77987090340236875</v>
      </c>
      <c r="D163" s="12">
        <f>('Data base original'!D164/'Data base original'!D163*100-100)</f>
        <v>0.64602875911641888</v>
      </c>
      <c r="E163" s="12">
        <f>('Data base original'!E164/'Data base original'!E163*100-100)</f>
        <v>-3.4087404778360053</v>
      </c>
      <c r="F163" s="10">
        <f>('Data base original'!F164/'Data base original'!F163*100-100)</f>
        <v>-0.22367104138733396</v>
      </c>
    </row>
    <row r="164" spans="1:6">
      <c r="A164" s="90">
        <v>43497</v>
      </c>
      <c r="B164" s="12">
        <f>('Data base original'!B165/'Data base original'!B164*100-100)</f>
        <v>0.46275438610044262</v>
      </c>
      <c r="C164" s="12">
        <f>('Data base original'!C165/'Data base original'!C164*100-100)</f>
        <v>0.25996637729370775</v>
      </c>
      <c r="D164" s="12">
        <f>('Data base original'!D165/'Data base original'!D164*100-100)</f>
        <v>0.46581138938890376</v>
      </c>
      <c r="E164" s="12">
        <f>('Data base original'!E165/'Data base original'!E164*100-100)</f>
        <v>0.40201725641577468</v>
      </c>
      <c r="F164" s="10">
        <f>('Data base original'!F165/'Data base original'!F164*100-100)</f>
        <v>0.43644836062750869</v>
      </c>
    </row>
    <row r="165" spans="1:6">
      <c r="A165" s="90">
        <v>43525</v>
      </c>
      <c r="B165" s="12">
        <f>('Data base original'!B166/'Data base original'!B165*100-100)</f>
        <v>0.80202295199978835</v>
      </c>
      <c r="C165" s="12">
        <f>('Data base original'!C166/'Data base original'!C165*100-100)</f>
        <v>0.68379801797829032</v>
      </c>
      <c r="D165" s="12">
        <f>('Data base original'!D166/'Data base original'!D165*100-100)</f>
        <v>0.63233882965654686</v>
      </c>
      <c r="E165" s="12">
        <f>('Data base original'!E166/'Data base original'!E165*100-100)</f>
        <v>3.732120064756117</v>
      </c>
      <c r="F165" s="10">
        <f>('Data base original'!F166/'Data base original'!F165*100-100)</f>
        <v>0.8998781454462943</v>
      </c>
    </row>
    <row r="166" spans="1:6">
      <c r="A166" s="90">
        <v>43556</v>
      </c>
      <c r="B166" s="12">
        <f>('Data base original'!B167/'Data base original'!B166*100-100)</f>
        <v>0.29695393968194139</v>
      </c>
      <c r="C166" s="12">
        <f>('Data base original'!C167/'Data base original'!C166*100-100)</f>
        <v>0.67086929621025604</v>
      </c>
      <c r="D166" s="12">
        <f>('Data base original'!D167/'Data base original'!D166*100-100)</f>
        <v>0.7690673863476718</v>
      </c>
      <c r="E166" s="12">
        <f>('Data base original'!E167/'Data base original'!E166*100-100)</f>
        <v>1.1602706436211037</v>
      </c>
      <c r="F166" s="10">
        <f>('Data base original'!F167/'Data base original'!F166*100-100)</f>
        <v>0.52461506406964986</v>
      </c>
    </row>
  </sheetData>
  <mergeCells count="4">
    <mergeCell ref="B5:F5"/>
    <mergeCell ref="B4:F4"/>
    <mergeCell ref="B1:F1"/>
    <mergeCell ref="B2: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heetViews>
  <sheetFormatPr baseColWidth="10" defaultRowHeight="14.5"/>
  <sheetData>
    <row r="1" spans="1:14">
      <c r="A1">
        <v>62</v>
      </c>
      <c r="B1" t="s">
        <v>240</v>
      </c>
    </row>
    <row r="2" spans="1:14">
      <c r="A2" s="88" t="s">
        <v>171</v>
      </c>
      <c r="B2" t="s">
        <v>214</v>
      </c>
      <c r="C2" t="s">
        <v>237</v>
      </c>
      <c r="D2">
        <v>25877.188999999998</v>
      </c>
      <c r="E2" s="89">
        <v>43717.457291666666</v>
      </c>
      <c r="F2" t="b">
        <v>1</v>
      </c>
      <c r="G2" s="88" t="s">
        <v>0</v>
      </c>
      <c r="H2" s="88" t="s">
        <v>234</v>
      </c>
      <c r="I2" s="88" t="s">
        <v>238</v>
      </c>
      <c r="J2">
        <v>0</v>
      </c>
      <c r="K2" s="88" t="s">
        <v>235</v>
      </c>
      <c r="L2" t="b">
        <v>0</v>
      </c>
      <c r="M2" t="b">
        <v>0</v>
      </c>
      <c r="N2" t="b">
        <v>0</v>
      </c>
    </row>
    <row r="3" spans="1:14">
      <c r="A3" s="88" t="s">
        <v>171</v>
      </c>
      <c r="B3" t="s">
        <v>218</v>
      </c>
      <c r="C3" t="s">
        <v>237</v>
      </c>
      <c r="D3">
        <v>5571.0029999999997</v>
      </c>
      <c r="E3" s="89">
        <v>43717.457291666666</v>
      </c>
      <c r="F3" t="b">
        <v>1</v>
      </c>
      <c r="G3" s="88" t="s">
        <v>1</v>
      </c>
      <c r="H3" s="88" t="s">
        <v>234</v>
      </c>
      <c r="I3" s="88" t="s">
        <v>238</v>
      </c>
      <c r="J3">
        <v>0</v>
      </c>
      <c r="K3" s="88" t="s">
        <v>235</v>
      </c>
      <c r="L3" t="b">
        <v>0</v>
      </c>
      <c r="M3" t="b">
        <v>0</v>
      </c>
      <c r="N3" t="b">
        <v>0</v>
      </c>
    </row>
    <row r="4" spans="1:14">
      <c r="A4" s="88" t="s">
        <v>171</v>
      </c>
      <c r="B4" t="s">
        <v>216</v>
      </c>
      <c r="C4" t="s">
        <v>237</v>
      </c>
      <c r="D4">
        <v>9317.4879999999994</v>
      </c>
      <c r="E4" s="89">
        <v>43717.457291666666</v>
      </c>
      <c r="F4" t="b">
        <v>1</v>
      </c>
      <c r="G4" s="88" t="s">
        <v>2</v>
      </c>
      <c r="H4" s="88" t="s">
        <v>234</v>
      </c>
      <c r="I4" s="88" t="s">
        <v>238</v>
      </c>
      <c r="J4">
        <v>0</v>
      </c>
      <c r="K4" s="88" t="s">
        <v>235</v>
      </c>
      <c r="L4" t="b">
        <v>0</v>
      </c>
      <c r="M4" t="b">
        <v>0</v>
      </c>
      <c r="N4" t="b">
        <v>0</v>
      </c>
    </row>
    <row r="5" spans="1:14">
      <c r="A5" s="88" t="s">
        <v>171</v>
      </c>
      <c r="B5" t="s">
        <v>202</v>
      </c>
      <c r="C5" t="s">
        <v>237</v>
      </c>
      <c r="D5">
        <v>3905.4259999999999</v>
      </c>
      <c r="E5" s="89">
        <v>43717.457291666666</v>
      </c>
      <c r="F5" t="b">
        <v>1</v>
      </c>
      <c r="G5" s="88" t="s">
        <v>3</v>
      </c>
      <c r="H5" s="88" t="s">
        <v>234</v>
      </c>
      <c r="I5" s="88" t="s">
        <v>238</v>
      </c>
      <c r="J5">
        <v>0</v>
      </c>
      <c r="K5" s="88" t="s">
        <v>235</v>
      </c>
      <c r="L5" t="b">
        <v>0</v>
      </c>
      <c r="M5" t="b">
        <v>0</v>
      </c>
      <c r="N5" t="b">
        <v>0</v>
      </c>
    </row>
    <row r="6" spans="1:14">
      <c r="A6" s="88" t="s">
        <v>171</v>
      </c>
      <c r="B6" t="s">
        <v>207</v>
      </c>
      <c r="C6" t="s">
        <v>237</v>
      </c>
      <c r="D6">
        <v>44671.106</v>
      </c>
      <c r="E6" s="89">
        <v>43717.457291666666</v>
      </c>
      <c r="F6" t="b">
        <v>1</v>
      </c>
      <c r="G6" s="88" t="s">
        <v>4</v>
      </c>
      <c r="H6" s="88" t="s">
        <v>234</v>
      </c>
      <c r="I6" s="88" t="s">
        <v>238</v>
      </c>
      <c r="J6">
        <v>0</v>
      </c>
      <c r="K6" s="88" t="s">
        <v>235</v>
      </c>
      <c r="L6" t="b">
        <v>0</v>
      </c>
      <c r="M6" t="b">
        <v>0</v>
      </c>
      <c r="N6" t="b">
        <v>0</v>
      </c>
    </row>
    <row r="7" spans="1:14">
      <c r="A7" s="88" t="s">
        <v>171</v>
      </c>
      <c r="B7" t="s">
        <v>184</v>
      </c>
      <c r="C7" t="s">
        <v>237</v>
      </c>
      <c r="D7">
        <v>26.840105511345499</v>
      </c>
      <c r="E7" s="89">
        <v>43717.457291666666</v>
      </c>
      <c r="F7" t="b">
        <v>1</v>
      </c>
      <c r="G7" s="88" t="s">
        <v>5</v>
      </c>
      <c r="H7" s="88" t="s">
        <v>234</v>
      </c>
      <c r="I7" s="88" t="s">
        <v>238</v>
      </c>
      <c r="J7">
        <v>0</v>
      </c>
      <c r="K7" s="88" t="s">
        <v>235</v>
      </c>
      <c r="L7" t="b">
        <v>0</v>
      </c>
      <c r="M7" t="b">
        <v>0</v>
      </c>
      <c r="N7" t="b">
        <v>0</v>
      </c>
    </row>
    <row r="8" spans="1:14">
      <c r="A8" s="88" t="s">
        <v>171</v>
      </c>
      <c r="B8" t="s">
        <v>193</v>
      </c>
      <c r="C8" t="s">
        <v>237</v>
      </c>
      <c r="E8" s="89">
        <v>43717.457291666666</v>
      </c>
      <c r="F8" t="b">
        <v>1</v>
      </c>
      <c r="G8" s="88" t="s">
        <v>63</v>
      </c>
      <c r="H8" s="88" t="s">
        <v>234</v>
      </c>
      <c r="I8" s="88" t="s">
        <v>238</v>
      </c>
      <c r="J8">
        <v>0</v>
      </c>
      <c r="K8" s="88" t="s">
        <v>235</v>
      </c>
      <c r="L8" t="b">
        <v>0</v>
      </c>
      <c r="M8" t="b">
        <v>0</v>
      </c>
      <c r="N8" t="b">
        <v>0</v>
      </c>
    </row>
    <row r="9" spans="1:14">
      <c r="A9" s="88" t="s">
        <v>171</v>
      </c>
      <c r="B9" t="s">
        <v>210</v>
      </c>
      <c r="C9" t="s">
        <v>237</v>
      </c>
      <c r="E9" s="89">
        <v>43717.457291666666</v>
      </c>
      <c r="F9" t="b">
        <v>1</v>
      </c>
      <c r="G9" s="88" t="s">
        <v>76</v>
      </c>
      <c r="H9" s="88" t="s">
        <v>234</v>
      </c>
      <c r="I9" s="88" t="s">
        <v>238</v>
      </c>
      <c r="J9">
        <v>0</v>
      </c>
      <c r="K9" s="88" t="s">
        <v>235</v>
      </c>
      <c r="L9" t="b">
        <v>0</v>
      </c>
      <c r="M9" t="b">
        <v>0</v>
      </c>
      <c r="N9" t="b">
        <v>0</v>
      </c>
    </row>
    <row r="10" spans="1:14">
      <c r="A10" s="88" t="s">
        <v>171</v>
      </c>
      <c r="B10" t="s">
        <v>173</v>
      </c>
      <c r="C10" t="s">
        <v>237</v>
      </c>
      <c r="E10" s="89">
        <v>43717.457291666666</v>
      </c>
      <c r="F10" t="b">
        <v>1</v>
      </c>
      <c r="G10" s="88" t="s">
        <v>73</v>
      </c>
      <c r="H10" s="88" t="s">
        <v>234</v>
      </c>
      <c r="I10" s="88" t="s">
        <v>238</v>
      </c>
      <c r="J10">
        <v>0</v>
      </c>
      <c r="K10" s="88" t="s">
        <v>235</v>
      </c>
      <c r="L10" t="b">
        <v>0</v>
      </c>
      <c r="M10" t="b">
        <v>0</v>
      </c>
      <c r="N10" t="b">
        <v>0</v>
      </c>
    </row>
    <row r="11" spans="1:14">
      <c r="A11" s="88" t="s">
        <v>171</v>
      </c>
      <c r="B11" t="s">
        <v>188</v>
      </c>
      <c r="C11" t="s">
        <v>237</v>
      </c>
      <c r="E11" s="89">
        <v>43717.457291666666</v>
      </c>
      <c r="F11" t="b">
        <v>1</v>
      </c>
      <c r="G11" s="88" t="s">
        <v>75</v>
      </c>
      <c r="H11" s="88" t="s">
        <v>234</v>
      </c>
      <c r="I11" s="88" t="s">
        <v>238</v>
      </c>
      <c r="J11">
        <v>0</v>
      </c>
      <c r="K11" s="88" t="s">
        <v>235</v>
      </c>
      <c r="L11" t="b">
        <v>0</v>
      </c>
      <c r="M11" t="b">
        <v>0</v>
      </c>
      <c r="N11" t="b">
        <v>0</v>
      </c>
    </row>
    <row r="12" spans="1:14">
      <c r="A12" s="88" t="s">
        <v>171</v>
      </c>
      <c r="B12" t="s">
        <v>177</v>
      </c>
      <c r="C12" t="s">
        <v>237</v>
      </c>
      <c r="E12" s="89">
        <v>43717.457291666666</v>
      </c>
      <c r="F12" t="b">
        <v>1</v>
      </c>
      <c r="G12" s="88" t="s">
        <v>72</v>
      </c>
      <c r="H12" s="88" t="s">
        <v>234</v>
      </c>
      <c r="I12" s="88" t="s">
        <v>238</v>
      </c>
      <c r="J12">
        <v>0</v>
      </c>
      <c r="K12" s="88" t="s">
        <v>235</v>
      </c>
      <c r="L12" t="b">
        <v>0</v>
      </c>
      <c r="M12" t="b">
        <v>0</v>
      </c>
      <c r="N12" t="b">
        <v>0</v>
      </c>
    </row>
    <row r="13" spans="1:14">
      <c r="A13" s="88" t="s">
        <v>171</v>
      </c>
      <c r="B13" t="s">
        <v>181</v>
      </c>
      <c r="C13" t="s">
        <v>237</v>
      </c>
      <c r="E13" s="89">
        <v>43717.457291666666</v>
      </c>
      <c r="F13" t="b">
        <v>1</v>
      </c>
      <c r="G13" s="88" t="s">
        <v>50</v>
      </c>
      <c r="H13" s="88" t="s">
        <v>234</v>
      </c>
      <c r="I13" s="88" t="s">
        <v>238</v>
      </c>
      <c r="J13">
        <v>0</v>
      </c>
      <c r="K13" s="88" t="s">
        <v>235</v>
      </c>
      <c r="L13" t="b">
        <v>0</v>
      </c>
      <c r="M13" t="b">
        <v>0</v>
      </c>
      <c r="N13" t="b">
        <v>0</v>
      </c>
    </row>
    <row r="14" spans="1:14">
      <c r="A14" s="88" t="s">
        <v>171</v>
      </c>
      <c r="B14" t="s">
        <v>203</v>
      </c>
      <c r="C14" t="s">
        <v>237</v>
      </c>
      <c r="E14" s="89">
        <v>43717.457291666666</v>
      </c>
      <c r="F14" t="b">
        <v>1</v>
      </c>
      <c r="G14" s="88" t="s">
        <v>70</v>
      </c>
      <c r="H14" s="88" t="s">
        <v>234</v>
      </c>
      <c r="I14" s="88" t="s">
        <v>238</v>
      </c>
      <c r="J14">
        <v>0</v>
      </c>
      <c r="K14" s="88" t="s">
        <v>235</v>
      </c>
      <c r="L14" t="b">
        <v>0</v>
      </c>
      <c r="M14" t="b">
        <v>0</v>
      </c>
      <c r="N14" t="b">
        <v>0</v>
      </c>
    </row>
    <row r="15" spans="1:14">
      <c r="A15" s="88" t="s">
        <v>171</v>
      </c>
      <c r="B15" t="s">
        <v>172</v>
      </c>
      <c r="C15" t="s">
        <v>237</v>
      </c>
      <c r="E15" s="89">
        <v>43717.457291666666</v>
      </c>
      <c r="F15" t="b">
        <v>1</v>
      </c>
      <c r="G15" s="88" t="s">
        <v>51</v>
      </c>
      <c r="H15" s="88" t="s">
        <v>234</v>
      </c>
      <c r="I15" s="88" t="s">
        <v>238</v>
      </c>
      <c r="J15">
        <v>0</v>
      </c>
      <c r="K15" s="88" t="s">
        <v>235</v>
      </c>
      <c r="L15" t="b">
        <v>0</v>
      </c>
      <c r="M15" t="b">
        <v>0</v>
      </c>
      <c r="N15" t="b">
        <v>0</v>
      </c>
    </row>
    <row r="16" spans="1:14">
      <c r="A16" s="88" t="s">
        <v>171</v>
      </c>
      <c r="B16" t="s">
        <v>185</v>
      </c>
      <c r="C16" t="s">
        <v>237</v>
      </c>
      <c r="E16" s="89">
        <v>43717.457291666666</v>
      </c>
      <c r="F16" t="b">
        <v>1</v>
      </c>
      <c r="G16" s="88" t="s">
        <v>71</v>
      </c>
      <c r="H16" s="88" t="s">
        <v>234</v>
      </c>
      <c r="I16" s="88" t="s">
        <v>238</v>
      </c>
      <c r="J16">
        <v>0</v>
      </c>
      <c r="K16" s="88" t="s">
        <v>235</v>
      </c>
      <c r="L16" t="b">
        <v>0</v>
      </c>
      <c r="M16" t="b">
        <v>0</v>
      </c>
      <c r="N16" t="b">
        <v>0</v>
      </c>
    </row>
    <row r="17" spans="1:14">
      <c r="A17" s="88" t="s">
        <v>171</v>
      </c>
      <c r="B17" t="s">
        <v>190</v>
      </c>
      <c r="C17" t="s">
        <v>237</v>
      </c>
      <c r="D17">
        <v>10.2731725726366</v>
      </c>
      <c r="E17" s="89">
        <v>43717.457291666666</v>
      </c>
      <c r="F17" t="b">
        <v>1</v>
      </c>
      <c r="G17" s="88" t="s">
        <v>6</v>
      </c>
      <c r="H17" s="88" t="s">
        <v>234</v>
      </c>
      <c r="I17" s="88" t="s">
        <v>238</v>
      </c>
      <c r="J17">
        <v>0</v>
      </c>
      <c r="K17" s="88" t="s">
        <v>235</v>
      </c>
      <c r="L17" t="b">
        <v>0</v>
      </c>
      <c r="M17" t="b">
        <v>0</v>
      </c>
      <c r="N17" t="b">
        <v>0</v>
      </c>
    </row>
    <row r="18" spans="1:14">
      <c r="A18" s="88" t="s">
        <v>171</v>
      </c>
      <c r="B18" t="s">
        <v>227</v>
      </c>
      <c r="C18" t="s">
        <v>237</v>
      </c>
      <c r="E18" s="89">
        <v>43717.457291666666</v>
      </c>
      <c r="F18" t="b">
        <v>1</v>
      </c>
      <c r="G18" s="88" t="s">
        <v>61</v>
      </c>
      <c r="H18" s="88" t="s">
        <v>234</v>
      </c>
      <c r="I18" s="88" t="s">
        <v>238</v>
      </c>
      <c r="J18">
        <v>0</v>
      </c>
      <c r="K18" s="88" t="s">
        <v>235</v>
      </c>
      <c r="L18" t="b">
        <v>0</v>
      </c>
      <c r="M18" t="b">
        <v>0</v>
      </c>
      <c r="N18" t="b">
        <v>0</v>
      </c>
    </row>
    <row r="19" spans="1:14">
      <c r="A19" s="88" t="s">
        <v>171</v>
      </c>
      <c r="B19" t="s">
        <v>183</v>
      </c>
      <c r="C19" t="s">
        <v>237</v>
      </c>
      <c r="E19" s="89">
        <v>43717.457291666666</v>
      </c>
      <c r="F19" t="b">
        <v>1</v>
      </c>
      <c r="G19" s="88" t="s">
        <v>74</v>
      </c>
      <c r="H19" s="88" t="s">
        <v>234</v>
      </c>
      <c r="I19" s="88" t="s">
        <v>238</v>
      </c>
      <c r="J19">
        <v>0</v>
      </c>
      <c r="K19" s="88" t="s">
        <v>235</v>
      </c>
      <c r="L19" t="b">
        <v>0</v>
      </c>
      <c r="M19" t="b">
        <v>0</v>
      </c>
      <c r="N19" t="b">
        <v>0</v>
      </c>
    </row>
    <row r="20" spans="1:14">
      <c r="A20" s="88" t="s">
        <v>171</v>
      </c>
      <c r="B20" t="s">
        <v>196</v>
      </c>
      <c r="C20" t="s">
        <v>237</v>
      </c>
      <c r="E20" s="89">
        <v>43717.457291666666</v>
      </c>
      <c r="F20" t="b">
        <v>1</v>
      </c>
      <c r="G20" s="88" t="s">
        <v>67</v>
      </c>
      <c r="H20" s="88" t="s">
        <v>234</v>
      </c>
      <c r="I20" s="88" t="s">
        <v>238</v>
      </c>
      <c r="J20">
        <v>0</v>
      </c>
      <c r="K20" s="88" t="s">
        <v>235</v>
      </c>
      <c r="L20" t="b">
        <v>0</v>
      </c>
      <c r="M20" t="b">
        <v>0</v>
      </c>
      <c r="N20" t="b">
        <v>0</v>
      </c>
    </row>
    <row r="21" spans="1:14">
      <c r="A21" s="88" t="s">
        <v>171</v>
      </c>
      <c r="B21" t="s">
        <v>225</v>
      </c>
      <c r="C21" t="s">
        <v>237</v>
      </c>
      <c r="E21" s="89">
        <v>43717.457291666666</v>
      </c>
      <c r="F21" t="b">
        <v>1</v>
      </c>
      <c r="G21" s="88" t="s">
        <v>52</v>
      </c>
      <c r="H21" s="88" t="s">
        <v>234</v>
      </c>
      <c r="I21" s="88" t="s">
        <v>238</v>
      </c>
      <c r="J21">
        <v>0</v>
      </c>
      <c r="K21" s="88" t="s">
        <v>235</v>
      </c>
      <c r="L21" t="b">
        <v>0</v>
      </c>
      <c r="M21" t="b">
        <v>0</v>
      </c>
      <c r="N21" t="b">
        <v>0</v>
      </c>
    </row>
    <row r="22" spans="1:14">
      <c r="A22" s="88" t="s">
        <v>171</v>
      </c>
      <c r="B22" t="s">
        <v>220</v>
      </c>
      <c r="C22" t="s">
        <v>237</v>
      </c>
      <c r="E22" s="89">
        <v>43717.457291666666</v>
      </c>
      <c r="F22" t="b">
        <v>1</v>
      </c>
      <c r="G22" s="88" t="s">
        <v>65</v>
      </c>
      <c r="H22" s="88" t="s">
        <v>234</v>
      </c>
      <c r="I22" s="88" t="s">
        <v>238</v>
      </c>
      <c r="J22">
        <v>0</v>
      </c>
      <c r="K22" s="88" t="s">
        <v>235</v>
      </c>
      <c r="L22" t="b">
        <v>0</v>
      </c>
      <c r="M22" t="b">
        <v>0</v>
      </c>
      <c r="N22" t="b">
        <v>0</v>
      </c>
    </row>
    <row r="23" spans="1:14">
      <c r="A23" s="88" t="s">
        <v>171</v>
      </c>
      <c r="B23" t="s">
        <v>174</v>
      </c>
      <c r="C23" t="s">
        <v>237</v>
      </c>
      <c r="E23" s="89">
        <v>43717.457291666666</v>
      </c>
      <c r="F23" t="b">
        <v>1</v>
      </c>
      <c r="G23" s="88" t="s">
        <v>53</v>
      </c>
      <c r="H23" s="88" t="s">
        <v>234</v>
      </c>
      <c r="I23" s="88" t="s">
        <v>238</v>
      </c>
      <c r="J23">
        <v>0</v>
      </c>
      <c r="K23" s="88" t="s">
        <v>235</v>
      </c>
      <c r="L23" t="b">
        <v>0</v>
      </c>
      <c r="M23" t="b">
        <v>0</v>
      </c>
      <c r="N23" t="b">
        <v>0</v>
      </c>
    </row>
    <row r="24" spans="1:14">
      <c r="A24" s="88" t="s">
        <v>171</v>
      </c>
      <c r="B24" t="s">
        <v>198</v>
      </c>
      <c r="C24" t="s">
        <v>237</v>
      </c>
      <c r="E24" s="89">
        <v>43717.457291666666</v>
      </c>
      <c r="F24" t="b">
        <v>1</v>
      </c>
      <c r="G24" s="88" t="s">
        <v>66</v>
      </c>
      <c r="H24" s="88" t="s">
        <v>234</v>
      </c>
      <c r="I24" s="88" t="s">
        <v>238</v>
      </c>
      <c r="J24">
        <v>0</v>
      </c>
      <c r="K24" s="88" t="s">
        <v>235</v>
      </c>
      <c r="L24" t="b">
        <v>0</v>
      </c>
      <c r="M24" t="b">
        <v>0</v>
      </c>
      <c r="N24" t="b">
        <v>0</v>
      </c>
    </row>
    <row r="25" spans="1:14">
      <c r="A25" s="88" t="s">
        <v>171</v>
      </c>
      <c r="B25" t="s">
        <v>229</v>
      </c>
      <c r="C25" t="s">
        <v>237</v>
      </c>
      <c r="D25">
        <v>5.28923438819597</v>
      </c>
      <c r="E25" s="89">
        <v>43717.457291666666</v>
      </c>
      <c r="F25" t="b">
        <v>1</v>
      </c>
      <c r="G25" s="88" t="s">
        <v>7</v>
      </c>
      <c r="H25" s="88" t="s">
        <v>234</v>
      </c>
      <c r="I25" s="88" t="s">
        <v>238</v>
      </c>
      <c r="J25">
        <v>0</v>
      </c>
      <c r="K25" s="88" t="s">
        <v>235</v>
      </c>
      <c r="L25" t="b">
        <v>0</v>
      </c>
      <c r="M25" t="b">
        <v>0</v>
      </c>
      <c r="N25" t="b">
        <v>0</v>
      </c>
    </row>
    <row r="26" spans="1:14">
      <c r="A26" s="88" t="s">
        <v>171</v>
      </c>
      <c r="B26" t="s">
        <v>178</v>
      </c>
      <c r="C26" t="s">
        <v>237</v>
      </c>
      <c r="E26" s="89">
        <v>43717.457303240742</v>
      </c>
      <c r="F26" t="b">
        <v>1</v>
      </c>
      <c r="G26" s="88" t="s">
        <v>62</v>
      </c>
      <c r="H26" s="88" t="s">
        <v>234</v>
      </c>
      <c r="I26" s="88" t="s">
        <v>238</v>
      </c>
      <c r="J26">
        <v>0</v>
      </c>
      <c r="K26" s="88" t="s">
        <v>235</v>
      </c>
      <c r="L26" t="b">
        <v>0</v>
      </c>
      <c r="M26" t="b">
        <v>0</v>
      </c>
      <c r="N26" t="b">
        <v>0</v>
      </c>
    </row>
    <row r="27" spans="1:14">
      <c r="A27" s="88" t="s">
        <v>171</v>
      </c>
      <c r="B27" t="s">
        <v>191</v>
      </c>
      <c r="C27" t="s">
        <v>237</v>
      </c>
      <c r="E27" s="89">
        <v>43717.457303240742</v>
      </c>
      <c r="F27" t="b">
        <v>1</v>
      </c>
      <c r="G27" s="88" t="s">
        <v>54</v>
      </c>
      <c r="H27" s="88" t="s">
        <v>234</v>
      </c>
      <c r="I27" s="88" t="s">
        <v>238</v>
      </c>
      <c r="J27">
        <v>0</v>
      </c>
      <c r="K27" s="88" t="s">
        <v>235</v>
      </c>
      <c r="L27" t="b">
        <v>0</v>
      </c>
      <c r="M27" t="b">
        <v>0</v>
      </c>
      <c r="N27" t="b">
        <v>0</v>
      </c>
    </row>
    <row r="28" spans="1:14">
      <c r="A28" s="88" t="s">
        <v>171</v>
      </c>
      <c r="B28" t="s">
        <v>215</v>
      </c>
      <c r="C28" t="s">
        <v>237</v>
      </c>
      <c r="E28" s="89">
        <v>43717.457303240742</v>
      </c>
      <c r="F28" t="b">
        <v>1</v>
      </c>
      <c r="G28" s="88" t="s">
        <v>68</v>
      </c>
      <c r="H28" s="88" t="s">
        <v>234</v>
      </c>
      <c r="I28" s="88" t="s">
        <v>238</v>
      </c>
      <c r="J28">
        <v>0</v>
      </c>
      <c r="K28" s="88" t="s">
        <v>235</v>
      </c>
      <c r="L28" t="b">
        <v>0</v>
      </c>
      <c r="M28" t="b">
        <v>0</v>
      </c>
      <c r="N28" t="b">
        <v>0</v>
      </c>
    </row>
    <row r="29" spans="1:14">
      <c r="A29" s="88" t="s">
        <v>171</v>
      </c>
      <c r="B29" t="s">
        <v>231</v>
      </c>
      <c r="C29" t="s">
        <v>237</v>
      </c>
      <c r="E29" s="89">
        <v>43717.457303240742</v>
      </c>
      <c r="F29" t="b">
        <v>1</v>
      </c>
      <c r="G29" s="88" t="s">
        <v>55</v>
      </c>
      <c r="H29" s="88" t="s">
        <v>234</v>
      </c>
      <c r="I29" s="88" t="s">
        <v>238</v>
      </c>
      <c r="J29">
        <v>0</v>
      </c>
      <c r="K29" s="88" t="s">
        <v>235</v>
      </c>
      <c r="L29" t="b">
        <v>0</v>
      </c>
      <c r="M29" t="b">
        <v>0</v>
      </c>
      <c r="N29" t="b">
        <v>0</v>
      </c>
    </row>
    <row r="30" spans="1:14">
      <c r="A30" s="88" t="s">
        <v>171</v>
      </c>
      <c r="B30" t="s">
        <v>222</v>
      </c>
      <c r="C30" t="s">
        <v>237</v>
      </c>
      <c r="E30" s="89">
        <v>43717.457303240742</v>
      </c>
      <c r="F30" t="b">
        <v>1</v>
      </c>
      <c r="G30" s="88" t="s">
        <v>69</v>
      </c>
      <c r="H30" s="88" t="s">
        <v>234</v>
      </c>
      <c r="I30" s="88" t="s">
        <v>238</v>
      </c>
      <c r="J30">
        <v>0</v>
      </c>
      <c r="K30" s="88" t="s">
        <v>235</v>
      </c>
      <c r="L30" t="b">
        <v>0</v>
      </c>
      <c r="M30" t="b">
        <v>0</v>
      </c>
      <c r="N30" t="b">
        <v>0</v>
      </c>
    </row>
    <row r="31" spans="1:14">
      <c r="A31" s="88" t="s">
        <v>171</v>
      </c>
      <c r="B31" t="s">
        <v>232</v>
      </c>
      <c r="C31" t="s">
        <v>237</v>
      </c>
      <c r="D31">
        <v>5.31</v>
      </c>
      <c r="E31" s="89">
        <v>43717.457303240742</v>
      </c>
      <c r="F31" t="b">
        <v>1</v>
      </c>
      <c r="G31" s="88" t="s">
        <v>8</v>
      </c>
      <c r="H31" s="88" t="s">
        <v>234</v>
      </c>
      <c r="I31" s="88" t="s">
        <v>238</v>
      </c>
      <c r="J31">
        <v>0</v>
      </c>
      <c r="K31" s="88" t="s">
        <v>235</v>
      </c>
      <c r="L31" t="b">
        <v>0</v>
      </c>
      <c r="M31" t="b">
        <v>0</v>
      </c>
      <c r="N31" t="b">
        <v>0</v>
      </c>
    </row>
    <row r="32" spans="1:14">
      <c r="A32" s="88" t="s">
        <v>171</v>
      </c>
      <c r="B32" t="s">
        <v>194</v>
      </c>
      <c r="C32" t="s">
        <v>237</v>
      </c>
      <c r="E32" s="89">
        <v>43717.457303240742</v>
      </c>
      <c r="F32" t="b">
        <v>1</v>
      </c>
      <c r="G32" s="88" t="s">
        <v>64</v>
      </c>
      <c r="H32" s="88" t="s">
        <v>234</v>
      </c>
      <c r="I32" s="88" t="s">
        <v>238</v>
      </c>
      <c r="J32">
        <v>0</v>
      </c>
      <c r="K32" s="88" t="s">
        <v>235</v>
      </c>
      <c r="L32" t="b">
        <v>0</v>
      </c>
      <c r="M32" t="b">
        <v>0</v>
      </c>
      <c r="N32" t="b">
        <v>0</v>
      </c>
    </row>
    <row r="33" spans="1:14">
      <c r="A33" s="88" t="s">
        <v>171</v>
      </c>
      <c r="B33" t="s">
        <v>217</v>
      </c>
      <c r="C33" t="s">
        <v>237</v>
      </c>
      <c r="D33">
        <v>2757.7020000000002</v>
      </c>
      <c r="E33" s="89">
        <v>43717.457303240742</v>
      </c>
      <c r="F33" t="b">
        <v>1</v>
      </c>
      <c r="G33" s="88" t="s">
        <v>13</v>
      </c>
      <c r="H33" s="88" t="s">
        <v>234</v>
      </c>
      <c r="I33" s="88" t="s">
        <v>238</v>
      </c>
      <c r="J33">
        <v>0</v>
      </c>
      <c r="K33" s="88" t="s">
        <v>235</v>
      </c>
      <c r="L33" t="b">
        <v>0</v>
      </c>
      <c r="M33" t="b">
        <v>0</v>
      </c>
      <c r="N33" t="b">
        <v>0</v>
      </c>
    </row>
    <row r="34" spans="1:14">
      <c r="A34" s="88" t="s">
        <v>171</v>
      </c>
      <c r="B34" t="s">
        <v>186</v>
      </c>
      <c r="C34" t="s">
        <v>237</v>
      </c>
      <c r="D34">
        <v>1694</v>
      </c>
      <c r="E34" s="89">
        <v>43717.457303240742</v>
      </c>
      <c r="F34" t="b">
        <v>1</v>
      </c>
      <c r="G34" s="88" t="s">
        <v>14</v>
      </c>
      <c r="H34" s="88" t="s">
        <v>234</v>
      </c>
      <c r="I34" s="88" t="s">
        <v>238</v>
      </c>
      <c r="J34">
        <v>0</v>
      </c>
      <c r="K34" s="88" t="s">
        <v>235</v>
      </c>
      <c r="L34" t="b">
        <v>0</v>
      </c>
      <c r="M34" t="b">
        <v>0</v>
      </c>
      <c r="N34" t="b">
        <v>0</v>
      </c>
    </row>
    <row r="35" spans="1:14">
      <c r="A35" s="88" t="s">
        <v>171</v>
      </c>
      <c r="B35" t="s">
        <v>180</v>
      </c>
      <c r="C35" t="s">
        <v>237</v>
      </c>
      <c r="D35">
        <v>4523.3099999999995</v>
      </c>
      <c r="E35" s="89">
        <v>43717.457303240742</v>
      </c>
      <c r="F35" t="b">
        <v>1</v>
      </c>
      <c r="G35" s="88" t="s">
        <v>15</v>
      </c>
      <c r="H35" s="88" t="s">
        <v>234</v>
      </c>
      <c r="I35" s="88" t="s">
        <v>238</v>
      </c>
      <c r="J35">
        <v>0</v>
      </c>
      <c r="K35" s="88" t="s">
        <v>235</v>
      </c>
      <c r="L35" t="b">
        <v>0</v>
      </c>
      <c r="M35" t="b">
        <v>0</v>
      </c>
      <c r="N35" t="b">
        <v>0</v>
      </c>
    </row>
    <row r="36" spans="1:14">
      <c r="A36" s="88" t="s">
        <v>171</v>
      </c>
      <c r="B36" t="s">
        <v>204</v>
      </c>
      <c r="C36" t="s">
        <v>237</v>
      </c>
      <c r="D36">
        <v>1360.3000000000002</v>
      </c>
      <c r="E36" s="89">
        <v>43717.457303240742</v>
      </c>
      <c r="F36" t="b">
        <v>1</v>
      </c>
      <c r="G36" s="88" t="s">
        <v>16</v>
      </c>
      <c r="H36" s="88" t="s">
        <v>234</v>
      </c>
      <c r="I36" s="88" t="s">
        <v>238</v>
      </c>
      <c r="J36">
        <v>0</v>
      </c>
      <c r="K36" s="88" t="s">
        <v>235</v>
      </c>
      <c r="L36" t="b">
        <v>0</v>
      </c>
      <c r="M36" t="b">
        <v>0</v>
      </c>
      <c r="N36" t="b">
        <v>0</v>
      </c>
    </row>
    <row r="37" spans="1:14">
      <c r="A37" s="88" t="s">
        <v>171</v>
      </c>
      <c r="B37" t="s">
        <v>179</v>
      </c>
      <c r="C37" t="s">
        <v>237</v>
      </c>
      <c r="D37">
        <v>7577.61</v>
      </c>
      <c r="E37" s="89">
        <v>43717.457303240742</v>
      </c>
      <c r="F37" t="b">
        <v>1</v>
      </c>
      <c r="G37" s="88" t="s">
        <v>17</v>
      </c>
      <c r="H37" s="88" t="s">
        <v>234</v>
      </c>
      <c r="I37" s="88" t="s">
        <v>238</v>
      </c>
      <c r="J37">
        <v>0</v>
      </c>
      <c r="K37" s="88" t="s">
        <v>235</v>
      </c>
      <c r="L37" t="b">
        <v>0</v>
      </c>
      <c r="M37" t="b">
        <v>0</v>
      </c>
      <c r="N37" t="b">
        <v>0</v>
      </c>
    </row>
    <row r="38" spans="1:14">
      <c r="A38" s="88" t="s">
        <v>171</v>
      </c>
      <c r="B38" t="s">
        <v>213</v>
      </c>
      <c r="C38" t="s">
        <v>237</v>
      </c>
      <c r="D38">
        <v>23131.487499999999</v>
      </c>
      <c r="E38" s="89">
        <v>43717.457303240742</v>
      </c>
      <c r="F38" t="b">
        <v>1</v>
      </c>
      <c r="G38" s="88" t="s">
        <v>18</v>
      </c>
      <c r="H38" s="88" t="s">
        <v>234</v>
      </c>
      <c r="I38" s="88" t="s">
        <v>238</v>
      </c>
      <c r="J38">
        <v>0</v>
      </c>
      <c r="K38" s="88" t="s">
        <v>235</v>
      </c>
      <c r="L38" t="b">
        <v>0</v>
      </c>
      <c r="M38" t="b">
        <v>0</v>
      </c>
      <c r="N38" t="b">
        <v>0</v>
      </c>
    </row>
    <row r="39" spans="1:14">
      <c r="A39" s="88" t="s">
        <v>171</v>
      </c>
      <c r="B39" t="s">
        <v>182</v>
      </c>
      <c r="C39" t="s">
        <v>237</v>
      </c>
      <c r="D39">
        <v>2244.9699999999998</v>
      </c>
      <c r="E39" s="89">
        <v>43717.457303240742</v>
      </c>
      <c r="F39" t="b">
        <v>1</v>
      </c>
      <c r="G39" s="88" t="s">
        <v>19</v>
      </c>
      <c r="H39" s="88" t="s">
        <v>234</v>
      </c>
      <c r="I39" s="88" t="s">
        <v>238</v>
      </c>
      <c r="J39">
        <v>0</v>
      </c>
      <c r="K39" s="88" t="s">
        <v>235</v>
      </c>
      <c r="L39" t="b">
        <v>0</v>
      </c>
      <c r="M39" t="b">
        <v>0</v>
      </c>
      <c r="N39" t="b">
        <v>0</v>
      </c>
    </row>
    <row r="40" spans="1:14">
      <c r="A40" s="88" t="s">
        <v>171</v>
      </c>
      <c r="B40" t="s">
        <v>206</v>
      </c>
      <c r="C40" t="s">
        <v>237</v>
      </c>
      <c r="D40">
        <v>3330.57</v>
      </c>
      <c r="E40" s="89">
        <v>43717.457303240742</v>
      </c>
      <c r="F40" t="b">
        <v>1</v>
      </c>
      <c r="G40" s="88" t="s">
        <v>20</v>
      </c>
      <c r="H40" s="88" t="s">
        <v>234</v>
      </c>
      <c r="I40" s="88" t="s">
        <v>238</v>
      </c>
      <c r="J40">
        <v>0</v>
      </c>
      <c r="K40" s="88" t="s">
        <v>235</v>
      </c>
      <c r="L40" t="b">
        <v>0</v>
      </c>
      <c r="M40" t="b">
        <v>0</v>
      </c>
      <c r="N40" t="b">
        <v>0</v>
      </c>
    </row>
    <row r="41" spans="1:14">
      <c r="A41" s="88" t="s">
        <v>171</v>
      </c>
      <c r="B41" t="s">
        <v>187</v>
      </c>
      <c r="C41" t="s">
        <v>237</v>
      </c>
      <c r="D41">
        <v>110.16</v>
      </c>
      <c r="E41" s="89">
        <v>43717.457303240742</v>
      </c>
      <c r="F41" t="b">
        <v>1</v>
      </c>
      <c r="G41" s="88" t="s">
        <v>21</v>
      </c>
      <c r="H41" s="88" t="s">
        <v>234</v>
      </c>
      <c r="I41" s="88" t="s">
        <v>238</v>
      </c>
      <c r="J41">
        <v>0</v>
      </c>
      <c r="K41" s="88" t="s">
        <v>235</v>
      </c>
      <c r="L41" t="b">
        <v>0</v>
      </c>
      <c r="M41" t="b">
        <v>0</v>
      </c>
      <c r="N41" t="b">
        <v>0</v>
      </c>
    </row>
    <row r="42" spans="1:14">
      <c r="A42" s="88" t="s">
        <v>171</v>
      </c>
      <c r="B42" t="s">
        <v>226</v>
      </c>
      <c r="C42" t="s">
        <v>237</v>
      </c>
      <c r="D42">
        <v>3111.66</v>
      </c>
      <c r="E42" s="89">
        <v>43717.457303240742</v>
      </c>
      <c r="F42" t="b">
        <v>1</v>
      </c>
      <c r="G42" s="88" t="s">
        <v>22</v>
      </c>
      <c r="H42" s="88" t="s">
        <v>234</v>
      </c>
      <c r="I42" s="88" t="s">
        <v>238</v>
      </c>
      <c r="J42">
        <v>0</v>
      </c>
      <c r="K42" s="88" t="s">
        <v>235</v>
      </c>
      <c r="L42" t="b">
        <v>0</v>
      </c>
      <c r="M42" t="b">
        <v>0</v>
      </c>
      <c r="N42" t="b">
        <v>0</v>
      </c>
    </row>
    <row r="43" spans="1:14">
      <c r="A43" s="88" t="s">
        <v>171</v>
      </c>
      <c r="B43" t="s">
        <v>200</v>
      </c>
      <c r="C43" t="s">
        <v>237</v>
      </c>
      <c r="D43">
        <v>8.4700000000000006</v>
      </c>
      <c r="E43" s="89">
        <v>43717.457303240742</v>
      </c>
      <c r="F43" t="b">
        <v>1</v>
      </c>
      <c r="G43" s="88" t="s">
        <v>23</v>
      </c>
      <c r="H43" s="88" t="s">
        <v>234</v>
      </c>
      <c r="I43" s="88" t="s">
        <v>238</v>
      </c>
      <c r="J43">
        <v>0</v>
      </c>
      <c r="K43" s="88" t="s">
        <v>235</v>
      </c>
      <c r="L43" t="b">
        <v>0</v>
      </c>
      <c r="M43" t="b">
        <v>0</v>
      </c>
      <c r="N43" t="b">
        <v>0</v>
      </c>
    </row>
    <row r="44" spans="1:14">
      <c r="A44" s="88" t="s">
        <v>171</v>
      </c>
      <c r="B44" t="s">
        <v>201</v>
      </c>
      <c r="C44" t="s">
        <v>237</v>
      </c>
      <c r="D44">
        <v>33274.667500000003</v>
      </c>
      <c r="E44" s="89">
        <v>43717.457303240742</v>
      </c>
      <c r="F44" t="b">
        <v>1</v>
      </c>
      <c r="G44" s="88" t="s">
        <v>24</v>
      </c>
      <c r="H44" s="88" t="s">
        <v>234</v>
      </c>
      <c r="I44" s="88" t="s">
        <v>238</v>
      </c>
      <c r="J44">
        <v>0</v>
      </c>
      <c r="K44" s="88" t="s">
        <v>235</v>
      </c>
      <c r="L44" t="b">
        <v>0</v>
      </c>
      <c r="M44" t="b">
        <v>0</v>
      </c>
      <c r="N44" t="b">
        <v>0</v>
      </c>
    </row>
    <row r="45" spans="1:14">
      <c r="A45" s="88" t="s">
        <v>171</v>
      </c>
      <c r="B45" t="s">
        <v>197</v>
      </c>
      <c r="C45" t="s">
        <v>237</v>
      </c>
      <c r="D45">
        <v>3263.92</v>
      </c>
      <c r="E45" s="89">
        <v>43717.457303240742</v>
      </c>
      <c r="F45" t="b">
        <v>1</v>
      </c>
      <c r="G45" s="88" t="s">
        <v>25</v>
      </c>
      <c r="H45" s="88" t="s">
        <v>234</v>
      </c>
      <c r="I45" s="88" t="s">
        <v>238</v>
      </c>
      <c r="J45">
        <v>0</v>
      </c>
      <c r="K45" s="88" t="s">
        <v>235</v>
      </c>
      <c r="L45" t="b">
        <v>0</v>
      </c>
      <c r="M45" t="b">
        <v>0</v>
      </c>
      <c r="N45" t="b">
        <v>0</v>
      </c>
    </row>
    <row r="46" spans="1:14">
      <c r="A46" s="88" t="s">
        <v>171</v>
      </c>
      <c r="B46" t="s">
        <v>211</v>
      </c>
      <c r="C46" t="s">
        <v>237</v>
      </c>
      <c r="D46">
        <v>6603.07</v>
      </c>
      <c r="E46" s="89">
        <v>43717.457303240742</v>
      </c>
      <c r="F46" t="b">
        <v>1</v>
      </c>
      <c r="G46" s="88" t="s">
        <v>26</v>
      </c>
      <c r="H46" s="88" t="s">
        <v>234</v>
      </c>
      <c r="I46" s="88" t="s">
        <v>238</v>
      </c>
      <c r="J46">
        <v>0</v>
      </c>
      <c r="K46" s="88" t="s">
        <v>235</v>
      </c>
      <c r="L46" t="b">
        <v>0</v>
      </c>
      <c r="M46" t="b">
        <v>0</v>
      </c>
      <c r="N46" t="b">
        <v>0</v>
      </c>
    </row>
    <row r="47" spans="1:14">
      <c r="A47" s="88" t="s">
        <v>171</v>
      </c>
      <c r="B47" t="s">
        <v>208</v>
      </c>
      <c r="C47" t="s">
        <v>237</v>
      </c>
      <c r="D47">
        <v>1040.99</v>
      </c>
      <c r="E47" s="89">
        <v>43717.457303240742</v>
      </c>
      <c r="F47" t="b">
        <v>1</v>
      </c>
      <c r="G47" s="88" t="s">
        <v>27</v>
      </c>
      <c r="H47" s="88" t="s">
        <v>234</v>
      </c>
      <c r="I47" s="88" t="s">
        <v>238</v>
      </c>
      <c r="J47">
        <v>0</v>
      </c>
      <c r="K47" s="88" t="s">
        <v>235</v>
      </c>
      <c r="L47" t="b">
        <v>0</v>
      </c>
      <c r="M47" t="b">
        <v>0</v>
      </c>
      <c r="N47" t="b">
        <v>0</v>
      </c>
    </row>
    <row r="48" spans="1:14">
      <c r="A48" s="88" t="s">
        <v>171</v>
      </c>
      <c r="B48" t="s">
        <v>209</v>
      </c>
      <c r="C48" t="s">
        <v>237</v>
      </c>
      <c r="D48">
        <v>4253.96</v>
      </c>
      <c r="E48" s="89">
        <v>43717.457303240742</v>
      </c>
      <c r="F48" t="b">
        <v>1</v>
      </c>
      <c r="G48" s="88" t="s">
        <v>28</v>
      </c>
      <c r="H48" s="88" t="s">
        <v>234</v>
      </c>
      <c r="I48" s="88" t="s">
        <v>238</v>
      </c>
      <c r="J48">
        <v>0</v>
      </c>
      <c r="K48" s="88" t="s">
        <v>235</v>
      </c>
      <c r="L48" t="b">
        <v>0</v>
      </c>
      <c r="M48" t="b">
        <v>0</v>
      </c>
      <c r="N48" t="b">
        <v>0</v>
      </c>
    </row>
    <row r="49" spans="1:14">
      <c r="A49" s="88" t="s">
        <v>171</v>
      </c>
      <c r="B49" t="s">
        <v>199</v>
      </c>
      <c r="C49" t="s">
        <v>237</v>
      </c>
      <c r="D49">
        <v>352.74</v>
      </c>
      <c r="E49" s="89">
        <v>43717.457303240742</v>
      </c>
      <c r="F49" t="b">
        <v>1</v>
      </c>
      <c r="G49" s="88" t="s">
        <v>29</v>
      </c>
      <c r="H49" s="88" t="s">
        <v>234</v>
      </c>
      <c r="I49" s="88" t="s">
        <v>238</v>
      </c>
      <c r="J49">
        <v>0</v>
      </c>
      <c r="K49" s="88" t="s">
        <v>235</v>
      </c>
      <c r="L49" t="b">
        <v>0</v>
      </c>
      <c r="M49" t="b">
        <v>0</v>
      </c>
      <c r="N49" t="b">
        <v>0</v>
      </c>
    </row>
    <row r="50" spans="1:14">
      <c r="A50" s="88" t="s">
        <v>171</v>
      </c>
      <c r="B50" t="s">
        <v>175</v>
      </c>
      <c r="C50" t="s">
        <v>237</v>
      </c>
      <c r="D50">
        <v>8243.9500000000007</v>
      </c>
      <c r="E50" s="89">
        <v>43717.457303240742</v>
      </c>
      <c r="F50" t="b">
        <v>1</v>
      </c>
      <c r="G50" s="88" t="s">
        <v>30</v>
      </c>
      <c r="H50" s="88" t="s">
        <v>234</v>
      </c>
      <c r="I50" s="88" t="s">
        <v>238</v>
      </c>
      <c r="J50">
        <v>0</v>
      </c>
      <c r="K50" s="88" t="s">
        <v>235</v>
      </c>
      <c r="L50" t="b">
        <v>0</v>
      </c>
      <c r="M50" t="b">
        <v>0</v>
      </c>
      <c r="N50" t="b">
        <v>0</v>
      </c>
    </row>
    <row r="51" spans="1:14">
      <c r="A51" s="88" t="s">
        <v>171</v>
      </c>
      <c r="B51" t="s">
        <v>195</v>
      </c>
      <c r="C51" t="s">
        <v>237</v>
      </c>
      <c r="D51">
        <v>3443.76</v>
      </c>
      <c r="E51" s="89">
        <v>43717.457303240742</v>
      </c>
      <c r="F51" t="b">
        <v>1</v>
      </c>
      <c r="G51" s="88" t="s">
        <v>31</v>
      </c>
      <c r="H51" s="88" t="s">
        <v>234</v>
      </c>
      <c r="I51" s="88" t="s">
        <v>238</v>
      </c>
      <c r="J51">
        <v>0</v>
      </c>
      <c r="K51" s="88" t="s">
        <v>235</v>
      </c>
      <c r="L51" t="b">
        <v>0</v>
      </c>
      <c r="M51" t="b">
        <v>0</v>
      </c>
      <c r="N51" t="b">
        <v>0</v>
      </c>
    </row>
    <row r="52" spans="1:14">
      <c r="A52" s="88" t="s">
        <v>171</v>
      </c>
      <c r="B52" t="s">
        <v>219</v>
      </c>
      <c r="C52" t="s">
        <v>237</v>
      </c>
      <c r="D52">
        <v>408.65</v>
      </c>
      <c r="E52" s="89">
        <v>43717.457303240742</v>
      </c>
      <c r="F52" t="b">
        <v>1</v>
      </c>
      <c r="G52" s="88" t="s">
        <v>32</v>
      </c>
      <c r="H52" s="88" t="s">
        <v>234</v>
      </c>
      <c r="I52" s="88" t="s">
        <v>238</v>
      </c>
      <c r="J52">
        <v>0</v>
      </c>
      <c r="K52" s="88" t="s">
        <v>235</v>
      </c>
      <c r="L52" t="b">
        <v>0</v>
      </c>
      <c r="M52" t="b">
        <v>0</v>
      </c>
      <c r="N52" t="b">
        <v>0</v>
      </c>
    </row>
    <row r="53" spans="1:14">
      <c r="A53" s="88" t="s">
        <v>171</v>
      </c>
      <c r="B53" t="s">
        <v>192</v>
      </c>
      <c r="C53" t="s">
        <v>237</v>
      </c>
      <c r="D53">
        <v>2312.86</v>
      </c>
      <c r="E53" s="89">
        <v>43717.457303240742</v>
      </c>
      <c r="F53" t="b">
        <v>1</v>
      </c>
      <c r="G53" s="88" t="s">
        <v>33</v>
      </c>
      <c r="H53" s="88" t="s">
        <v>234</v>
      </c>
      <c r="I53" s="88" t="s">
        <v>238</v>
      </c>
      <c r="J53">
        <v>0</v>
      </c>
      <c r="K53" s="88" t="s">
        <v>235</v>
      </c>
      <c r="L53" t="b">
        <v>0</v>
      </c>
      <c r="M53" t="b">
        <v>0</v>
      </c>
      <c r="N53" t="b">
        <v>0</v>
      </c>
    </row>
    <row r="54" spans="1:14">
      <c r="A54" s="88" t="s">
        <v>171</v>
      </c>
      <c r="B54" t="s">
        <v>212</v>
      </c>
      <c r="C54" t="s">
        <v>237</v>
      </c>
      <c r="D54">
        <v>161.41</v>
      </c>
      <c r="E54" s="89">
        <v>43717.457303240742</v>
      </c>
      <c r="F54" t="b">
        <v>1</v>
      </c>
      <c r="G54" s="88" t="s">
        <v>34</v>
      </c>
      <c r="H54" s="88" t="s">
        <v>234</v>
      </c>
      <c r="I54" s="88" t="s">
        <v>238</v>
      </c>
      <c r="J54">
        <v>0</v>
      </c>
      <c r="K54" s="88" t="s">
        <v>235</v>
      </c>
      <c r="L54" t="b">
        <v>0</v>
      </c>
      <c r="M54" t="b">
        <v>0</v>
      </c>
      <c r="N54" t="b">
        <v>0</v>
      </c>
    </row>
    <row r="55" spans="1:14">
      <c r="A55" s="88" t="s">
        <v>171</v>
      </c>
      <c r="B55" t="s">
        <v>189</v>
      </c>
      <c r="C55" t="s">
        <v>237</v>
      </c>
      <c r="D55">
        <v>58411.4375</v>
      </c>
      <c r="E55" s="89">
        <v>43717.457303240742</v>
      </c>
      <c r="F55" t="b">
        <v>1</v>
      </c>
      <c r="G55" s="88" t="s">
        <v>35</v>
      </c>
      <c r="H55" s="88" t="s">
        <v>234</v>
      </c>
      <c r="I55" s="88" t="s">
        <v>238</v>
      </c>
      <c r="J55">
        <v>0</v>
      </c>
      <c r="K55" s="88" t="s">
        <v>235</v>
      </c>
      <c r="L55" t="b">
        <v>0</v>
      </c>
      <c r="M55" t="b">
        <v>0</v>
      </c>
      <c r="N55" t="b">
        <v>0</v>
      </c>
    </row>
    <row r="56" spans="1:14">
      <c r="A56" s="88" t="s">
        <v>171</v>
      </c>
      <c r="B56" t="s">
        <v>221</v>
      </c>
      <c r="C56" t="s">
        <v>237</v>
      </c>
      <c r="D56">
        <v>4.92</v>
      </c>
      <c r="E56" s="89">
        <v>43717.457303240742</v>
      </c>
      <c r="F56" t="b">
        <v>1</v>
      </c>
      <c r="G56" s="88" t="s">
        <v>9</v>
      </c>
      <c r="H56" s="88" t="s">
        <v>234</v>
      </c>
      <c r="I56" s="88" t="s">
        <v>238</v>
      </c>
      <c r="J56">
        <v>0</v>
      </c>
      <c r="K56" s="88" t="s">
        <v>235</v>
      </c>
      <c r="L56" t="b">
        <v>0</v>
      </c>
      <c r="M56" t="b">
        <v>0</v>
      </c>
      <c r="N56" t="b">
        <v>0</v>
      </c>
    </row>
    <row r="57" spans="1:14">
      <c r="A57" s="88" t="s">
        <v>171</v>
      </c>
      <c r="B57" t="s">
        <v>233</v>
      </c>
      <c r="C57" t="s">
        <v>237</v>
      </c>
      <c r="E57" s="89">
        <v>43717.457303240742</v>
      </c>
      <c r="F57" t="b">
        <v>1</v>
      </c>
      <c r="G57" s="88" t="s">
        <v>58</v>
      </c>
      <c r="H57" s="88" t="s">
        <v>234</v>
      </c>
      <c r="I57" s="88" t="s">
        <v>238</v>
      </c>
      <c r="J57">
        <v>0</v>
      </c>
      <c r="K57" s="88" t="s">
        <v>235</v>
      </c>
      <c r="L57" t="b">
        <v>0</v>
      </c>
      <c r="M57" t="b">
        <v>0</v>
      </c>
      <c r="N57" t="b">
        <v>0</v>
      </c>
    </row>
    <row r="58" spans="1:14">
      <c r="A58" s="88" t="s">
        <v>171</v>
      </c>
      <c r="B58" t="s">
        <v>230</v>
      </c>
      <c r="C58" t="s">
        <v>237</v>
      </c>
      <c r="D58">
        <v>5.52</v>
      </c>
      <c r="E58" s="89">
        <v>43717.457303240742</v>
      </c>
      <c r="F58" t="b">
        <v>1</v>
      </c>
      <c r="G58" s="88" t="s">
        <v>10</v>
      </c>
      <c r="H58" s="88" t="s">
        <v>234</v>
      </c>
      <c r="I58" s="88" t="s">
        <v>238</v>
      </c>
      <c r="J58">
        <v>0</v>
      </c>
      <c r="K58" s="88" t="s">
        <v>235</v>
      </c>
      <c r="L58" t="b">
        <v>0</v>
      </c>
      <c r="M58" t="b">
        <v>0</v>
      </c>
      <c r="N58" t="b">
        <v>0</v>
      </c>
    </row>
    <row r="59" spans="1:14">
      <c r="A59" s="88" t="s">
        <v>171</v>
      </c>
      <c r="B59" t="s">
        <v>223</v>
      </c>
      <c r="C59" t="s">
        <v>237</v>
      </c>
      <c r="E59" s="89">
        <v>43717.457303240742</v>
      </c>
      <c r="F59" t="b">
        <v>1</v>
      </c>
      <c r="G59" s="88" t="s">
        <v>59</v>
      </c>
      <c r="H59" s="88" t="s">
        <v>234</v>
      </c>
      <c r="I59" s="88" t="s">
        <v>238</v>
      </c>
      <c r="J59">
        <v>0</v>
      </c>
      <c r="K59" s="88" t="s">
        <v>235</v>
      </c>
      <c r="L59" t="b">
        <v>0</v>
      </c>
      <c r="M59" t="b">
        <v>0</v>
      </c>
      <c r="N59" t="b">
        <v>0</v>
      </c>
    </row>
    <row r="60" spans="1:14">
      <c r="A60" s="88" t="s">
        <v>171</v>
      </c>
      <c r="B60" t="s">
        <v>224</v>
      </c>
      <c r="C60" t="s">
        <v>237</v>
      </c>
      <c r="D60">
        <v>6.24</v>
      </c>
      <c r="E60" s="89">
        <v>43717.457303240742</v>
      </c>
      <c r="F60" t="b">
        <v>1</v>
      </c>
      <c r="G60" s="88" t="s">
        <v>11</v>
      </c>
      <c r="H60" s="88" t="s">
        <v>234</v>
      </c>
      <c r="I60" s="88" t="s">
        <v>238</v>
      </c>
      <c r="J60">
        <v>0</v>
      </c>
      <c r="K60" s="88" t="s">
        <v>235</v>
      </c>
      <c r="L60" t="b">
        <v>0</v>
      </c>
      <c r="M60" t="b">
        <v>0</v>
      </c>
      <c r="N60" t="b">
        <v>0</v>
      </c>
    </row>
    <row r="61" spans="1:14">
      <c r="A61" s="88" t="s">
        <v>171</v>
      </c>
      <c r="B61" t="s">
        <v>205</v>
      </c>
      <c r="C61" t="s">
        <v>237</v>
      </c>
      <c r="E61" s="89">
        <v>43717.457303240742</v>
      </c>
      <c r="F61" t="b">
        <v>1</v>
      </c>
      <c r="G61" s="88" t="s">
        <v>57</v>
      </c>
      <c r="H61" s="88" t="s">
        <v>234</v>
      </c>
      <c r="I61" s="88" t="s">
        <v>238</v>
      </c>
      <c r="J61">
        <v>0</v>
      </c>
      <c r="K61" s="88" t="s">
        <v>235</v>
      </c>
      <c r="L61" t="b">
        <v>0</v>
      </c>
      <c r="M61" t="b">
        <v>0</v>
      </c>
      <c r="N61" t="b">
        <v>0</v>
      </c>
    </row>
    <row r="62" spans="1:14">
      <c r="A62" s="88" t="s">
        <v>171</v>
      </c>
      <c r="B62" t="s">
        <v>176</v>
      </c>
      <c r="C62" t="s">
        <v>237</v>
      </c>
      <c r="D62">
        <v>6.36</v>
      </c>
      <c r="E62" s="89">
        <v>43717.457303240742</v>
      </c>
      <c r="F62" t="b">
        <v>1</v>
      </c>
      <c r="G62" s="88" t="s">
        <v>12</v>
      </c>
      <c r="H62" s="88" t="s">
        <v>234</v>
      </c>
      <c r="I62" s="88" t="s">
        <v>238</v>
      </c>
      <c r="J62">
        <v>0</v>
      </c>
      <c r="K62" s="88" t="s">
        <v>235</v>
      </c>
      <c r="L62" t="b">
        <v>0</v>
      </c>
      <c r="M62" t="b">
        <v>0</v>
      </c>
      <c r="N62" t="b">
        <v>0</v>
      </c>
    </row>
    <row r="63" spans="1:14">
      <c r="A63" s="88" t="s">
        <v>171</v>
      </c>
      <c r="B63" t="s">
        <v>228</v>
      </c>
      <c r="C63" t="s">
        <v>237</v>
      </c>
      <c r="E63" s="89">
        <v>43717.457303240742</v>
      </c>
      <c r="F63" t="b">
        <v>1</v>
      </c>
      <c r="G63" s="88" t="s">
        <v>60</v>
      </c>
      <c r="H63" s="88" t="s">
        <v>234</v>
      </c>
      <c r="I63" s="88" t="s">
        <v>238</v>
      </c>
      <c r="J63">
        <v>0</v>
      </c>
      <c r="K63" s="88" t="s">
        <v>235</v>
      </c>
      <c r="L63" t="b">
        <v>0</v>
      </c>
      <c r="M63" t="b">
        <v>0</v>
      </c>
      <c r="N63" t="b">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U134"/>
  <sheetViews>
    <sheetView showGridLines="0" zoomScale="90" zoomScaleNormal="90" workbookViewId="0">
      <selection activeCell="AD95" sqref="AD95"/>
    </sheetView>
  </sheetViews>
  <sheetFormatPr baseColWidth="10" defaultColWidth="11.453125" defaultRowHeight="14.5"/>
  <cols>
    <col min="1" max="1" width="11.453125" style="2"/>
    <col min="2" max="2" width="11.453125" style="2" customWidth="1"/>
    <col min="3" max="21" width="11.453125" style="2"/>
    <col min="22" max="22" width="3.6328125" style="2" customWidth="1"/>
    <col min="23" max="16384" width="11.453125" style="2"/>
  </cols>
  <sheetData>
    <row r="1" spans="1:21">
      <c r="A1" s="50">
        <v>42826</v>
      </c>
      <c r="P1" s="22"/>
      <c r="Q1" s="22"/>
      <c r="R1" s="22"/>
      <c r="S1" s="22"/>
      <c r="T1" s="22"/>
      <c r="U1" s="22"/>
    </row>
    <row r="2" spans="1:21">
      <c r="A2" s="50">
        <v>43556</v>
      </c>
      <c r="B2" s="25" t="s">
        <v>143</v>
      </c>
      <c r="G2" s="25" t="s">
        <v>145</v>
      </c>
      <c r="L2" s="25" t="s">
        <v>147</v>
      </c>
      <c r="P2" s="22"/>
      <c r="Q2" s="22"/>
      <c r="R2" s="22"/>
      <c r="S2" s="22"/>
      <c r="T2" s="22"/>
      <c r="U2" s="22"/>
    </row>
    <row r="3" spans="1:21">
      <c r="B3" s="26" t="s">
        <v>144</v>
      </c>
      <c r="G3" s="26" t="s">
        <v>146</v>
      </c>
      <c r="L3" s="26" t="s">
        <v>148</v>
      </c>
      <c r="P3" s="22"/>
      <c r="Q3" s="135"/>
      <c r="R3" s="135"/>
      <c r="S3" s="135"/>
      <c r="T3" s="135"/>
      <c r="U3" s="135"/>
    </row>
    <row r="4" spans="1:21">
      <c r="P4" s="22"/>
      <c r="Q4" s="133"/>
      <c r="R4" s="133"/>
      <c r="S4" s="133"/>
      <c r="T4" s="133"/>
      <c r="U4" s="133"/>
    </row>
    <row r="5" spans="1:21">
      <c r="P5" s="22"/>
      <c r="Q5" s="133"/>
      <c r="R5" s="133"/>
      <c r="S5" s="133"/>
      <c r="T5" s="133"/>
      <c r="U5" s="133"/>
    </row>
    <row r="6" spans="1:21">
      <c r="P6" s="22"/>
      <c r="Q6" s="133"/>
      <c r="R6" s="133"/>
      <c r="S6" s="133"/>
      <c r="T6" s="133"/>
      <c r="U6" s="133"/>
    </row>
    <row r="7" spans="1:21">
      <c r="P7" s="22"/>
      <c r="Q7" s="133"/>
      <c r="R7" s="133"/>
      <c r="S7" s="133"/>
      <c r="T7" s="133"/>
      <c r="U7" s="133"/>
    </row>
    <row r="8" spans="1:21">
      <c r="P8" s="22"/>
      <c r="Q8" s="133"/>
      <c r="R8" s="133"/>
      <c r="S8" s="133"/>
      <c r="T8" s="133"/>
      <c r="U8" s="133"/>
    </row>
    <row r="9" spans="1:21">
      <c r="P9" s="22"/>
      <c r="Q9" s="133"/>
      <c r="R9" s="133"/>
      <c r="S9" s="133"/>
      <c r="T9" s="133"/>
      <c r="U9" s="133"/>
    </row>
    <row r="10" spans="1:21">
      <c r="P10" s="22"/>
      <c r="Q10" s="133"/>
      <c r="R10" s="133"/>
      <c r="S10" s="133"/>
      <c r="T10" s="133"/>
      <c r="U10" s="133"/>
    </row>
    <row r="11" spans="1:21">
      <c r="P11" s="22"/>
      <c r="Q11" s="134"/>
      <c r="R11" s="134"/>
      <c r="S11" s="134"/>
      <c r="T11" s="134"/>
      <c r="U11" s="134"/>
    </row>
    <row r="12" spans="1:21">
      <c r="P12" s="22"/>
      <c r="Q12" s="22"/>
      <c r="R12" s="22"/>
      <c r="S12" s="22"/>
      <c r="T12" s="22"/>
      <c r="U12" s="22"/>
    </row>
    <row r="17" spans="1:20" ht="15" customHeight="1">
      <c r="B17" s="5" t="s">
        <v>149</v>
      </c>
      <c r="G17" s="136" t="s">
        <v>150</v>
      </c>
      <c r="H17" s="136"/>
      <c r="I17" s="136"/>
      <c r="J17" s="136"/>
      <c r="L17" s="5" t="s">
        <v>149</v>
      </c>
    </row>
    <row r="18" spans="1:20" ht="24" customHeight="1">
      <c r="B18" s="27"/>
      <c r="G18" s="136"/>
      <c r="H18" s="136"/>
      <c r="I18" s="136"/>
      <c r="J18" s="136"/>
      <c r="L18" s="28"/>
    </row>
    <row r="19" spans="1:20">
      <c r="B19" s="27"/>
      <c r="G19" s="30"/>
      <c r="H19" s="30"/>
      <c r="I19" s="30"/>
      <c r="J19" s="30"/>
      <c r="L19" s="28"/>
    </row>
    <row r="20" spans="1:20" ht="18.5">
      <c r="A20" s="132" t="s">
        <v>45</v>
      </c>
      <c r="B20" s="132"/>
      <c r="C20" s="132"/>
      <c r="D20" s="132"/>
      <c r="E20" s="132"/>
      <c r="F20" s="132"/>
      <c r="G20" s="132"/>
      <c r="H20" s="132"/>
      <c r="I20" s="132"/>
      <c r="J20" s="132"/>
      <c r="K20" s="132"/>
      <c r="L20" s="132"/>
      <c r="M20" s="132"/>
      <c r="N20" s="132"/>
      <c r="O20" s="132"/>
      <c r="P20" s="132"/>
      <c r="Q20" s="132"/>
      <c r="R20" s="132"/>
      <c r="S20" s="132"/>
      <c r="T20" s="132"/>
    </row>
    <row r="21" spans="1:20" ht="18">
      <c r="B21" s="31" t="s">
        <v>167</v>
      </c>
      <c r="G21" s="30"/>
      <c r="H21" s="30"/>
      <c r="I21" s="30"/>
      <c r="J21" s="30"/>
      <c r="L21" s="28" t="s">
        <v>77</v>
      </c>
    </row>
    <row r="22" spans="1:20" ht="15.5">
      <c r="B22" s="72" t="s">
        <v>151</v>
      </c>
      <c r="G22" s="30"/>
      <c r="H22" s="30"/>
      <c r="I22" s="30"/>
      <c r="J22" s="30"/>
      <c r="L22" s="28"/>
    </row>
    <row r="23" spans="1:20">
      <c r="B23" s="131" t="s">
        <v>152</v>
      </c>
      <c r="C23" s="131"/>
      <c r="D23" s="131"/>
      <c r="E23" s="131"/>
      <c r="G23" s="131" t="s">
        <v>153</v>
      </c>
      <c r="H23" s="131"/>
      <c r="I23" s="131"/>
      <c r="J23" s="131"/>
      <c r="L23" s="131" t="s">
        <v>154</v>
      </c>
      <c r="M23" s="131"/>
      <c r="N23" s="131"/>
      <c r="O23" s="131"/>
      <c r="Q23" s="131" t="s">
        <v>155</v>
      </c>
      <c r="R23" s="131"/>
      <c r="S23" s="131"/>
      <c r="T23" s="131"/>
    </row>
    <row r="37" spans="2:20">
      <c r="B37" s="5" t="s">
        <v>149</v>
      </c>
    </row>
    <row r="38" spans="2:20">
      <c r="B38" s="5"/>
    </row>
    <row r="39" spans="2:20" ht="15.5">
      <c r="B39" s="72" t="s">
        <v>156</v>
      </c>
      <c r="G39" s="29"/>
      <c r="L39" s="29"/>
      <c r="Q39" s="29"/>
    </row>
    <row r="40" spans="2:20">
      <c r="B40" s="131" t="s">
        <v>157</v>
      </c>
      <c r="C40" s="131"/>
      <c r="D40" s="131"/>
      <c r="E40" s="131"/>
      <c r="G40" s="131" t="s">
        <v>158</v>
      </c>
      <c r="H40" s="131"/>
      <c r="I40" s="131"/>
      <c r="J40" s="131"/>
      <c r="L40" s="131" t="s">
        <v>154</v>
      </c>
      <c r="M40" s="131"/>
      <c r="N40" s="131"/>
      <c r="O40" s="131"/>
      <c r="Q40" s="131" t="s">
        <v>155</v>
      </c>
      <c r="R40" s="131"/>
      <c r="S40" s="131"/>
      <c r="T40" s="131"/>
    </row>
    <row r="54" spans="2:15">
      <c r="B54" s="5" t="s">
        <v>149</v>
      </c>
    </row>
    <row r="55" spans="2:15">
      <c r="B55" s="5"/>
    </row>
    <row r="56" spans="2:15" ht="18.649999999999999" customHeight="1">
      <c r="B56" s="92" t="s">
        <v>239</v>
      </c>
    </row>
    <row r="57" spans="2:15">
      <c r="B57" s="5"/>
    </row>
    <row r="58" spans="2:15">
      <c r="B58" s="131" t="s">
        <v>157</v>
      </c>
      <c r="C58" s="131"/>
      <c r="D58" s="131"/>
      <c r="E58" s="131"/>
      <c r="G58" s="131" t="s">
        <v>158</v>
      </c>
      <c r="H58" s="131"/>
      <c r="I58" s="131"/>
      <c r="J58" s="131"/>
      <c r="L58" s="131" t="s">
        <v>154</v>
      </c>
      <c r="M58" s="131"/>
      <c r="N58" s="131"/>
      <c r="O58" s="131"/>
    </row>
    <row r="72" spans="2:20">
      <c r="B72" s="5" t="s">
        <v>149</v>
      </c>
    </row>
    <row r="73" spans="2:20">
      <c r="B73" s="5"/>
    </row>
    <row r="74" spans="2:20">
      <c r="B74" s="23"/>
    </row>
    <row r="75" spans="2:20" ht="18">
      <c r="B75" s="73" t="s">
        <v>159</v>
      </c>
    </row>
    <row r="76" spans="2:20">
      <c r="B76" s="74" t="s">
        <v>160</v>
      </c>
    </row>
    <row r="77" spans="2:20">
      <c r="B77" s="131" t="s">
        <v>127</v>
      </c>
      <c r="C77" s="131"/>
      <c r="D77" s="131"/>
      <c r="E77" s="131"/>
      <c r="G77" s="131" t="s">
        <v>161</v>
      </c>
      <c r="H77" s="131"/>
      <c r="I77" s="131"/>
      <c r="J77" s="131"/>
      <c r="L77" s="131" t="s">
        <v>129</v>
      </c>
      <c r="M77" s="131"/>
      <c r="N77" s="131"/>
      <c r="O77" s="131"/>
      <c r="Q77" s="131" t="s">
        <v>162</v>
      </c>
      <c r="R77" s="131"/>
      <c r="S77" s="131"/>
      <c r="T77" s="131"/>
    </row>
    <row r="91" spans="2:20">
      <c r="B91" s="5" t="s">
        <v>149</v>
      </c>
    </row>
    <row r="92" spans="2:20">
      <c r="B92" s="23"/>
    </row>
    <row r="93" spans="2:20">
      <c r="B93" s="23"/>
    </row>
    <row r="94" spans="2:20" ht="18">
      <c r="B94" s="31" t="s">
        <v>168</v>
      </c>
    </row>
    <row r="95" spans="2:20">
      <c r="B95" s="74"/>
    </row>
    <row r="96" spans="2:20">
      <c r="B96" s="131" t="s">
        <v>163</v>
      </c>
      <c r="C96" s="131"/>
      <c r="D96" s="131"/>
      <c r="E96" s="131"/>
      <c r="G96" s="131" t="s">
        <v>164</v>
      </c>
      <c r="H96" s="131"/>
      <c r="I96" s="131"/>
      <c r="J96" s="131"/>
      <c r="L96" s="131" t="s">
        <v>165</v>
      </c>
      <c r="M96" s="131"/>
      <c r="N96" s="131"/>
      <c r="O96" s="131"/>
      <c r="Q96" s="131" t="s">
        <v>166</v>
      </c>
      <c r="R96" s="131"/>
      <c r="S96" s="131"/>
      <c r="T96" s="131"/>
    </row>
    <row r="111" spans="2:2">
      <c r="B111" s="23" t="s">
        <v>150</v>
      </c>
    </row>
    <row r="114" spans="2:17" ht="18">
      <c r="B114" s="31" t="s">
        <v>169</v>
      </c>
    </row>
    <row r="115" spans="2:17">
      <c r="B115" s="74"/>
    </row>
    <row r="116" spans="2:17">
      <c r="B116" s="131" t="s">
        <v>36</v>
      </c>
      <c r="C116" s="131"/>
      <c r="D116" s="131"/>
      <c r="E116" s="131"/>
      <c r="H116" s="131" t="s">
        <v>37</v>
      </c>
      <c r="I116" s="131"/>
      <c r="J116" s="131"/>
      <c r="K116" s="131"/>
      <c r="N116" s="131" t="s">
        <v>38</v>
      </c>
      <c r="O116" s="131"/>
      <c r="P116" s="131"/>
      <c r="Q116" s="131"/>
    </row>
    <row r="132" spans="2:2">
      <c r="B132" s="5" t="s">
        <v>149</v>
      </c>
    </row>
    <row r="133" spans="2:2" ht="18">
      <c r="B133" s="32"/>
    </row>
    <row r="134" spans="2:2" ht="18">
      <c r="B134" s="32" t="s">
        <v>170</v>
      </c>
    </row>
  </sheetData>
  <mergeCells count="28">
    <mergeCell ref="Q4:U7"/>
    <mergeCell ref="Q8:U10"/>
    <mergeCell ref="Q11:U11"/>
    <mergeCell ref="Q3:U3"/>
    <mergeCell ref="G17:J18"/>
    <mergeCell ref="B23:E23"/>
    <mergeCell ref="G23:J23"/>
    <mergeCell ref="L23:O23"/>
    <mergeCell ref="Q23:T23"/>
    <mergeCell ref="A20:T20"/>
    <mergeCell ref="B40:E40"/>
    <mergeCell ref="G40:J40"/>
    <mergeCell ref="L40:O40"/>
    <mergeCell ref="Q40:T40"/>
    <mergeCell ref="B96:E96"/>
    <mergeCell ref="G96:J96"/>
    <mergeCell ref="L96:O96"/>
    <mergeCell ref="Q96:T96"/>
    <mergeCell ref="B77:E77"/>
    <mergeCell ref="G77:J77"/>
    <mergeCell ref="L77:O77"/>
    <mergeCell ref="Q77:T77"/>
    <mergeCell ref="N116:Q116"/>
    <mergeCell ref="H116:K116"/>
    <mergeCell ref="B116:E116"/>
    <mergeCell ref="B58:E58"/>
    <mergeCell ref="G58:J58"/>
    <mergeCell ref="L58:O5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Data base original</vt:lpstr>
      <vt:lpstr>Data base graphs 1</vt:lpstr>
      <vt:lpstr>Data base graphs 2</vt:lpstr>
      <vt:lpstr>Graphs</vt:lpstr>
      <vt:lpstr>kk</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Lucía Marín S.</dc:creator>
  <cp:lastModifiedBy>Tamara Godoy J.</cp:lastModifiedBy>
  <dcterms:created xsi:type="dcterms:W3CDTF">2013-01-08T18:06:39Z</dcterms:created>
  <dcterms:modified xsi:type="dcterms:W3CDTF">2019-09-09T15:02:05Z</dcterms:modified>
</cp:coreProperties>
</file>