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2.xml" ContentType="application/vnd.openxmlformats-officedocument.drawingml.chartshapes+xml"/>
  <Override PartName="/xl/charts/chart17.xml" ContentType="application/vnd.openxmlformats-officedocument.drawingml.chart+xml"/>
  <Override PartName="/xl/drawings/drawing3.xml" ContentType="application/vnd.openxmlformats-officedocument.drawingml.chartshapes+xml"/>
  <Override PartName="/xl/charts/chart18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20" yWindow="348" windowWidth="6528" windowHeight="4308" activeTab="4"/>
  </bookViews>
  <sheets>
    <sheet name="Base original" sheetId="1" r:id="rId1"/>
    <sheet name="Base gráficos 1" sheetId="12" r:id="rId2"/>
    <sheet name="Base gráficos 2" sheetId="163" r:id="rId3"/>
    <sheet name="FAME Persistence2" sheetId="498" state="veryHidden" r:id="rId4"/>
    <sheet name="Gráficos" sheetId="50" r:id="rId5"/>
  </sheets>
  <externalReferences>
    <externalReference r:id="rId6"/>
  </externalReferences>
  <definedNames>
    <definedName name="kk">Gráficos!$V$6</definedName>
  </definedNames>
  <calcPr calcId="145621"/>
</workbook>
</file>

<file path=xl/calcChain.xml><?xml version="1.0" encoding="utf-8"?>
<calcChain xmlns="http://schemas.openxmlformats.org/spreadsheetml/2006/main">
  <c r="AW11" i="1" l="1"/>
  <c r="AV11" i="1"/>
  <c r="AU11" i="1"/>
  <c r="AT11" i="1"/>
  <c r="AS11" i="1"/>
  <c r="AR11" i="1"/>
  <c r="AQ11" i="1"/>
  <c r="AP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B158" i="163" l="1"/>
  <c r="C158" i="163"/>
  <c r="D158" i="163"/>
  <c r="E158" i="163"/>
  <c r="F158" i="163"/>
  <c r="B158" i="12"/>
  <c r="C158" i="12"/>
  <c r="D158" i="12"/>
  <c r="E158" i="12"/>
  <c r="F158" i="12"/>
  <c r="G158" i="12"/>
  <c r="H158" i="12"/>
  <c r="I158" i="12"/>
  <c r="J158" i="12"/>
  <c r="K158" i="12"/>
  <c r="L158" i="12"/>
  <c r="M158" i="12"/>
  <c r="N158" i="12"/>
  <c r="O158" i="12"/>
  <c r="P158" i="12"/>
  <c r="Q158" i="12"/>
  <c r="R158" i="12"/>
  <c r="S158" i="12"/>
  <c r="T158" i="12"/>
  <c r="U158" i="12"/>
  <c r="V158" i="12"/>
  <c r="W158" i="12"/>
  <c r="X158" i="12"/>
  <c r="Y158" i="12"/>
  <c r="Z158" i="12"/>
  <c r="AA158" i="12"/>
  <c r="AB158" i="12"/>
  <c r="AC158" i="12"/>
  <c r="AD158" i="12"/>
  <c r="AE158" i="12"/>
  <c r="AF158" i="12"/>
  <c r="AG158" i="12"/>
  <c r="AH158" i="12"/>
  <c r="AI158" i="12"/>
  <c r="AJ158" i="12"/>
  <c r="AK158" i="12"/>
  <c r="AL158" i="12"/>
  <c r="AM158" i="12"/>
  <c r="AN158" i="12"/>
  <c r="AO158" i="12"/>
  <c r="AP158" i="12"/>
  <c r="AQ158" i="12"/>
  <c r="AR158" i="12"/>
  <c r="AS158" i="12"/>
  <c r="B157" i="163" l="1"/>
  <c r="C157" i="163"/>
  <c r="D157" i="163"/>
  <c r="E157" i="163"/>
  <c r="F157" i="163"/>
  <c r="B157" i="12"/>
  <c r="C157" i="12"/>
  <c r="D157" i="12"/>
  <c r="E157" i="12"/>
  <c r="F157" i="12"/>
  <c r="G157" i="12"/>
  <c r="H157" i="12"/>
  <c r="I157" i="12"/>
  <c r="J157" i="12"/>
  <c r="K157" i="12"/>
  <c r="L157" i="12"/>
  <c r="M157" i="12"/>
  <c r="N157" i="12"/>
  <c r="O157" i="12"/>
  <c r="P157" i="12"/>
  <c r="Q157" i="12"/>
  <c r="R157" i="12"/>
  <c r="S157" i="12"/>
  <c r="T157" i="12"/>
  <c r="U157" i="12"/>
  <c r="V157" i="12"/>
  <c r="W157" i="12"/>
  <c r="X157" i="12"/>
  <c r="Y157" i="12"/>
  <c r="Z157" i="12"/>
  <c r="AA157" i="12"/>
  <c r="AB157" i="12"/>
  <c r="AC157" i="12"/>
  <c r="AD157" i="12"/>
  <c r="AE157" i="12"/>
  <c r="AF157" i="12"/>
  <c r="AG157" i="12"/>
  <c r="AH157" i="12"/>
  <c r="AI157" i="12"/>
  <c r="AJ157" i="12"/>
  <c r="AK157" i="12"/>
  <c r="AL157" i="12"/>
  <c r="AM157" i="12"/>
  <c r="AN157" i="12"/>
  <c r="AO157" i="12"/>
  <c r="AP157" i="12"/>
  <c r="AQ157" i="12"/>
  <c r="AR157" i="12"/>
  <c r="AS157" i="12"/>
  <c r="B156" i="163" l="1"/>
  <c r="C156" i="163"/>
  <c r="D156" i="163"/>
  <c r="E156" i="163"/>
  <c r="F156" i="163"/>
  <c r="B156" i="12"/>
  <c r="C156" i="12"/>
  <c r="D156" i="12"/>
  <c r="E156" i="12"/>
  <c r="F156" i="12"/>
  <c r="G156" i="12"/>
  <c r="H156" i="12"/>
  <c r="I156" i="12"/>
  <c r="J156" i="12"/>
  <c r="K156" i="12"/>
  <c r="L156" i="12"/>
  <c r="M156" i="12"/>
  <c r="N156" i="12"/>
  <c r="O156" i="12"/>
  <c r="P156" i="12"/>
  <c r="Q156" i="12"/>
  <c r="R156" i="12"/>
  <c r="S156" i="12"/>
  <c r="T156" i="12"/>
  <c r="U156" i="12"/>
  <c r="V156" i="12"/>
  <c r="W156" i="12"/>
  <c r="X156" i="12"/>
  <c r="Y156" i="12"/>
  <c r="Z156" i="12"/>
  <c r="AA156" i="12"/>
  <c r="AB156" i="12"/>
  <c r="AC156" i="12"/>
  <c r="AD156" i="12"/>
  <c r="AE156" i="12"/>
  <c r="AF156" i="12"/>
  <c r="AG156" i="12"/>
  <c r="AH156" i="12"/>
  <c r="AI156" i="12"/>
  <c r="AJ156" i="12"/>
  <c r="AK156" i="12"/>
  <c r="AL156" i="12"/>
  <c r="AM156" i="12"/>
  <c r="AN156" i="12"/>
  <c r="AO156" i="12"/>
  <c r="AP156" i="12"/>
  <c r="AQ156" i="12"/>
  <c r="AR156" i="12"/>
  <c r="AS156" i="12"/>
  <c r="B155" i="163" l="1"/>
  <c r="C155" i="163"/>
  <c r="D155" i="163"/>
  <c r="E155" i="163"/>
  <c r="F155" i="163"/>
  <c r="B155" i="12"/>
  <c r="C155" i="12"/>
  <c r="D155" i="12"/>
  <c r="E155" i="12"/>
  <c r="F155" i="12"/>
  <c r="G155" i="12"/>
  <c r="H155" i="12"/>
  <c r="I155" i="12"/>
  <c r="J155" i="12"/>
  <c r="K155" i="12"/>
  <c r="L155" i="12"/>
  <c r="M155" i="12"/>
  <c r="N155" i="12"/>
  <c r="O155" i="12"/>
  <c r="P155" i="12"/>
  <c r="Q155" i="12"/>
  <c r="R155" i="12"/>
  <c r="S155" i="12"/>
  <c r="T155" i="12"/>
  <c r="U155" i="12"/>
  <c r="V155" i="12"/>
  <c r="W155" i="12"/>
  <c r="X155" i="12"/>
  <c r="Y155" i="12"/>
  <c r="Z155" i="12"/>
  <c r="AA155" i="12"/>
  <c r="AB155" i="12"/>
  <c r="AC155" i="12"/>
  <c r="AD155" i="12"/>
  <c r="AE155" i="12"/>
  <c r="AF155" i="12"/>
  <c r="AG155" i="12"/>
  <c r="AH155" i="12"/>
  <c r="AI155" i="12"/>
  <c r="AJ155" i="12"/>
  <c r="AK155" i="12"/>
  <c r="AL155" i="12"/>
  <c r="AM155" i="12"/>
  <c r="AN155" i="12"/>
  <c r="AO155" i="12"/>
  <c r="AP155" i="12"/>
  <c r="AQ155" i="12"/>
  <c r="AR155" i="12"/>
  <c r="AS155" i="12"/>
  <c r="B154" i="163" l="1"/>
  <c r="C154" i="163"/>
  <c r="D154" i="163"/>
  <c r="E154" i="163"/>
  <c r="F154" i="163"/>
  <c r="B154" i="12"/>
  <c r="C154" i="12"/>
  <c r="D154" i="12"/>
  <c r="E154" i="12"/>
  <c r="F154" i="12"/>
  <c r="G154" i="12"/>
  <c r="H154" i="12"/>
  <c r="I154" i="12"/>
  <c r="J154" i="12"/>
  <c r="K154" i="12"/>
  <c r="L154" i="12"/>
  <c r="M154" i="12"/>
  <c r="N154" i="12"/>
  <c r="O154" i="12"/>
  <c r="P154" i="12"/>
  <c r="Q154" i="12"/>
  <c r="R154" i="12"/>
  <c r="S154" i="12"/>
  <c r="T154" i="12"/>
  <c r="U154" i="12"/>
  <c r="V154" i="12"/>
  <c r="W154" i="12"/>
  <c r="X154" i="12"/>
  <c r="Y154" i="12"/>
  <c r="Z154" i="12"/>
  <c r="AA154" i="12"/>
  <c r="AB154" i="12"/>
  <c r="AC154" i="12"/>
  <c r="AD154" i="12"/>
  <c r="AE154" i="12"/>
  <c r="AF154" i="12"/>
  <c r="AG154" i="12"/>
  <c r="AH154" i="12"/>
  <c r="AI154" i="12"/>
  <c r="AJ154" i="12"/>
  <c r="AK154" i="12"/>
  <c r="AL154" i="12"/>
  <c r="AM154" i="12"/>
  <c r="AN154" i="12"/>
  <c r="AO154" i="12"/>
  <c r="AP154" i="12"/>
  <c r="AQ154" i="12"/>
  <c r="AR154" i="12"/>
  <c r="AS154" i="12"/>
  <c r="B153" i="163" l="1"/>
  <c r="C153" i="163"/>
  <c r="D153" i="163"/>
  <c r="E153" i="163"/>
  <c r="F153" i="163"/>
  <c r="B153" i="12"/>
  <c r="C153" i="12"/>
  <c r="D153" i="12"/>
  <c r="E153" i="12"/>
  <c r="F153" i="12"/>
  <c r="G153" i="12"/>
  <c r="H153" i="12"/>
  <c r="I153" i="12"/>
  <c r="J153" i="12"/>
  <c r="K153" i="12"/>
  <c r="L153" i="12"/>
  <c r="M153" i="12"/>
  <c r="N153" i="12"/>
  <c r="O153" i="12"/>
  <c r="P153" i="12"/>
  <c r="Q153" i="12"/>
  <c r="R153" i="12"/>
  <c r="S153" i="12"/>
  <c r="T153" i="12"/>
  <c r="U153" i="12"/>
  <c r="V153" i="12"/>
  <c r="W153" i="12"/>
  <c r="X153" i="12"/>
  <c r="Y153" i="12"/>
  <c r="Z153" i="12"/>
  <c r="AA153" i="12"/>
  <c r="AB153" i="12"/>
  <c r="AC153" i="12"/>
  <c r="AD153" i="12"/>
  <c r="AE153" i="12"/>
  <c r="AF153" i="12"/>
  <c r="AG153" i="12"/>
  <c r="AH153" i="12"/>
  <c r="AI153" i="12"/>
  <c r="AJ153" i="12"/>
  <c r="AK153" i="12"/>
  <c r="AL153" i="12"/>
  <c r="AM153" i="12"/>
  <c r="AN153" i="12"/>
  <c r="AO153" i="12"/>
  <c r="AP153" i="12"/>
  <c r="AQ153" i="12"/>
  <c r="AR153" i="12"/>
  <c r="AS153" i="12"/>
  <c r="B152" i="163" l="1"/>
  <c r="C152" i="163"/>
  <c r="D152" i="163"/>
  <c r="E152" i="163"/>
  <c r="F152" i="163"/>
  <c r="B152" i="12"/>
  <c r="C152" i="12"/>
  <c r="D152" i="12"/>
  <c r="E152" i="12"/>
  <c r="F152" i="12"/>
  <c r="G152" i="12"/>
  <c r="H152" i="12"/>
  <c r="I152" i="12"/>
  <c r="J152" i="12"/>
  <c r="K152" i="12"/>
  <c r="L152" i="12"/>
  <c r="M152" i="12"/>
  <c r="N152" i="12"/>
  <c r="O152" i="12"/>
  <c r="P152" i="12"/>
  <c r="Q152" i="12"/>
  <c r="R152" i="12"/>
  <c r="S152" i="12"/>
  <c r="T152" i="12"/>
  <c r="U152" i="12"/>
  <c r="V152" i="12"/>
  <c r="W152" i="12"/>
  <c r="X152" i="12"/>
  <c r="Y152" i="12"/>
  <c r="Z152" i="12"/>
  <c r="AA152" i="12"/>
  <c r="AB152" i="12"/>
  <c r="AC152" i="12"/>
  <c r="AD152" i="12"/>
  <c r="AE152" i="12"/>
  <c r="AF152" i="12"/>
  <c r="AG152" i="12"/>
  <c r="AH152" i="12"/>
  <c r="AI152" i="12"/>
  <c r="AJ152" i="12"/>
  <c r="AK152" i="12"/>
  <c r="AL152" i="12"/>
  <c r="AM152" i="12"/>
  <c r="AN152" i="12"/>
  <c r="AO152" i="12"/>
  <c r="AP152" i="12"/>
  <c r="AQ152" i="12"/>
  <c r="AR152" i="12"/>
  <c r="AS152" i="12"/>
  <c r="AS151" i="12" l="1"/>
  <c r="B151" i="163" l="1"/>
  <c r="C151" i="163"/>
  <c r="D151" i="163"/>
  <c r="E151" i="163"/>
  <c r="F151" i="163"/>
  <c r="B151" i="12"/>
  <c r="C151" i="12"/>
  <c r="D151" i="12"/>
  <c r="E151" i="12"/>
  <c r="F151" i="12"/>
  <c r="G151" i="12"/>
  <c r="H151" i="12"/>
  <c r="I151" i="12"/>
  <c r="J151" i="12"/>
  <c r="K151" i="12"/>
  <c r="L151" i="12"/>
  <c r="M151" i="12"/>
  <c r="N151" i="12"/>
  <c r="O151" i="12"/>
  <c r="P151" i="12"/>
  <c r="Q151" i="12"/>
  <c r="R151" i="12"/>
  <c r="S151" i="12"/>
  <c r="T151" i="12"/>
  <c r="U151" i="12"/>
  <c r="V151" i="12"/>
  <c r="W151" i="12"/>
  <c r="X151" i="12"/>
  <c r="Y151" i="12"/>
  <c r="Z151" i="12"/>
  <c r="AA151" i="12"/>
  <c r="AB151" i="12"/>
  <c r="AC151" i="12"/>
  <c r="AD151" i="12"/>
  <c r="AE151" i="12"/>
  <c r="AF151" i="12"/>
  <c r="AG151" i="12"/>
  <c r="AH151" i="12"/>
  <c r="AI151" i="12"/>
  <c r="AJ151" i="12"/>
  <c r="AK151" i="12"/>
  <c r="AL151" i="12"/>
  <c r="AM151" i="12"/>
  <c r="AN151" i="12"/>
  <c r="AO151" i="12"/>
  <c r="AP151" i="12"/>
  <c r="AQ151" i="12"/>
  <c r="AR151" i="12"/>
  <c r="B150" i="163" l="1"/>
  <c r="C150" i="163"/>
  <c r="D150" i="163"/>
  <c r="E150" i="163"/>
  <c r="F150" i="163"/>
  <c r="B150" i="12"/>
  <c r="C150" i="12"/>
  <c r="D150" i="12"/>
  <c r="E150" i="12"/>
  <c r="F150" i="12"/>
  <c r="G150" i="12"/>
  <c r="H150" i="12"/>
  <c r="I150" i="12"/>
  <c r="J150" i="12"/>
  <c r="K150" i="12"/>
  <c r="L150" i="12"/>
  <c r="M150" i="12"/>
  <c r="N150" i="12"/>
  <c r="O150" i="12"/>
  <c r="P150" i="12"/>
  <c r="Q150" i="12"/>
  <c r="R150" i="12"/>
  <c r="S150" i="12"/>
  <c r="T150" i="12"/>
  <c r="U150" i="12"/>
  <c r="V150" i="12"/>
  <c r="W150" i="12"/>
  <c r="X150" i="12"/>
  <c r="Y150" i="12"/>
  <c r="Z150" i="12"/>
  <c r="AA150" i="12"/>
  <c r="AB150" i="12"/>
  <c r="AC150" i="12"/>
  <c r="AD150" i="12"/>
  <c r="AE150" i="12"/>
  <c r="AF150" i="12"/>
  <c r="AG150" i="12"/>
  <c r="AH150" i="12"/>
  <c r="AI150" i="12"/>
  <c r="AJ150" i="12"/>
  <c r="AK150" i="12"/>
  <c r="AL150" i="12"/>
  <c r="AM150" i="12"/>
  <c r="AN150" i="12"/>
  <c r="AO150" i="12"/>
  <c r="AP150" i="12"/>
  <c r="AQ150" i="12"/>
  <c r="AR150" i="12"/>
  <c r="AS150" i="12"/>
  <c r="B149" i="163" l="1"/>
  <c r="C149" i="163"/>
  <c r="D149" i="163"/>
  <c r="E149" i="163"/>
  <c r="F149" i="163"/>
  <c r="B149" i="12"/>
  <c r="C149" i="12"/>
  <c r="D149" i="12"/>
  <c r="E149" i="12"/>
  <c r="F149" i="12"/>
  <c r="G149" i="12"/>
  <c r="H149" i="12"/>
  <c r="I149" i="12"/>
  <c r="J149" i="12"/>
  <c r="K149" i="12"/>
  <c r="L149" i="12"/>
  <c r="M149" i="12"/>
  <c r="N149" i="12"/>
  <c r="O149" i="12"/>
  <c r="P149" i="12"/>
  <c r="Q149" i="12"/>
  <c r="R149" i="12"/>
  <c r="S149" i="12"/>
  <c r="T149" i="12"/>
  <c r="U149" i="12"/>
  <c r="V149" i="12"/>
  <c r="W149" i="12"/>
  <c r="X149" i="12"/>
  <c r="Y149" i="12"/>
  <c r="Z149" i="12"/>
  <c r="AA149" i="12"/>
  <c r="AB149" i="12"/>
  <c r="AC149" i="12"/>
  <c r="AD149" i="12"/>
  <c r="AE149" i="12"/>
  <c r="AF149" i="12"/>
  <c r="AG149" i="12"/>
  <c r="AH149" i="12"/>
  <c r="AI149" i="12"/>
  <c r="AJ149" i="12"/>
  <c r="AK149" i="12"/>
  <c r="AL149" i="12"/>
  <c r="AM149" i="12"/>
  <c r="AN149" i="12"/>
  <c r="AO149" i="12"/>
  <c r="AP149" i="12"/>
  <c r="AQ149" i="12"/>
  <c r="AR149" i="12"/>
  <c r="AS149" i="12"/>
  <c r="B148" i="163" l="1"/>
  <c r="C148" i="163"/>
  <c r="D148" i="163"/>
  <c r="E148" i="163"/>
  <c r="F148" i="163"/>
  <c r="B148" i="12"/>
  <c r="C148" i="12"/>
  <c r="D148" i="12"/>
  <c r="E148" i="12"/>
  <c r="F148" i="12"/>
  <c r="G148" i="12"/>
  <c r="H148" i="12"/>
  <c r="I148" i="12"/>
  <c r="J148" i="12"/>
  <c r="K148" i="12"/>
  <c r="L148" i="12"/>
  <c r="M148" i="12"/>
  <c r="N148" i="12"/>
  <c r="O148" i="12"/>
  <c r="P148" i="12"/>
  <c r="Q148" i="12"/>
  <c r="R148" i="12"/>
  <c r="S148" i="12"/>
  <c r="T148" i="12"/>
  <c r="U148" i="12"/>
  <c r="V148" i="12"/>
  <c r="W148" i="12"/>
  <c r="X148" i="12"/>
  <c r="Y148" i="12"/>
  <c r="Z148" i="12"/>
  <c r="AA148" i="12"/>
  <c r="AB148" i="12"/>
  <c r="AC148" i="12"/>
  <c r="AD148" i="12"/>
  <c r="AE148" i="12"/>
  <c r="AF148" i="12"/>
  <c r="AG148" i="12"/>
  <c r="AH148" i="12"/>
  <c r="AI148" i="12"/>
  <c r="AJ148" i="12"/>
  <c r="AK148" i="12"/>
  <c r="AL148" i="12"/>
  <c r="AM148" i="12"/>
  <c r="AN148" i="12"/>
  <c r="AO148" i="12"/>
  <c r="AP148" i="12"/>
  <c r="AQ148" i="12"/>
  <c r="AR148" i="12"/>
  <c r="AS148" i="12"/>
  <c r="B147" i="163" l="1"/>
  <c r="C147" i="163"/>
  <c r="D147" i="163"/>
  <c r="E147" i="163"/>
  <c r="F147" i="163"/>
  <c r="B147" i="12"/>
  <c r="C147" i="12"/>
  <c r="D147" i="12"/>
  <c r="E147" i="12"/>
  <c r="F147" i="12"/>
  <c r="G147" i="12"/>
  <c r="H147" i="12"/>
  <c r="I147" i="12"/>
  <c r="J147" i="12"/>
  <c r="K147" i="12"/>
  <c r="L147" i="12"/>
  <c r="M147" i="12"/>
  <c r="N147" i="12"/>
  <c r="O147" i="12"/>
  <c r="P147" i="12"/>
  <c r="Q147" i="12"/>
  <c r="R147" i="12"/>
  <c r="S147" i="12"/>
  <c r="T147" i="12"/>
  <c r="U147" i="12"/>
  <c r="V147" i="12"/>
  <c r="W147" i="12"/>
  <c r="X147" i="12"/>
  <c r="Y147" i="12"/>
  <c r="Z147" i="12"/>
  <c r="AA147" i="12"/>
  <c r="AB147" i="12"/>
  <c r="AC147" i="12"/>
  <c r="AD147" i="12"/>
  <c r="AE147" i="12"/>
  <c r="AF147" i="12"/>
  <c r="AG147" i="12"/>
  <c r="AH147" i="12"/>
  <c r="AI147" i="12"/>
  <c r="AJ147" i="12"/>
  <c r="AK147" i="12"/>
  <c r="AL147" i="12"/>
  <c r="AM147" i="12"/>
  <c r="AN147" i="12"/>
  <c r="AO147" i="12"/>
  <c r="AP147" i="12"/>
  <c r="AQ147" i="12"/>
  <c r="AR147" i="12"/>
  <c r="AS147" i="12"/>
  <c r="B146" i="163" l="1"/>
  <c r="C146" i="163"/>
  <c r="D146" i="163"/>
  <c r="E146" i="163"/>
  <c r="F146" i="163"/>
  <c r="B146" i="12"/>
  <c r="C146" i="12"/>
  <c r="D146" i="12"/>
  <c r="E146" i="12"/>
  <c r="F146" i="12"/>
  <c r="G146" i="12"/>
  <c r="H146" i="12"/>
  <c r="I146" i="12"/>
  <c r="J146" i="12"/>
  <c r="K146" i="12"/>
  <c r="L146" i="12"/>
  <c r="M146" i="12"/>
  <c r="N146" i="12"/>
  <c r="O146" i="12"/>
  <c r="P146" i="12"/>
  <c r="Q146" i="12"/>
  <c r="R146" i="12"/>
  <c r="S146" i="12"/>
  <c r="T146" i="12"/>
  <c r="U146" i="12"/>
  <c r="V146" i="12"/>
  <c r="W146" i="12"/>
  <c r="X146" i="12"/>
  <c r="Y146" i="12"/>
  <c r="Z146" i="12"/>
  <c r="AA146" i="12"/>
  <c r="AB146" i="12"/>
  <c r="AC146" i="12"/>
  <c r="AD146" i="12"/>
  <c r="AE146" i="12"/>
  <c r="AF146" i="12"/>
  <c r="AG146" i="12"/>
  <c r="AH146" i="12"/>
  <c r="AI146" i="12"/>
  <c r="AJ146" i="12"/>
  <c r="AK146" i="12"/>
  <c r="AL146" i="12"/>
  <c r="AM146" i="12"/>
  <c r="AN146" i="12"/>
  <c r="AO146" i="12"/>
  <c r="AP146" i="12"/>
  <c r="AQ146" i="12"/>
  <c r="AR146" i="12"/>
  <c r="AS146" i="12"/>
  <c r="B145" i="163" l="1"/>
  <c r="C145" i="163"/>
  <c r="D145" i="163"/>
  <c r="E145" i="163"/>
  <c r="F145" i="163"/>
  <c r="B145" i="12"/>
  <c r="C145" i="12"/>
  <c r="D145" i="12"/>
  <c r="E145" i="12"/>
  <c r="F145" i="12"/>
  <c r="G145" i="12"/>
  <c r="H145" i="12"/>
  <c r="I145" i="12"/>
  <c r="J145" i="12"/>
  <c r="K145" i="12"/>
  <c r="L145" i="12"/>
  <c r="M145" i="12"/>
  <c r="N145" i="12"/>
  <c r="O145" i="12"/>
  <c r="P145" i="12"/>
  <c r="Q145" i="12"/>
  <c r="R145" i="12"/>
  <c r="S145" i="12"/>
  <c r="T145" i="12"/>
  <c r="U145" i="12"/>
  <c r="V145" i="12"/>
  <c r="W145" i="12"/>
  <c r="X145" i="12"/>
  <c r="Y145" i="12"/>
  <c r="Z145" i="12"/>
  <c r="AA145" i="12"/>
  <c r="AB145" i="12"/>
  <c r="AC145" i="12"/>
  <c r="AD145" i="12"/>
  <c r="AE145" i="12"/>
  <c r="AF145" i="12"/>
  <c r="AG145" i="12"/>
  <c r="AH145" i="12"/>
  <c r="AI145" i="12"/>
  <c r="AJ145" i="12"/>
  <c r="AK145" i="12"/>
  <c r="AL145" i="12"/>
  <c r="AM145" i="12"/>
  <c r="AN145" i="12"/>
  <c r="AO145" i="12"/>
  <c r="AP145" i="12"/>
  <c r="AQ145" i="12"/>
  <c r="AR145" i="12"/>
  <c r="AS145" i="12"/>
  <c r="B144" i="163" l="1"/>
  <c r="C144" i="163"/>
  <c r="D144" i="163"/>
  <c r="E144" i="163"/>
  <c r="F144" i="163"/>
  <c r="B144" i="12"/>
  <c r="C144" i="12"/>
  <c r="D144" i="12"/>
  <c r="E144" i="12"/>
  <c r="F144" i="12"/>
  <c r="G144" i="12"/>
  <c r="H144" i="12"/>
  <c r="I144" i="12"/>
  <c r="J144" i="12"/>
  <c r="K144" i="12"/>
  <c r="L144" i="12"/>
  <c r="M144" i="12"/>
  <c r="N144" i="12"/>
  <c r="O144" i="12"/>
  <c r="P144" i="12"/>
  <c r="Q144" i="12"/>
  <c r="R144" i="12"/>
  <c r="S144" i="12"/>
  <c r="T144" i="12"/>
  <c r="U144" i="12"/>
  <c r="V144" i="12"/>
  <c r="W144" i="12"/>
  <c r="X144" i="12"/>
  <c r="Y144" i="12"/>
  <c r="Z144" i="12"/>
  <c r="AA144" i="12"/>
  <c r="AB144" i="12"/>
  <c r="AC144" i="12"/>
  <c r="AD144" i="12"/>
  <c r="AE144" i="12"/>
  <c r="AF144" i="12"/>
  <c r="AG144" i="12"/>
  <c r="AH144" i="12"/>
  <c r="AI144" i="12"/>
  <c r="AJ144" i="12"/>
  <c r="AK144" i="12"/>
  <c r="AL144" i="12"/>
  <c r="AM144" i="12"/>
  <c r="AN144" i="12"/>
  <c r="AO144" i="12"/>
  <c r="AP144" i="12"/>
  <c r="AQ144" i="12"/>
  <c r="AR144" i="12"/>
  <c r="AS144" i="12"/>
  <c r="B143" i="163" l="1"/>
  <c r="C143" i="163"/>
  <c r="D143" i="163"/>
  <c r="E143" i="163"/>
  <c r="F143" i="163"/>
  <c r="B143" i="12"/>
  <c r="C143" i="12"/>
  <c r="D143" i="12"/>
  <c r="E143" i="12"/>
  <c r="F143" i="12"/>
  <c r="G143" i="12"/>
  <c r="H143" i="12"/>
  <c r="I143" i="12"/>
  <c r="J143" i="12"/>
  <c r="K143" i="12"/>
  <c r="L143" i="12"/>
  <c r="M143" i="12"/>
  <c r="N143" i="12"/>
  <c r="O143" i="12"/>
  <c r="P143" i="12"/>
  <c r="Q143" i="12"/>
  <c r="R143" i="12"/>
  <c r="S143" i="12"/>
  <c r="T143" i="12"/>
  <c r="U143" i="12"/>
  <c r="V143" i="12"/>
  <c r="W143" i="12"/>
  <c r="X143" i="12"/>
  <c r="Y143" i="12"/>
  <c r="Z143" i="12"/>
  <c r="AA143" i="12"/>
  <c r="AB143" i="12"/>
  <c r="AC143" i="12"/>
  <c r="AD143" i="12"/>
  <c r="AE143" i="12"/>
  <c r="AF143" i="12"/>
  <c r="AG143" i="12"/>
  <c r="AH143" i="12"/>
  <c r="AI143" i="12"/>
  <c r="AJ143" i="12"/>
  <c r="AK143" i="12"/>
  <c r="AL143" i="12"/>
  <c r="AM143" i="12"/>
  <c r="AN143" i="12"/>
  <c r="AO143" i="12"/>
  <c r="AP143" i="12"/>
  <c r="AQ143" i="12"/>
  <c r="AR143" i="12"/>
  <c r="AS143" i="12"/>
  <c r="B142" i="163" l="1"/>
  <c r="C142" i="163"/>
  <c r="D142" i="163"/>
  <c r="E142" i="163"/>
  <c r="F142" i="163"/>
  <c r="B142" i="12"/>
  <c r="C142" i="12"/>
  <c r="D142" i="12"/>
  <c r="E142" i="12"/>
  <c r="F142" i="12"/>
  <c r="G142" i="12"/>
  <c r="H142" i="12"/>
  <c r="I142" i="12"/>
  <c r="J142" i="12"/>
  <c r="K142" i="12"/>
  <c r="L142" i="12"/>
  <c r="M142" i="12"/>
  <c r="N142" i="12"/>
  <c r="O142" i="12"/>
  <c r="P142" i="12"/>
  <c r="Q142" i="12"/>
  <c r="R142" i="12"/>
  <c r="S142" i="12"/>
  <c r="T142" i="12"/>
  <c r="U142" i="12"/>
  <c r="V142" i="12"/>
  <c r="W142" i="12"/>
  <c r="X142" i="12"/>
  <c r="Y142" i="12"/>
  <c r="Z142" i="12"/>
  <c r="AA142" i="12"/>
  <c r="AB142" i="12"/>
  <c r="AC142" i="12"/>
  <c r="AD142" i="12"/>
  <c r="AE142" i="12"/>
  <c r="AF142" i="12"/>
  <c r="AG142" i="12"/>
  <c r="AH142" i="12"/>
  <c r="AI142" i="12"/>
  <c r="AJ142" i="12"/>
  <c r="AK142" i="12"/>
  <c r="AL142" i="12"/>
  <c r="AM142" i="12"/>
  <c r="AN142" i="12"/>
  <c r="AO142" i="12"/>
  <c r="AP142" i="12"/>
  <c r="AQ142" i="12"/>
  <c r="AR142" i="12"/>
  <c r="AS142" i="12"/>
  <c r="B141" i="163" l="1"/>
  <c r="C141" i="163"/>
  <c r="D141" i="163"/>
  <c r="E141" i="163"/>
  <c r="F141" i="163"/>
  <c r="B141" i="12"/>
  <c r="C141" i="12"/>
  <c r="D141" i="12"/>
  <c r="E141" i="12"/>
  <c r="F141" i="12"/>
  <c r="G141" i="12"/>
  <c r="H141" i="12"/>
  <c r="I141" i="12"/>
  <c r="J141" i="12"/>
  <c r="K141" i="12"/>
  <c r="L141" i="12"/>
  <c r="M141" i="12"/>
  <c r="N141" i="12"/>
  <c r="O141" i="12"/>
  <c r="P141" i="12"/>
  <c r="Q141" i="12"/>
  <c r="R141" i="12"/>
  <c r="S141" i="12"/>
  <c r="T141" i="12"/>
  <c r="U141" i="12"/>
  <c r="V141" i="12"/>
  <c r="W141" i="12"/>
  <c r="X141" i="12"/>
  <c r="Y141" i="12"/>
  <c r="Z141" i="12"/>
  <c r="AA141" i="12"/>
  <c r="AB141" i="12"/>
  <c r="AC141" i="12"/>
  <c r="AD141" i="12"/>
  <c r="AE141" i="12"/>
  <c r="AF141" i="12"/>
  <c r="AG141" i="12"/>
  <c r="AH141" i="12"/>
  <c r="AI141" i="12"/>
  <c r="AJ141" i="12"/>
  <c r="AK141" i="12"/>
  <c r="AL141" i="12"/>
  <c r="AM141" i="12"/>
  <c r="AN141" i="12"/>
  <c r="AO141" i="12"/>
  <c r="AP141" i="12"/>
  <c r="AQ141" i="12"/>
  <c r="AR141" i="12"/>
  <c r="AS141" i="12"/>
  <c r="B140" i="163" l="1"/>
  <c r="C140" i="163"/>
  <c r="D140" i="163"/>
  <c r="E140" i="163"/>
  <c r="F140" i="163"/>
  <c r="B140" i="12"/>
  <c r="C140" i="12"/>
  <c r="D140" i="12"/>
  <c r="E140" i="12"/>
  <c r="F140" i="12"/>
  <c r="G140" i="12"/>
  <c r="H140" i="12"/>
  <c r="I140" i="12"/>
  <c r="J140" i="12"/>
  <c r="K140" i="12"/>
  <c r="L140" i="12"/>
  <c r="M140" i="12"/>
  <c r="N140" i="12"/>
  <c r="O140" i="12"/>
  <c r="P140" i="12"/>
  <c r="Q140" i="12"/>
  <c r="R140" i="12"/>
  <c r="S140" i="12"/>
  <c r="T140" i="12"/>
  <c r="U140" i="12"/>
  <c r="V140" i="12"/>
  <c r="W140" i="12"/>
  <c r="X140" i="12"/>
  <c r="Y140" i="12"/>
  <c r="Z140" i="12"/>
  <c r="AA140" i="12"/>
  <c r="AB140" i="12"/>
  <c r="AC140" i="12"/>
  <c r="AD140" i="12"/>
  <c r="AE140" i="12"/>
  <c r="AF140" i="12"/>
  <c r="AG140" i="12"/>
  <c r="AH140" i="12"/>
  <c r="AI140" i="12"/>
  <c r="AJ140" i="12"/>
  <c r="AK140" i="12"/>
  <c r="AL140" i="12"/>
  <c r="AM140" i="12"/>
  <c r="AN140" i="12"/>
  <c r="AO140" i="12"/>
  <c r="AP140" i="12"/>
  <c r="AQ140" i="12"/>
  <c r="AR140" i="12"/>
  <c r="AS140" i="12"/>
  <c r="B139" i="163" l="1"/>
  <c r="C139" i="163"/>
  <c r="D139" i="163"/>
  <c r="E139" i="163"/>
  <c r="F139" i="163"/>
  <c r="B139" i="12"/>
  <c r="C139" i="12"/>
  <c r="D139" i="12"/>
  <c r="E139" i="12"/>
  <c r="F139" i="12"/>
  <c r="G139" i="12"/>
  <c r="H139" i="12"/>
  <c r="I139" i="12"/>
  <c r="J139" i="12"/>
  <c r="K139" i="12"/>
  <c r="L139" i="12"/>
  <c r="M139" i="12"/>
  <c r="N139" i="12"/>
  <c r="O139" i="12"/>
  <c r="P139" i="12"/>
  <c r="Q139" i="12"/>
  <c r="R139" i="12"/>
  <c r="S139" i="12"/>
  <c r="T139" i="12"/>
  <c r="U139" i="12"/>
  <c r="V139" i="12"/>
  <c r="W139" i="12"/>
  <c r="X139" i="12"/>
  <c r="Y139" i="12"/>
  <c r="Z139" i="12"/>
  <c r="AA139" i="12"/>
  <c r="AB139" i="12"/>
  <c r="AC139" i="12"/>
  <c r="AD139" i="12"/>
  <c r="AE139" i="12"/>
  <c r="AF139" i="12"/>
  <c r="AG139" i="12"/>
  <c r="AH139" i="12"/>
  <c r="AI139" i="12"/>
  <c r="AJ139" i="12"/>
  <c r="AK139" i="12"/>
  <c r="AL139" i="12"/>
  <c r="AM139" i="12"/>
  <c r="AN139" i="12"/>
  <c r="AO139" i="12"/>
  <c r="AP139" i="12"/>
  <c r="AQ139" i="12"/>
  <c r="AR139" i="12"/>
  <c r="AS139" i="12"/>
  <c r="B138" i="163" l="1"/>
  <c r="C138" i="163"/>
  <c r="D138" i="163"/>
  <c r="E138" i="163"/>
  <c r="F138" i="163"/>
  <c r="B138" i="12"/>
  <c r="C138" i="12"/>
  <c r="D138" i="12"/>
  <c r="E138" i="12"/>
  <c r="F138" i="12"/>
  <c r="G138" i="12"/>
  <c r="H138" i="12"/>
  <c r="I138" i="12"/>
  <c r="J138" i="12"/>
  <c r="K138" i="12"/>
  <c r="L138" i="12"/>
  <c r="M138" i="12"/>
  <c r="N138" i="12"/>
  <c r="O138" i="12"/>
  <c r="P138" i="12"/>
  <c r="Q138" i="12"/>
  <c r="R138" i="12"/>
  <c r="S138" i="12"/>
  <c r="T138" i="12"/>
  <c r="U138" i="12"/>
  <c r="V138" i="12"/>
  <c r="W138" i="12"/>
  <c r="X138" i="12"/>
  <c r="Y138" i="12"/>
  <c r="Z138" i="12"/>
  <c r="AA138" i="12"/>
  <c r="AB138" i="12"/>
  <c r="AC138" i="12"/>
  <c r="AD138" i="12"/>
  <c r="AE138" i="12"/>
  <c r="AF138" i="12"/>
  <c r="AG138" i="12"/>
  <c r="AH138" i="12"/>
  <c r="AI138" i="12"/>
  <c r="AJ138" i="12"/>
  <c r="AK138" i="12"/>
  <c r="AL138" i="12"/>
  <c r="AM138" i="12"/>
  <c r="AN138" i="12"/>
  <c r="AO138" i="12"/>
  <c r="AP138" i="12"/>
  <c r="AQ138" i="12"/>
  <c r="AR138" i="12"/>
  <c r="AS138" i="12"/>
  <c r="B137" i="163" l="1"/>
  <c r="C137" i="163"/>
  <c r="D137" i="163"/>
  <c r="E137" i="163"/>
  <c r="F137" i="163"/>
  <c r="B137" i="12"/>
  <c r="C137" i="12"/>
  <c r="D137" i="12"/>
  <c r="E137" i="12"/>
  <c r="F137" i="12"/>
  <c r="G137" i="12"/>
  <c r="H137" i="12"/>
  <c r="I137" i="12"/>
  <c r="J137" i="12"/>
  <c r="K137" i="12"/>
  <c r="L137" i="12"/>
  <c r="M137" i="12"/>
  <c r="N137" i="12"/>
  <c r="O137" i="12"/>
  <c r="P137" i="12"/>
  <c r="Q137" i="12"/>
  <c r="R137" i="12"/>
  <c r="S137" i="12"/>
  <c r="T137" i="12"/>
  <c r="U137" i="12"/>
  <c r="V137" i="12"/>
  <c r="W137" i="12"/>
  <c r="X137" i="12"/>
  <c r="Y137" i="12"/>
  <c r="Z137" i="12"/>
  <c r="AA137" i="12"/>
  <c r="AB137" i="12"/>
  <c r="AC137" i="12"/>
  <c r="AD137" i="12"/>
  <c r="AE137" i="12"/>
  <c r="AF137" i="12"/>
  <c r="AG137" i="12"/>
  <c r="AH137" i="12"/>
  <c r="AI137" i="12"/>
  <c r="AJ137" i="12"/>
  <c r="AK137" i="12"/>
  <c r="AL137" i="12"/>
  <c r="AM137" i="12"/>
  <c r="AN137" i="12"/>
  <c r="AO137" i="12"/>
  <c r="AP137" i="12"/>
  <c r="AQ137" i="12"/>
  <c r="AR137" i="12"/>
  <c r="AS137" i="12"/>
  <c r="B136" i="163" l="1"/>
  <c r="C136" i="163"/>
  <c r="D136" i="163"/>
  <c r="E136" i="163"/>
  <c r="F136" i="163"/>
  <c r="B136" i="12"/>
  <c r="C136" i="12"/>
  <c r="D136" i="12"/>
  <c r="E136" i="12"/>
  <c r="F136" i="12"/>
  <c r="G136" i="12"/>
  <c r="H136" i="12"/>
  <c r="I136" i="12"/>
  <c r="J136" i="12"/>
  <c r="K136" i="12"/>
  <c r="L136" i="12"/>
  <c r="M136" i="12"/>
  <c r="N136" i="12"/>
  <c r="O136" i="12"/>
  <c r="P136" i="12"/>
  <c r="Q136" i="12"/>
  <c r="R136" i="12"/>
  <c r="S136" i="12"/>
  <c r="T136" i="12"/>
  <c r="U136" i="12"/>
  <c r="V136" i="12"/>
  <c r="W136" i="12"/>
  <c r="X136" i="12"/>
  <c r="Y136" i="12"/>
  <c r="Z136" i="12"/>
  <c r="AA136" i="12"/>
  <c r="AB136" i="12"/>
  <c r="AC136" i="12"/>
  <c r="AD136" i="12"/>
  <c r="AE136" i="12"/>
  <c r="AF136" i="12"/>
  <c r="AG136" i="12"/>
  <c r="AH136" i="12"/>
  <c r="AI136" i="12"/>
  <c r="AJ136" i="12"/>
  <c r="AK136" i="12"/>
  <c r="AL136" i="12"/>
  <c r="AM136" i="12"/>
  <c r="AN136" i="12"/>
  <c r="AO136" i="12"/>
  <c r="AP136" i="12"/>
  <c r="AQ136" i="12"/>
  <c r="AR136" i="12"/>
  <c r="AS136" i="12"/>
  <c r="B135" i="163" l="1"/>
  <c r="C135" i="163"/>
  <c r="D135" i="163"/>
  <c r="E135" i="163"/>
  <c r="F135" i="163"/>
  <c r="B135" i="12"/>
  <c r="C135" i="12"/>
  <c r="D135" i="12"/>
  <c r="E135" i="12"/>
  <c r="F135" i="12"/>
  <c r="G135" i="12"/>
  <c r="H135" i="12"/>
  <c r="I135" i="12"/>
  <c r="J135" i="12"/>
  <c r="K135" i="12"/>
  <c r="L135" i="12"/>
  <c r="M135" i="12"/>
  <c r="N135" i="12"/>
  <c r="O135" i="12"/>
  <c r="P135" i="12"/>
  <c r="Q135" i="12"/>
  <c r="R135" i="12"/>
  <c r="S135" i="12"/>
  <c r="T135" i="12"/>
  <c r="U135" i="12"/>
  <c r="V135" i="12"/>
  <c r="W135" i="12"/>
  <c r="X135" i="12"/>
  <c r="Y135" i="12"/>
  <c r="Z135" i="12"/>
  <c r="AA135" i="12"/>
  <c r="AB135" i="12"/>
  <c r="AC135" i="12"/>
  <c r="AD135" i="12"/>
  <c r="AE135" i="12"/>
  <c r="AF135" i="12"/>
  <c r="AG135" i="12"/>
  <c r="AH135" i="12"/>
  <c r="AI135" i="12"/>
  <c r="AJ135" i="12"/>
  <c r="AK135" i="12"/>
  <c r="AL135" i="12"/>
  <c r="AM135" i="12"/>
  <c r="AN135" i="12"/>
  <c r="AO135" i="12"/>
  <c r="AP135" i="12"/>
  <c r="AQ135" i="12"/>
  <c r="AR135" i="12"/>
  <c r="AS135" i="12"/>
  <c r="B134" i="163" l="1"/>
  <c r="C134" i="163"/>
  <c r="D134" i="163"/>
  <c r="E134" i="163"/>
  <c r="F134" i="163"/>
  <c r="B134" i="12"/>
  <c r="C134" i="12"/>
  <c r="D134" i="12"/>
  <c r="E134" i="12"/>
  <c r="F134" i="12"/>
  <c r="G134" i="12"/>
  <c r="H134" i="12"/>
  <c r="I134" i="12"/>
  <c r="J134" i="12"/>
  <c r="K134" i="12"/>
  <c r="L134" i="12"/>
  <c r="M134" i="12"/>
  <c r="N134" i="12"/>
  <c r="O134" i="12"/>
  <c r="P134" i="12"/>
  <c r="Q134" i="12"/>
  <c r="R134" i="12"/>
  <c r="S134" i="12"/>
  <c r="T134" i="12"/>
  <c r="U134" i="12"/>
  <c r="V134" i="12"/>
  <c r="W134" i="12"/>
  <c r="X134" i="12"/>
  <c r="Y134" i="12"/>
  <c r="Z134" i="12"/>
  <c r="AA134" i="12"/>
  <c r="AB134" i="12"/>
  <c r="AC134" i="12"/>
  <c r="AD134" i="12"/>
  <c r="AE134" i="12"/>
  <c r="AF134" i="12"/>
  <c r="AG134" i="12"/>
  <c r="AH134" i="12"/>
  <c r="AI134" i="12"/>
  <c r="AJ134" i="12"/>
  <c r="AK134" i="12"/>
  <c r="AL134" i="12"/>
  <c r="AM134" i="12"/>
  <c r="AN134" i="12"/>
  <c r="AO134" i="12"/>
  <c r="AP134" i="12"/>
  <c r="AQ134" i="12"/>
  <c r="AR134" i="12"/>
  <c r="AS134" i="12"/>
  <c r="B133" i="163" l="1"/>
  <c r="C133" i="163"/>
  <c r="D133" i="163"/>
  <c r="E133" i="163"/>
  <c r="F133" i="163"/>
  <c r="B133" i="12"/>
  <c r="C133" i="12"/>
  <c r="D133" i="12"/>
  <c r="E133" i="12"/>
  <c r="F133" i="12"/>
  <c r="G133" i="12"/>
  <c r="H133" i="12"/>
  <c r="I133" i="12"/>
  <c r="J133" i="12"/>
  <c r="K133" i="12"/>
  <c r="L133" i="12"/>
  <c r="M133" i="12"/>
  <c r="N133" i="12"/>
  <c r="O133" i="12"/>
  <c r="P133" i="12"/>
  <c r="Q133" i="12"/>
  <c r="R133" i="12"/>
  <c r="S133" i="12"/>
  <c r="T133" i="12"/>
  <c r="U133" i="12"/>
  <c r="V133" i="12"/>
  <c r="W133" i="12"/>
  <c r="X133" i="12"/>
  <c r="Y133" i="12"/>
  <c r="Z133" i="12"/>
  <c r="AA133" i="12"/>
  <c r="AB133" i="12"/>
  <c r="AC133" i="12"/>
  <c r="AD133" i="12"/>
  <c r="AE133" i="12"/>
  <c r="AF133" i="12"/>
  <c r="AG133" i="12"/>
  <c r="AH133" i="12"/>
  <c r="AI133" i="12"/>
  <c r="AJ133" i="12"/>
  <c r="AK133" i="12"/>
  <c r="AL133" i="12"/>
  <c r="AM133" i="12"/>
  <c r="AN133" i="12"/>
  <c r="AO133" i="12"/>
  <c r="AP133" i="12"/>
  <c r="AQ133" i="12"/>
  <c r="AR133" i="12"/>
  <c r="AS133" i="12"/>
  <c r="B132" i="163" l="1"/>
  <c r="C132" i="163"/>
  <c r="D132" i="163"/>
  <c r="E132" i="163"/>
  <c r="F132" i="163"/>
  <c r="B132" i="12"/>
  <c r="C132" i="12"/>
  <c r="D132" i="12"/>
  <c r="E132" i="12"/>
  <c r="F132" i="12"/>
  <c r="G132" i="12"/>
  <c r="H132" i="12"/>
  <c r="I132" i="12"/>
  <c r="J132" i="12"/>
  <c r="K132" i="12"/>
  <c r="L132" i="12"/>
  <c r="M132" i="12"/>
  <c r="N132" i="12"/>
  <c r="O132" i="12"/>
  <c r="P132" i="12"/>
  <c r="Q132" i="12"/>
  <c r="R132" i="12"/>
  <c r="S132" i="12"/>
  <c r="T132" i="12"/>
  <c r="U132" i="12"/>
  <c r="V132" i="12"/>
  <c r="W132" i="12"/>
  <c r="X132" i="12"/>
  <c r="Y132" i="12"/>
  <c r="Z132" i="12"/>
  <c r="AA132" i="12"/>
  <c r="AB132" i="12"/>
  <c r="AC132" i="12"/>
  <c r="AD132" i="12"/>
  <c r="AE132" i="12"/>
  <c r="AF132" i="12"/>
  <c r="AG132" i="12"/>
  <c r="AH132" i="12"/>
  <c r="AI132" i="12"/>
  <c r="AJ132" i="12"/>
  <c r="AK132" i="12"/>
  <c r="AL132" i="12"/>
  <c r="AM132" i="12"/>
  <c r="AN132" i="12"/>
  <c r="AO132" i="12"/>
  <c r="AP132" i="12"/>
  <c r="AQ132" i="12"/>
  <c r="AR132" i="12"/>
  <c r="AS132" i="12"/>
  <c r="B130" i="12" l="1"/>
  <c r="C130" i="12"/>
  <c r="D130" i="12"/>
  <c r="E130" i="12"/>
  <c r="F130" i="12"/>
  <c r="G130" i="12"/>
  <c r="H130" i="12"/>
  <c r="I130" i="12"/>
  <c r="J130" i="12"/>
  <c r="K130" i="12"/>
  <c r="L130" i="12"/>
  <c r="M130" i="12"/>
  <c r="N130" i="12"/>
  <c r="O130" i="12"/>
  <c r="P130" i="12"/>
  <c r="Q130" i="12"/>
  <c r="R130" i="12"/>
  <c r="S130" i="12"/>
  <c r="T130" i="12"/>
  <c r="U130" i="12"/>
  <c r="V130" i="12"/>
  <c r="W130" i="12"/>
  <c r="X130" i="12"/>
  <c r="Y130" i="12"/>
  <c r="Z130" i="12"/>
  <c r="AA130" i="12"/>
  <c r="AB130" i="12"/>
  <c r="AC130" i="12"/>
  <c r="AD130" i="12"/>
  <c r="AE130" i="12"/>
  <c r="AF130" i="12"/>
  <c r="AG130" i="12"/>
  <c r="AH130" i="12"/>
  <c r="AI130" i="12"/>
  <c r="AJ130" i="12"/>
  <c r="AK130" i="12"/>
  <c r="AL130" i="12"/>
  <c r="AM130" i="12"/>
  <c r="AN130" i="12"/>
  <c r="AO130" i="12"/>
  <c r="AP130" i="12"/>
  <c r="AQ130" i="12"/>
  <c r="AR130" i="12"/>
  <c r="AS130" i="12"/>
  <c r="B131" i="12"/>
  <c r="C131" i="12"/>
  <c r="D131" i="12"/>
  <c r="E131" i="12"/>
  <c r="F131" i="12"/>
  <c r="G131" i="12"/>
  <c r="H131" i="12"/>
  <c r="I131" i="12"/>
  <c r="J131" i="12"/>
  <c r="K131" i="12"/>
  <c r="L131" i="12"/>
  <c r="M131" i="12"/>
  <c r="N131" i="12"/>
  <c r="O131" i="12"/>
  <c r="P131" i="12"/>
  <c r="Q131" i="12"/>
  <c r="R131" i="12"/>
  <c r="S131" i="12"/>
  <c r="T131" i="12"/>
  <c r="U131" i="12"/>
  <c r="V131" i="12"/>
  <c r="W131" i="12"/>
  <c r="X131" i="12"/>
  <c r="Y131" i="12"/>
  <c r="Z131" i="12"/>
  <c r="AA131" i="12"/>
  <c r="AB131" i="12"/>
  <c r="AC131" i="12"/>
  <c r="AD131" i="12"/>
  <c r="AE131" i="12"/>
  <c r="AF131" i="12"/>
  <c r="AG131" i="12"/>
  <c r="AH131" i="12"/>
  <c r="AI131" i="12"/>
  <c r="AJ131" i="12"/>
  <c r="AK131" i="12"/>
  <c r="AL131" i="12"/>
  <c r="AM131" i="12"/>
  <c r="AN131" i="12"/>
  <c r="AO131" i="12"/>
  <c r="AP131" i="12"/>
  <c r="AQ131" i="12"/>
  <c r="AR131" i="12"/>
  <c r="AS131" i="12"/>
  <c r="B131" i="163" l="1"/>
  <c r="C131" i="163"/>
  <c r="D131" i="163"/>
  <c r="E131" i="163"/>
  <c r="F131" i="163"/>
  <c r="B130" i="163" l="1"/>
  <c r="C130" i="163"/>
  <c r="D130" i="163"/>
  <c r="E130" i="163"/>
  <c r="F130" i="163"/>
  <c r="B129" i="163" l="1"/>
  <c r="C129" i="163"/>
  <c r="D129" i="163"/>
  <c r="E129" i="163"/>
  <c r="F129" i="163"/>
  <c r="B129" i="12"/>
  <c r="C129" i="12"/>
  <c r="D129" i="12"/>
  <c r="E129" i="12"/>
  <c r="F129" i="12"/>
  <c r="G129" i="12"/>
  <c r="H129" i="12"/>
  <c r="I129" i="12"/>
  <c r="J129" i="12"/>
  <c r="K129" i="12"/>
  <c r="L129" i="12"/>
  <c r="M129" i="12"/>
  <c r="N129" i="12"/>
  <c r="O129" i="12"/>
  <c r="P129" i="12"/>
  <c r="Q129" i="12"/>
  <c r="R129" i="12"/>
  <c r="S129" i="12"/>
  <c r="T129" i="12"/>
  <c r="U129" i="12"/>
  <c r="V129" i="12"/>
  <c r="W129" i="12"/>
  <c r="X129" i="12"/>
  <c r="Y129" i="12"/>
  <c r="Z129" i="12"/>
  <c r="AA129" i="12"/>
  <c r="AB129" i="12"/>
  <c r="AC129" i="12"/>
  <c r="AD129" i="12"/>
  <c r="AE129" i="12"/>
  <c r="AF129" i="12"/>
  <c r="AG129" i="12"/>
  <c r="AH129" i="12"/>
  <c r="AI129" i="12"/>
  <c r="AJ129" i="12"/>
  <c r="AK129" i="12"/>
  <c r="AL129" i="12"/>
  <c r="AM129" i="12"/>
  <c r="AN129" i="12"/>
  <c r="AO129" i="12"/>
  <c r="AP129" i="12"/>
  <c r="AQ129" i="12"/>
  <c r="AR129" i="12"/>
  <c r="AS129" i="12"/>
  <c r="B128" i="163" l="1"/>
  <c r="C128" i="163"/>
  <c r="D128" i="163"/>
  <c r="E128" i="163"/>
  <c r="F128" i="163"/>
  <c r="B128" i="12"/>
  <c r="C128" i="12"/>
  <c r="D128" i="12"/>
  <c r="E128" i="12"/>
  <c r="F128" i="12"/>
  <c r="G128" i="12"/>
  <c r="H128" i="12"/>
  <c r="I128" i="12"/>
  <c r="J128" i="12"/>
  <c r="K128" i="12"/>
  <c r="L128" i="12"/>
  <c r="M128" i="12"/>
  <c r="N128" i="12"/>
  <c r="O128" i="12"/>
  <c r="P128" i="12"/>
  <c r="Q128" i="12"/>
  <c r="R128" i="12"/>
  <c r="S128" i="12"/>
  <c r="T128" i="12"/>
  <c r="U128" i="12"/>
  <c r="V128" i="12"/>
  <c r="W128" i="12"/>
  <c r="X128" i="12"/>
  <c r="Y128" i="12"/>
  <c r="Z128" i="12"/>
  <c r="AA128" i="12"/>
  <c r="AB128" i="12"/>
  <c r="AC128" i="12"/>
  <c r="AD128" i="12"/>
  <c r="AE128" i="12"/>
  <c r="AF128" i="12"/>
  <c r="AG128" i="12"/>
  <c r="AH128" i="12"/>
  <c r="AI128" i="12"/>
  <c r="AJ128" i="12"/>
  <c r="AK128" i="12"/>
  <c r="AL128" i="12"/>
  <c r="AM128" i="12"/>
  <c r="AN128" i="12"/>
  <c r="AO128" i="12"/>
  <c r="AP128" i="12"/>
  <c r="AQ128" i="12"/>
  <c r="AR128" i="12"/>
  <c r="AS128" i="12"/>
  <c r="B127" i="163" l="1"/>
  <c r="C127" i="163"/>
  <c r="D127" i="163"/>
  <c r="E127" i="163"/>
  <c r="F127" i="163"/>
  <c r="B127" i="12"/>
  <c r="C127" i="12"/>
  <c r="D127" i="12"/>
  <c r="E127" i="12"/>
  <c r="F127" i="12"/>
  <c r="G127" i="12"/>
  <c r="H127" i="12"/>
  <c r="I127" i="12"/>
  <c r="J127" i="12"/>
  <c r="K127" i="12"/>
  <c r="L127" i="12"/>
  <c r="M127" i="12"/>
  <c r="N127" i="12"/>
  <c r="O127" i="12"/>
  <c r="P127" i="12"/>
  <c r="Q127" i="12"/>
  <c r="R127" i="12"/>
  <c r="S127" i="12"/>
  <c r="T127" i="12"/>
  <c r="U127" i="12"/>
  <c r="V127" i="12"/>
  <c r="W127" i="12"/>
  <c r="X127" i="12"/>
  <c r="Y127" i="12"/>
  <c r="Z127" i="12"/>
  <c r="AA127" i="12"/>
  <c r="AB127" i="12"/>
  <c r="AC127" i="12"/>
  <c r="AD127" i="12"/>
  <c r="AE127" i="12"/>
  <c r="AF127" i="12"/>
  <c r="AG127" i="12"/>
  <c r="AH127" i="12"/>
  <c r="AI127" i="12"/>
  <c r="AJ127" i="12"/>
  <c r="AK127" i="12"/>
  <c r="AL127" i="12"/>
  <c r="AM127" i="12"/>
  <c r="AN127" i="12"/>
  <c r="AO127" i="12"/>
  <c r="AP127" i="12"/>
  <c r="AQ127" i="12"/>
  <c r="AR127" i="12"/>
  <c r="AS127" i="12"/>
  <c r="B126" i="163" l="1"/>
  <c r="C126" i="163"/>
  <c r="D126" i="163"/>
  <c r="E126" i="163"/>
  <c r="F126" i="163"/>
  <c r="B126" i="12"/>
  <c r="C126" i="12"/>
  <c r="D126" i="12"/>
  <c r="E126" i="12"/>
  <c r="F126" i="12"/>
  <c r="G126" i="12"/>
  <c r="H126" i="12"/>
  <c r="I126" i="12"/>
  <c r="J126" i="12"/>
  <c r="K126" i="12"/>
  <c r="L126" i="12"/>
  <c r="M126" i="12"/>
  <c r="N126" i="12"/>
  <c r="O126" i="12"/>
  <c r="P126" i="12"/>
  <c r="Q126" i="12"/>
  <c r="R126" i="12"/>
  <c r="S126" i="12"/>
  <c r="T126" i="12"/>
  <c r="U126" i="12"/>
  <c r="V126" i="12"/>
  <c r="W126" i="12"/>
  <c r="X126" i="12"/>
  <c r="Y126" i="12"/>
  <c r="Z126" i="12"/>
  <c r="AA126" i="12"/>
  <c r="AB126" i="12"/>
  <c r="AC126" i="12"/>
  <c r="AD126" i="12"/>
  <c r="AE126" i="12"/>
  <c r="AF126" i="12"/>
  <c r="AG126" i="12"/>
  <c r="AH126" i="12"/>
  <c r="AI126" i="12"/>
  <c r="AJ126" i="12"/>
  <c r="AK126" i="12"/>
  <c r="AL126" i="12"/>
  <c r="AM126" i="12"/>
  <c r="AN126" i="12"/>
  <c r="AO126" i="12"/>
  <c r="AP126" i="12"/>
  <c r="AQ126" i="12"/>
  <c r="AR126" i="12"/>
  <c r="AS126" i="12"/>
  <c r="B125" i="163" l="1"/>
  <c r="C125" i="163"/>
  <c r="D125" i="163"/>
  <c r="E125" i="163"/>
  <c r="F125" i="163"/>
  <c r="B125" i="12"/>
  <c r="C125" i="12"/>
  <c r="D125" i="12"/>
  <c r="E125" i="12"/>
  <c r="F125" i="12"/>
  <c r="G125" i="12"/>
  <c r="H125" i="12"/>
  <c r="I125" i="12"/>
  <c r="J125" i="12"/>
  <c r="K125" i="12"/>
  <c r="L125" i="12"/>
  <c r="M125" i="12"/>
  <c r="N125" i="12"/>
  <c r="O125" i="12"/>
  <c r="P125" i="12"/>
  <c r="Q125" i="12"/>
  <c r="R125" i="12"/>
  <c r="S125" i="12"/>
  <c r="T125" i="12"/>
  <c r="U125" i="12"/>
  <c r="V125" i="12"/>
  <c r="W125" i="12"/>
  <c r="X125" i="12"/>
  <c r="Y125" i="12"/>
  <c r="Z125" i="12"/>
  <c r="AA125" i="12"/>
  <c r="AB125" i="12"/>
  <c r="AC125" i="12"/>
  <c r="AD125" i="12"/>
  <c r="AE125" i="12"/>
  <c r="AF125" i="12"/>
  <c r="AG125" i="12"/>
  <c r="AH125" i="12"/>
  <c r="AI125" i="12"/>
  <c r="AJ125" i="12"/>
  <c r="AK125" i="12"/>
  <c r="AL125" i="12"/>
  <c r="AM125" i="12"/>
  <c r="AN125" i="12"/>
  <c r="AO125" i="12"/>
  <c r="AP125" i="12"/>
  <c r="AQ125" i="12"/>
  <c r="AR125" i="12"/>
  <c r="AS125" i="12"/>
  <c r="B124" i="163" l="1"/>
  <c r="C124" i="163"/>
  <c r="D124" i="163"/>
  <c r="E124" i="163"/>
  <c r="F124" i="163"/>
  <c r="B124" i="12" l="1"/>
  <c r="C124" i="12"/>
  <c r="D124" i="12"/>
  <c r="E124" i="12"/>
  <c r="F124" i="12"/>
  <c r="G124" i="12"/>
  <c r="H124" i="12"/>
  <c r="I124" i="12"/>
  <c r="J124" i="12"/>
  <c r="K124" i="12"/>
  <c r="L124" i="12"/>
  <c r="M124" i="12"/>
  <c r="N124" i="12"/>
  <c r="O124" i="12"/>
  <c r="P124" i="12"/>
  <c r="Q124" i="12"/>
  <c r="R124" i="12"/>
  <c r="S124" i="12"/>
  <c r="T124" i="12"/>
  <c r="U124" i="12"/>
  <c r="V124" i="12"/>
  <c r="W124" i="12"/>
  <c r="X124" i="12"/>
  <c r="Y124" i="12"/>
  <c r="Z124" i="12"/>
  <c r="AA124" i="12"/>
  <c r="AB124" i="12"/>
  <c r="AC124" i="12"/>
  <c r="AD124" i="12"/>
  <c r="AE124" i="12"/>
  <c r="AF124" i="12"/>
  <c r="AG124" i="12"/>
  <c r="AH124" i="12"/>
  <c r="AI124" i="12"/>
  <c r="AJ124" i="12"/>
  <c r="AK124" i="12"/>
  <c r="AL124" i="12"/>
  <c r="AM124" i="12"/>
  <c r="AN124" i="12"/>
  <c r="AO124" i="12"/>
  <c r="AP124" i="12"/>
  <c r="AQ124" i="12"/>
  <c r="AR124" i="12"/>
  <c r="AS124" i="12"/>
  <c r="B123" i="163" l="1"/>
  <c r="C123" i="163"/>
  <c r="D123" i="163"/>
  <c r="E123" i="163"/>
  <c r="F123" i="163"/>
  <c r="B123" i="12"/>
  <c r="C123" i="12"/>
  <c r="D123" i="12"/>
  <c r="E123" i="12"/>
  <c r="F123" i="12"/>
  <c r="G123" i="12"/>
  <c r="H123" i="12"/>
  <c r="I123" i="12"/>
  <c r="J123" i="12"/>
  <c r="K123" i="12"/>
  <c r="L123" i="12"/>
  <c r="M123" i="12"/>
  <c r="N123" i="12"/>
  <c r="O123" i="12"/>
  <c r="P123" i="12"/>
  <c r="Q123" i="12"/>
  <c r="R123" i="12"/>
  <c r="S123" i="12"/>
  <c r="T123" i="12"/>
  <c r="U123" i="12"/>
  <c r="V123" i="12"/>
  <c r="W123" i="12"/>
  <c r="X123" i="12"/>
  <c r="Y123" i="12"/>
  <c r="Z123" i="12"/>
  <c r="AA123" i="12"/>
  <c r="AB123" i="12"/>
  <c r="AC123" i="12"/>
  <c r="AD123" i="12"/>
  <c r="AE123" i="12"/>
  <c r="AF123" i="12"/>
  <c r="AG123" i="12"/>
  <c r="AH123" i="12"/>
  <c r="AI123" i="12"/>
  <c r="AJ123" i="12"/>
  <c r="AK123" i="12"/>
  <c r="AL123" i="12"/>
  <c r="AM123" i="12"/>
  <c r="AN123" i="12"/>
  <c r="AO123" i="12"/>
  <c r="AP123" i="12"/>
  <c r="AQ123" i="12"/>
  <c r="AR123" i="12"/>
  <c r="AS123" i="12"/>
  <c r="B122" i="163" l="1"/>
  <c r="C122" i="163"/>
  <c r="D122" i="163"/>
  <c r="E122" i="163"/>
  <c r="F122" i="163"/>
  <c r="B122" i="12"/>
  <c r="C122" i="12"/>
  <c r="D122" i="12"/>
  <c r="E122" i="12"/>
  <c r="F122" i="12"/>
  <c r="G122" i="12"/>
  <c r="H122" i="12"/>
  <c r="I122" i="12"/>
  <c r="J122" i="12"/>
  <c r="K122" i="12"/>
  <c r="L122" i="12"/>
  <c r="M122" i="12"/>
  <c r="N122" i="12"/>
  <c r="O122" i="12"/>
  <c r="P122" i="12"/>
  <c r="Q122" i="12"/>
  <c r="R122" i="12"/>
  <c r="S122" i="12"/>
  <c r="T122" i="12"/>
  <c r="U122" i="12"/>
  <c r="V122" i="12"/>
  <c r="W122" i="12"/>
  <c r="X122" i="12"/>
  <c r="Y122" i="12"/>
  <c r="Z122" i="12"/>
  <c r="AA122" i="12"/>
  <c r="AB122" i="12"/>
  <c r="AC122" i="12"/>
  <c r="AD122" i="12"/>
  <c r="AE122" i="12"/>
  <c r="AF122" i="12"/>
  <c r="AG122" i="12"/>
  <c r="AH122" i="12"/>
  <c r="AI122" i="12"/>
  <c r="AJ122" i="12"/>
  <c r="AK122" i="12"/>
  <c r="AL122" i="12"/>
  <c r="AM122" i="12"/>
  <c r="AN122" i="12"/>
  <c r="AO122" i="12"/>
  <c r="AP122" i="12"/>
  <c r="AQ122" i="12"/>
  <c r="AR122" i="12"/>
  <c r="AS122" i="12"/>
  <c r="B121" i="163" l="1"/>
  <c r="C121" i="163"/>
  <c r="D121" i="163"/>
  <c r="E121" i="163"/>
  <c r="F121" i="163"/>
  <c r="B121" i="12"/>
  <c r="C121" i="12"/>
  <c r="D121" i="12"/>
  <c r="E121" i="12"/>
  <c r="F121" i="12"/>
  <c r="G121" i="12"/>
  <c r="H121" i="12"/>
  <c r="I121" i="12"/>
  <c r="J121" i="12"/>
  <c r="K121" i="12"/>
  <c r="L121" i="12"/>
  <c r="M121" i="12"/>
  <c r="N121" i="12"/>
  <c r="O121" i="12"/>
  <c r="P121" i="12"/>
  <c r="Q121" i="12"/>
  <c r="R121" i="12"/>
  <c r="S121" i="12"/>
  <c r="T121" i="12"/>
  <c r="U121" i="12"/>
  <c r="V121" i="12"/>
  <c r="W121" i="12"/>
  <c r="X121" i="12"/>
  <c r="Y121" i="12"/>
  <c r="Z121" i="12"/>
  <c r="AA121" i="12"/>
  <c r="AB121" i="12"/>
  <c r="AC121" i="12"/>
  <c r="AD121" i="12"/>
  <c r="AE121" i="12"/>
  <c r="AF121" i="12"/>
  <c r="AG121" i="12"/>
  <c r="AH121" i="12"/>
  <c r="AI121" i="12"/>
  <c r="AJ121" i="12"/>
  <c r="AK121" i="12"/>
  <c r="AL121" i="12"/>
  <c r="AM121" i="12"/>
  <c r="AN121" i="12"/>
  <c r="AO121" i="12"/>
  <c r="AP121" i="12"/>
  <c r="AQ121" i="12"/>
  <c r="AR121" i="12"/>
  <c r="AS121" i="12"/>
  <c r="B120" i="163" l="1"/>
  <c r="C120" i="163"/>
  <c r="D120" i="163"/>
  <c r="E120" i="163"/>
  <c r="F120" i="163"/>
  <c r="B120" i="12"/>
  <c r="C120" i="12"/>
  <c r="D120" i="12"/>
  <c r="E120" i="12"/>
  <c r="F120" i="12"/>
  <c r="G120" i="12"/>
  <c r="H120" i="12"/>
  <c r="I120" i="12"/>
  <c r="J120" i="12"/>
  <c r="K120" i="12"/>
  <c r="L120" i="12"/>
  <c r="M120" i="12"/>
  <c r="N120" i="12"/>
  <c r="O120" i="12"/>
  <c r="P120" i="12"/>
  <c r="Q120" i="12"/>
  <c r="R120" i="12"/>
  <c r="S120" i="12"/>
  <c r="T120" i="12"/>
  <c r="U120" i="12"/>
  <c r="V120" i="12"/>
  <c r="W120" i="12"/>
  <c r="X120" i="12"/>
  <c r="Y120" i="12"/>
  <c r="Z120" i="12"/>
  <c r="AA120" i="12"/>
  <c r="AB120" i="12"/>
  <c r="AC120" i="12"/>
  <c r="AD120" i="12"/>
  <c r="AE120" i="12"/>
  <c r="AF120" i="12"/>
  <c r="AG120" i="12"/>
  <c r="AH120" i="12"/>
  <c r="AI120" i="12"/>
  <c r="AJ120" i="12"/>
  <c r="AK120" i="12"/>
  <c r="AL120" i="12"/>
  <c r="AM120" i="12"/>
  <c r="AN120" i="12"/>
  <c r="AO120" i="12"/>
  <c r="AP120" i="12"/>
  <c r="AQ120" i="12"/>
  <c r="AR120" i="12"/>
  <c r="AS120" i="12"/>
  <c r="B119" i="163" l="1"/>
  <c r="C119" i="163"/>
  <c r="D119" i="163"/>
  <c r="E119" i="163"/>
  <c r="F119" i="163"/>
  <c r="B119" i="12"/>
  <c r="C119" i="12"/>
  <c r="D119" i="12"/>
  <c r="E119" i="12"/>
  <c r="F119" i="12"/>
  <c r="G119" i="12"/>
  <c r="H119" i="12"/>
  <c r="I119" i="12"/>
  <c r="J119" i="12"/>
  <c r="K119" i="12"/>
  <c r="L119" i="12"/>
  <c r="M119" i="12"/>
  <c r="N119" i="12"/>
  <c r="O119" i="12"/>
  <c r="P119" i="12"/>
  <c r="Q119" i="12"/>
  <c r="R119" i="12"/>
  <c r="S119" i="12"/>
  <c r="T119" i="12"/>
  <c r="U119" i="12"/>
  <c r="V119" i="12"/>
  <c r="W119" i="12"/>
  <c r="X119" i="12"/>
  <c r="Y119" i="12"/>
  <c r="Z119" i="12"/>
  <c r="AA119" i="12"/>
  <c r="AB119" i="12"/>
  <c r="AC119" i="12"/>
  <c r="AD119" i="12"/>
  <c r="AE119" i="12"/>
  <c r="AF119" i="12"/>
  <c r="AG119" i="12"/>
  <c r="AH119" i="12"/>
  <c r="AI119" i="12"/>
  <c r="AJ119" i="12"/>
  <c r="AK119" i="12"/>
  <c r="AL119" i="12"/>
  <c r="AM119" i="12"/>
  <c r="AN119" i="12"/>
  <c r="AO119" i="12"/>
  <c r="AP119" i="12"/>
  <c r="AQ119" i="12"/>
  <c r="AR119" i="12"/>
  <c r="AS119" i="12"/>
  <c r="B118" i="163" l="1"/>
  <c r="C118" i="163"/>
  <c r="D118" i="163"/>
  <c r="E118" i="163"/>
  <c r="F118" i="163"/>
  <c r="B118" i="12"/>
  <c r="C118" i="12"/>
  <c r="D118" i="12"/>
  <c r="E118" i="12"/>
  <c r="F118" i="12"/>
  <c r="G118" i="12"/>
  <c r="H118" i="12"/>
  <c r="I118" i="12"/>
  <c r="J118" i="12"/>
  <c r="K118" i="12"/>
  <c r="L118" i="12"/>
  <c r="M118" i="12"/>
  <c r="N118" i="12"/>
  <c r="O118" i="12"/>
  <c r="P118" i="12"/>
  <c r="Q118" i="12"/>
  <c r="R118" i="12"/>
  <c r="S118" i="12"/>
  <c r="T118" i="12"/>
  <c r="U118" i="12"/>
  <c r="V118" i="12"/>
  <c r="W118" i="12"/>
  <c r="X118" i="12"/>
  <c r="Y118" i="12"/>
  <c r="Z118" i="12"/>
  <c r="AA118" i="12"/>
  <c r="AB118" i="12"/>
  <c r="AC118" i="12"/>
  <c r="AD118" i="12"/>
  <c r="AE118" i="12"/>
  <c r="AF118" i="12"/>
  <c r="AG118" i="12"/>
  <c r="AH118" i="12"/>
  <c r="AI118" i="12"/>
  <c r="AJ118" i="12"/>
  <c r="AK118" i="12"/>
  <c r="AL118" i="12"/>
  <c r="AM118" i="12"/>
  <c r="AN118" i="12"/>
  <c r="AO118" i="12"/>
  <c r="AP118" i="12"/>
  <c r="AQ118" i="12"/>
  <c r="AR118" i="12"/>
  <c r="AS118" i="12"/>
  <c r="B117" i="12"/>
  <c r="C117" i="12"/>
  <c r="D117" i="12"/>
  <c r="E117" i="12"/>
  <c r="F117" i="12"/>
  <c r="G117" i="12"/>
  <c r="H117" i="12"/>
  <c r="I117" i="12"/>
  <c r="J117" i="12"/>
  <c r="K117" i="12"/>
  <c r="L117" i="12"/>
  <c r="M117" i="12"/>
  <c r="N117" i="12"/>
  <c r="O117" i="12"/>
  <c r="P117" i="12"/>
  <c r="Q117" i="12"/>
  <c r="R117" i="12"/>
  <c r="S117" i="12"/>
  <c r="T117" i="12"/>
  <c r="U117" i="12"/>
  <c r="V117" i="12"/>
  <c r="W117" i="12"/>
  <c r="X117" i="12"/>
  <c r="Y117" i="12"/>
  <c r="Z117" i="12"/>
  <c r="AA117" i="12"/>
  <c r="AB117" i="12"/>
  <c r="AC117" i="12"/>
  <c r="AD117" i="12"/>
  <c r="AE117" i="12"/>
  <c r="AF117" i="12"/>
  <c r="AG117" i="12"/>
  <c r="AH117" i="12"/>
  <c r="AI117" i="12"/>
  <c r="AJ117" i="12"/>
  <c r="AK117" i="12"/>
  <c r="AL117" i="12"/>
  <c r="AM117" i="12"/>
  <c r="AN117" i="12"/>
  <c r="AO117" i="12"/>
  <c r="AP117" i="12"/>
  <c r="AQ117" i="12"/>
  <c r="AR117" i="12"/>
  <c r="AS117" i="12"/>
  <c r="B117" i="163" l="1"/>
  <c r="C117" i="163"/>
  <c r="D117" i="163"/>
  <c r="E117" i="163"/>
  <c r="F117" i="163"/>
  <c r="B116" i="163" l="1"/>
  <c r="C116" i="163"/>
  <c r="D116" i="163"/>
  <c r="E116" i="163"/>
  <c r="F116" i="163"/>
  <c r="B116" i="12"/>
  <c r="C116" i="12"/>
  <c r="D116" i="12"/>
  <c r="E116" i="12"/>
  <c r="F116" i="12"/>
  <c r="H116" i="12"/>
  <c r="I116" i="12"/>
  <c r="J116" i="12"/>
  <c r="G116" i="12"/>
  <c r="L116" i="12"/>
  <c r="M116" i="12"/>
  <c r="K116" i="12"/>
  <c r="O116" i="12"/>
  <c r="P116" i="12"/>
  <c r="N116" i="12"/>
  <c r="Q116" i="12"/>
  <c r="R116" i="12"/>
  <c r="S116" i="12"/>
  <c r="T116" i="12"/>
  <c r="U116" i="12"/>
  <c r="V116" i="12"/>
  <c r="W116" i="12"/>
  <c r="X116" i="12"/>
  <c r="Y116" i="12"/>
  <c r="Z116" i="12"/>
  <c r="AA116" i="12"/>
  <c r="AB116" i="12"/>
  <c r="AC116" i="12"/>
  <c r="AD116" i="12"/>
  <c r="AE116" i="12"/>
  <c r="AF116" i="12"/>
  <c r="AG116" i="12"/>
  <c r="AH116" i="12"/>
  <c r="AI116" i="12"/>
  <c r="AJ116" i="12"/>
  <c r="AK116" i="12"/>
  <c r="AL116" i="12"/>
  <c r="AM116" i="12"/>
  <c r="AN116" i="12"/>
  <c r="AO116" i="12"/>
  <c r="AP116" i="12"/>
  <c r="AQ116" i="12"/>
  <c r="AR116" i="12"/>
  <c r="AS116" i="12"/>
  <c r="F115" i="163" l="1"/>
  <c r="E115" i="163"/>
  <c r="D115" i="163"/>
  <c r="C115" i="163"/>
  <c r="B115" i="163"/>
  <c r="B115" i="12"/>
  <c r="C115" i="12"/>
  <c r="D115" i="12"/>
  <c r="E115" i="12"/>
  <c r="F115" i="12"/>
  <c r="H115" i="12"/>
  <c r="I115" i="12"/>
  <c r="J115" i="12"/>
  <c r="G115" i="12"/>
  <c r="L115" i="12"/>
  <c r="M115" i="12"/>
  <c r="K115" i="12"/>
  <c r="O115" i="12"/>
  <c r="P115" i="12"/>
  <c r="N115" i="12"/>
  <c r="Q115" i="12"/>
  <c r="R115" i="12"/>
  <c r="S115" i="12"/>
  <c r="T115" i="12"/>
  <c r="U115" i="12"/>
  <c r="V115" i="12"/>
  <c r="W115" i="12"/>
  <c r="X115" i="12"/>
  <c r="Y115" i="12"/>
  <c r="Z115" i="12"/>
  <c r="AA115" i="12"/>
  <c r="AB115" i="12"/>
  <c r="AC115" i="12"/>
  <c r="AD115" i="12"/>
  <c r="AE115" i="12"/>
  <c r="AF115" i="12"/>
  <c r="AG115" i="12"/>
  <c r="AH115" i="12"/>
  <c r="AI115" i="12"/>
  <c r="AJ115" i="12"/>
  <c r="AK115" i="12"/>
  <c r="AL115" i="12"/>
  <c r="AM115" i="12"/>
  <c r="AN115" i="12"/>
  <c r="AO115" i="12"/>
  <c r="AP115" i="12"/>
  <c r="AQ115" i="12"/>
  <c r="AR115" i="12"/>
  <c r="AS115" i="12"/>
  <c r="B114" i="163" l="1"/>
  <c r="C114" i="163"/>
  <c r="D114" i="163"/>
  <c r="E114" i="163"/>
  <c r="F114" i="163"/>
  <c r="B114" i="12"/>
  <c r="C114" i="12"/>
  <c r="D114" i="12"/>
  <c r="E114" i="12"/>
  <c r="F114" i="12"/>
  <c r="H114" i="12"/>
  <c r="I114" i="12"/>
  <c r="J114" i="12"/>
  <c r="G114" i="12"/>
  <c r="L114" i="12"/>
  <c r="M114" i="12"/>
  <c r="K114" i="12"/>
  <c r="O114" i="12"/>
  <c r="P114" i="12"/>
  <c r="N114" i="12"/>
  <c r="Q114" i="12"/>
  <c r="R114" i="12"/>
  <c r="S114" i="12"/>
  <c r="T114" i="12"/>
  <c r="U114" i="12"/>
  <c r="V114" i="12"/>
  <c r="W114" i="12"/>
  <c r="X114" i="12"/>
  <c r="Y114" i="12"/>
  <c r="Z114" i="12"/>
  <c r="AA114" i="12"/>
  <c r="AB114" i="12"/>
  <c r="AC114" i="12"/>
  <c r="AD114" i="12"/>
  <c r="AE114" i="12"/>
  <c r="AF114" i="12"/>
  <c r="AG114" i="12"/>
  <c r="AH114" i="12"/>
  <c r="AI114" i="12"/>
  <c r="AJ114" i="12"/>
  <c r="AK114" i="12"/>
  <c r="AL114" i="12"/>
  <c r="AM114" i="12"/>
  <c r="AN114" i="12"/>
  <c r="AO114" i="12"/>
  <c r="AP114" i="12"/>
  <c r="AQ114" i="12"/>
  <c r="AR114" i="12"/>
  <c r="AS114" i="12"/>
  <c r="F112" i="12" l="1"/>
  <c r="B112" i="12"/>
  <c r="C112" i="12"/>
  <c r="D112" i="12"/>
  <c r="E112" i="12"/>
  <c r="B113" i="12"/>
  <c r="C113" i="12"/>
  <c r="D113" i="12"/>
  <c r="E113" i="12"/>
  <c r="B113" i="163"/>
  <c r="E113" i="163"/>
  <c r="C113" i="163"/>
  <c r="F113" i="163"/>
  <c r="F113" i="12"/>
  <c r="H113" i="12"/>
  <c r="I113" i="12"/>
  <c r="J113" i="12"/>
  <c r="G113" i="12"/>
  <c r="L113" i="12"/>
  <c r="M113" i="12"/>
  <c r="K113" i="12"/>
  <c r="O113" i="12"/>
  <c r="P113" i="12"/>
  <c r="N113" i="12"/>
  <c r="Q113" i="12"/>
  <c r="R113" i="12"/>
  <c r="S113" i="12"/>
  <c r="T113" i="12"/>
  <c r="U113" i="12"/>
  <c r="V113" i="12"/>
  <c r="W113" i="12"/>
  <c r="X113" i="12"/>
  <c r="Y113" i="12"/>
  <c r="Z113" i="12"/>
  <c r="AA113" i="12"/>
  <c r="AB113" i="12"/>
  <c r="AC113" i="12"/>
  <c r="AD113" i="12"/>
  <c r="AE113" i="12"/>
  <c r="AF113" i="12"/>
  <c r="AG113" i="12"/>
  <c r="AH113" i="12"/>
  <c r="AI113" i="12"/>
  <c r="AJ113" i="12"/>
  <c r="AK113" i="12"/>
  <c r="AL113" i="12"/>
  <c r="AM113" i="12"/>
  <c r="AN113" i="12"/>
  <c r="AO113" i="12"/>
  <c r="AP113" i="12"/>
  <c r="AQ113" i="12"/>
  <c r="AR113" i="12"/>
  <c r="AS113" i="12"/>
  <c r="B112" i="163" l="1"/>
  <c r="C112" i="163"/>
  <c r="E112" i="163"/>
  <c r="F112" i="163"/>
  <c r="H112" i="12"/>
  <c r="I112" i="12"/>
  <c r="J112" i="12"/>
  <c r="G112" i="12"/>
  <c r="L112" i="12"/>
  <c r="M112" i="12"/>
  <c r="K112" i="12"/>
  <c r="O112" i="12"/>
  <c r="P112" i="12"/>
  <c r="N112" i="12"/>
  <c r="Q112" i="12"/>
  <c r="R112" i="12"/>
  <c r="S112" i="12"/>
  <c r="T112" i="12"/>
  <c r="U112" i="12"/>
  <c r="V112" i="12"/>
  <c r="W112" i="12"/>
  <c r="X112" i="12"/>
  <c r="Y112" i="12"/>
  <c r="Z112" i="12"/>
  <c r="AA112" i="12"/>
  <c r="AB112" i="12"/>
  <c r="AC112" i="12"/>
  <c r="AD112" i="12"/>
  <c r="AE112" i="12"/>
  <c r="AF112" i="12"/>
  <c r="AG112" i="12"/>
  <c r="AH112" i="12"/>
  <c r="AI112" i="12"/>
  <c r="AJ112" i="12"/>
  <c r="AK112" i="12"/>
  <c r="AL112" i="12"/>
  <c r="AM112" i="12"/>
  <c r="AN112" i="12"/>
  <c r="AO112" i="12"/>
  <c r="AP112" i="12"/>
  <c r="AQ112" i="12"/>
  <c r="AR112" i="12"/>
  <c r="AS112" i="12"/>
  <c r="B111" i="163" l="1"/>
  <c r="C111" i="163"/>
  <c r="D111" i="163"/>
  <c r="E111" i="163"/>
  <c r="F111" i="163"/>
  <c r="B111" i="12"/>
  <c r="C111" i="12"/>
  <c r="D111" i="12"/>
  <c r="E111" i="12"/>
  <c r="F111" i="12"/>
  <c r="H111" i="12"/>
  <c r="I111" i="12"/>
  <c r="J111" i="12"/>
  <c r="G111" i="12"/>
  <c r="L111" i="12"/>
  <c r="M111" i="12"/>
  <c r="K111" i="12"/>
  <c r="O111" i="12"/>
  <c r="P111" i="12"/>
  <c r="N111" i="12"/>
  <c r="Q111" i="12"/>
  <c r="R111" i="12"/>
  <c r="S111" i="12"/>
  <c r="T111" i="12"/>
  <c r="U111" i="12"/>
  <c r="V111" i="12"/>
  <c r="W111" i="12"/>
  <c r="X111" i="12"/>
  <c r="Y111" i="12"/>
  <c r="Z111" i="12"/>
  <c r="AA111" i="12"/>
  <c r="AB111" i="12"/>
  <c r="AC111" i="12"/>
  <c r="AD111" i="12"/>
  <c r="AE111" i="12"/>
  <c r="AF111" i="12"/>
  <c r="AG111" i="12"/>
  <c r="AH111" i="12"/>
  <c r="AI111" i="12"/>
  <c r="AJ111" i="12"/>
  <c r="AK111" i="12"/>
  <c r="AL111" i="12"/>
  <c r="AM111" i="12"/>
  <c r="AN111" i="12"/>
  <c r="AO111" i="12"/>
  <c r="AP111" i="12"/>
  <c r="AQ111" i="12"/>
  <c r="AR111" i="12"/>
  <c r="AS111" i="12"/>
  <c r="B110" i="163" l="1"/>
  <c r="C110" i="163"/>
  <c r="D110" i="163"/>
  <c r="E110" i="163"/>
  <c r="F110" i="163"/>
  <c r="B110" i="12"/>
  <c r="C110" i="12"/>
  <c r="D110" i="12"/>
  <c r="E110" i="12"/>
  <c r="F110" i="12"/>
  <c r="H110" i="12"/>
  <c r="I110" i="12"/>
  <c r="J110" i="12"/>
  <c r="G110" i="12"/>
  <c r="L110" i="12"/>
  <c r="M110" i="12"/>
  <c r="K110" i="12"/>
  <c r="O110" i="12"/>
  <c r="P110" i="12"/>
  <c r="N110" i="12"/>
  <c r="Q110" i="12"/>
  <c r="R110" i="12"/>
  <c r="S110" i="12"/>
  <c r="T110" i="12"/>
  <c r="U110" i="12"/>
  <c r="V110" i="12"/>
  <c r="W110" i="12"/>
  <c r="X110" i="12"/>
  <c r="Y110" i="12"/>
  <c r="Z110" i="12"/>
  <c r="AA110" i="12"/>
  <c r="AB110" i="12"/>
  <c r="AC110" i="12"/>
  <c r="AD110" i="12"/>
  <c r="AE110" i="12"/>
  <c r="AF110" i="12"/>
  <c r="AG110" i="12"/>
  <c r="AH110" i="12"/>
  <c r="AI110" i="12"/>
  <c r="AJ110" i="12"/>
  <c r="AK110" i="12"/>
  <c r="AL110" i="12"/>
  <c r="AM110" i="12"/>
  <c r="AN110" i="12"/>
  <c r="AO110" i="12"/>
  <c r="AP110" i="12"/>
  <c r="AQ110" i="12"/>
  <c r="AR110" i="12"/>
  <c r="AS110" i="12"/>
  <c r="B109" i="163" l="1"/>
  <c r="C109" i="163"/>
  <c r="D109" i="163"/>
  <c r="E109" i="163"/>
  <c r="F109" i="163"/>
  <c r="B109" i="12"/>
  <c r="C109" i="12"/>
  <c r="D109" i="12"/>
  <c r="E109" i="12"/>
  <c r="F109" i="12"/>
  <c r="H109" i="12"/>
  <c r="I109" i="12"/>
  <c r="J109" i="12"/>
  <c r="G109" i="12"/>
  <c r="L109" i="12"/>
  <c r="M109" i="12"/>
  <c r="K109" i="12"/>
  <c r="O109" i="12"/>
  <c r="P109" i="12"/>
  <c r="N109" i="12"/>
  <c r="Q109" i="12"/>
  <c r="R109" i="12"/>
  <c r="S109" i="12"/>
  <c r="T109" i="12"/>
  <c r="U109" i="12"/>
  <c r="V109" i="12"/>
  <c r="W109" i="12"/>
  <c r="X109" i="12"/>
  <c r="Y109" i="12"/>
  <c r="Z109" i="12"/>
  <c r="AA109" i="12"/>
  <c r="AB109" i="12"/>
  <c r="AC109" i="12"/>
  <c r="AD109" i="12"/>
  <c r="AE109" i="12"/>
  <c r="AF109" i="12"/>
  <c r="AG109" i="12"/>
  <c r="AH109" i="12"/>
  <c r="AI109" i="12"/>
  <c r="AJ109" i="12"/>
  <c r="AK109" i="12"/>
  <c r="AL109" i="12"/>
  <c r="AM109" i="12"/>
  <c r="AN109" i="12"/>
  <c r="AO109" i="12"/>
  <c r="AP109" i="12"/>
  <c r="AQ109" i="12"/>
  <c r="AR109" i="12"/>
  <c r="AS109" i="12"/>
  <c r="B108" i="163" l="1"/>
  <c r="C108" i="163"/>
  <c r="D108" i="163"/>
  <c r="E108" i="163"/>
  <c r="F108" i="163"/>
  <c r="B108" i="12"/>
  <c r="C108" i="12"/>
  <c r="D108" i="12"/>
  <c r="E108" i="12"/>
  <c r="F108" i="12"/>
  <c r="H108" i="12"/>
  <c r="I108" i="12"/>
  <c r="J108" i="12"/>
  <c r="G108" i="12"/>
  <c r="L108" i="12"/>
  <c r="M108" i="12"/>
  <c r="K108" i="12"/>
  <c r="O108" i="12"/>
  <c r="P108" i="12"/>
  <c r="N108" i="12"/>
  <c r="Q108" i="12"/>
  <c r="R108" i="12"/>
  <c r="S108" i="12"/>
  <c r="T108" i="12"/>
  <c r="U108" i="12"/>
  <c r="V108" i="12"/>
  <c r="W108" i="12"/>
  <c r="X108" i="12"/>
  <c r="Y108" i="12"/>
  <c r="Z108" i="12"/>
  <c r="AA108" i="12"/>
  <c r="AB108" i="12"/>
  <c r="AC108" i="12"/>
  <c r="AD108" i="12"/>
  <c r="AE108" i="12"/>
  <c r="AF108" i="12"/>
  <c r="AG108" i="12"/>
  <c r="AH108" i="12"/>
  <c r="AI108" i="12"/>
  <c r="AJ108" i="12"/>
  <c r="AK108" i="12"/>
  <c r="AL108" i="12"/>
  <c r="AM108" i="12"/>
  <c r="AN108" i="12"/>
  <c r="AO108" i="12"/>
  <c r="AP108" i="12"/>
  <c r="AQ108" i="12"/>
  <c r="AR108" i="12"/>
  <c r="AS108" i="12"/>
  <c r="B107" i="163" l="1"/>
  <c r="C107" i="163"/>
  <c r="D107" i="163"/>
  <c r="E107" i="163"/>
  <c r="F107" i="163"/>
  <c r="B107" i="12"/>
  <c r="C107" i="12"/>
  <c r="D107" i="12"/>
  <c r="E107" i="12"/>
  <c r="F107" i="12"/>
  <c r="H107" i="12"/>
  <c r="I107" i="12"/>
  <c r="J107" i="12"/>
  <c r="G107" i="12"/>
  <c r="L107" i="12"/>
  <c r="M107" i="12"/>
  <c r="K107" i="12"/>
  <c r="O107" i="12"/>
  <c r="P107" i="12"/>
  <c r="N107" i="12"/>
  <c r="Q107" i="12"/>
  <c r="R107" i="12"/>
  <c r="S107" i="12"/>
  <c r="T107" i="12"/>
  <c r="U107" i="12"/>
  <c r="V107" i="12"/>
  <c r="W107" i="12"/>
  <c r="X107" i="12"/>
  <c r="Y107" i="12"/>
  <c r="Z107" i="12"/>
  <c r="AA107" i="12"/>
  <c r="AB107" i="12"/>
  <c r="AC107" i="12"/>
  <c r="AD107" i="12"/>
  <c r="AE107" i="12"/>
  <c r="AF107" i="12"/>
  <c r="AG107" i="12"/>
  <c r="AH107" i="12"/>
  <c r="AI107" i="12"/>
  <c r="AJ107" i="12"/>
  <c r="AK107" i="12"/>
  <c r="AL107" i="12"/>
  <c r="AM107" i="12"/>
  <c r="AN107" i="12"/>
  <c r="AO107" i="12"/>
  <c r="AP107" i="12"/>
  <c r="AQ107" i="12"/>
  <c r="AR107" i="12"/>
  <c r="AS107" i="12"/>
  <c r="B106" i="163" l="1"/>
  <c r="C106" i="163"/>
  <c r="D106" i="163"/>
  <c r="E106" i="163"/>
  <c r="F106" i="163"/>
  <c r="B106" i="12"/>
  <c r="C106" i="12"/>
  <c r="D106" i="12"/>
  <c r="E106" i="12"/>
  <c r="F106" i="12"/>
  <c r="H106" i="12"/>
  <c r="I106" i="12"/>
  <c r="J106" i="12"/>
  <c r="G106" i="12"/>
  <c r="L106" i="12"/>
  <c r="M106" i="12"/>
  <c r="K106" i="12"/>
  <c r="O106" i="12"/>
  <c r="P106" i="12"/>
  <c r="N106" i="12"/>
  <c r="Q106" i="12"/>
  <c r="R106" i="12"/>
  <c r="S106" i="12"/>
  <c r="T106" i="12"/>
  <c r="U106" i="12"/>
  <c r="V106" i="12"/>
  <c r="W106" i="12"/>
  <c r="X106" i="12"/>
  <c r="Y106" i="12"/>
  <c r="Z106" i="12"/>
  <c r="AA106" i="12"/>
  <c r="AB106" i="12"/>
  <c r="AC106" i="12"/>
  <c r="AD106" i="12"/>
  <c r="AE106" i="12"/>
  <c r="AF106" i="12"/>
  <c r="AG106" i="12"/>
  <c r="AH106" i="12"/>
  <c r="AI106" i="12"/>
  <c r="AJ106" i="12"/>
  <c r="AK106" i="12"/>
  <c r="AL106" i="12"/>
  <c r="AM106" i="12"/>
  <c r="AN106" i="12"/>
  <c r="AO106" i="12"/>
  <c r="AP106" i="12"/>
  <c r="AQ106" i="12"/>
  <c r="AR106" i="12"/>
  <c r="AS106" i="12"/>
  <c r="B105" i="163" l="1"/>
  <c r="C105" i="163"/>
  <c r="D105" i="163"/>
  <c r="E105" i="163"/>
  <c r="F105" i="163"/>
  <c r="B105" i="12"/>
  <c r="C105" i="12"/>
  <c r="D105" i="12"/>
  <c r="E105" i="12"/>
  <c r="F105" i="12"/>
  <c r="H105" i="12"/>
  <c r="I105" i="12"/>
  <c r="J105" i="12"/>
  <c r="G105" i="12"/>
  <c r="L105" i="12"/>
  <c r="M105" i="12"/>
  <c r="K105" i="12"/>
  <c r="O105" i="12"/>
  <c r="P105" i="12"/>
  <c r="N105" i="12"/>
  <c r="Q105" i="12"/>
  <c r="R105" i="12"/>
  <c r="S105" i="12"/>
  <c r="T105" i="12"/>
  <c r="U105" i="12"/>
  <c r="V105" i="12"/>
  <c r="W105" i="12"/>
  <c r="X105" i="12"/>
  <c r="Y105" i="12"/>
  <c r="Z105" i="12"/>
  <c r="AA105" i="12"/>
  <c r="AB105" i="12"/>
  <c r="AC105" i="12"/>
  <c r="AD105" i="12"/>
  <c r="AE105" i="12"/>
  <c r="AF105" i="12"/>
  <c r="AG105" i="12"/>
  <c r="AH105" i="12"/>
  <c r="AI105" i="12"/>
  <c r="AJ105" i="12"/>
  <c r="AK105" i="12"/>
  <c r="AL105" i="12"/>
  <c r="AM105" i="12"/>
  <c r="AN105" i="12"/>
  <c r="AO105" i="12"/>
  <c r="AP105" i="12"/>
  <c r="AQ105" i="12"/>
  <c r="AR105" i="12"/>
  <c r="AS105" i="12"/>
  <c r="F104" i="163" l="1"/>
  <c r="E104" i="163"/>
  <c r="D104" i="163"/>
  <c r="C104" i="163"/>
  <c r="B104" i="163"/>
  <c r="AS104" i="12"/>
  <c r="AR104" i="12"/>
  <c r="AQ104" i="12"/>
  <c r="AP104" i="12"/>
  <c r="AO104" i="12"/>
  <c r="AN104" i="12"/>
  <c r="AM104" i="12"/>
  <c r="AL104" i="12"/>
  <c r="AK104" i="12"/>
  <c r="AJ104" i="12"/>
  <c r="AI104" i="12"/>
  <c r="AH104" i="12"/>
  <c r="AG104" i="12"/>
  <c r="AF104" i="12"/>
  <c r="AE104" i="12"/>
  <c r="AD104" i="12"/>
  <c r="AC104" i="12"/>
  <c r="AB104" i="12"/>
  <c r="AA104" i="12"/>
  <c r="Z104" i="12"/>
  <c r="Y104" i="12"/>
  <c r="X104" i="12"/>
  <c r="W104" i="12"/>
  <c r="V104" i="12"/>
  <c r="U104" i="12"/>
  <c r="T104" i="12"/>
  <c r="S104" i="12"/>
  <c r="R104" i="12"/>
  <c r="Q104" i="12"/>
  <c r="N104" i="12"/>
  <c r="P104" i="12"/>
  <c r="O104" i="12"/>
  <c r="K104" i="12"/>
  <c r="M104" i="12"/>
  <c r="L104" i="12"/>
  <c r="G104" i="12"/>
  <c r="J104" i="12"/>
  <c r="I104" i="12"/>
  <c r="H104" i="12"/>
  <c r="F104" i="12"/>
  <c r="E104" i="12"/>
  <c r="D104" i="12"/>
  <c r="C104" i="12"/>
  <c r="B104" i="12"/>
  <c r="B103" i="163" l="1"/>
  <c r="C103" i="163"/>
  <c r="D103" i="163"/>
  <c r="E103" i="163"/>
  <c r="F103" i="163"/>
  <c r="B103" i="12"/>
  <c r="C103" i="12"/>
  <c r="D103" i="12"/>
  <c r="E103" i="12"/>
  <c r="F103" i="12"/>
  <c r="H103" i="12"/>
  <c r="I103" i="12"/>
  <c r="J103" i="12"/>
  <c r="G103" i="12"/>
  <c r="L103" i="12"/>
  <c r="M103" i="12"/>
  <c r="K103" i="12"/>
  <c r="O103" i="12"/>
  <c r="P103" i="12"/>
  <c r="N103" i="12"/>
  <c r="Q103" i="12"/>
  <c r="R103" i="12"/>
  <c r="S103" i="12"/>
  <c r="T103" i="12"/>
  <c r="U103" i="12"/>
  <c r="V103" i="12"/>
  <c r="W103" i="12"/>
  <c r="X103" i="12"/>
  <c r="Y103" i="12"/>
  <c r="Z103" i="12"/>
  <c r="AA103" i="12"/>
  <c r="AB103" i="12"/>
  <c r="AC103" i="12"/>
  <c r="AD103" i="12"/>
  <c r="AE103" i="12"/>
  <c r="AF103" i="12"/>
  <c r="AG103" i="12"/>
  <c r="AH103" i="12"/>
  <c r="AI103" i="12"/>
  <c r="AJ103" i="12"/>
  <c r="AK103" i="12"/>
  <c r="AL103" i="12"/>
  <c r="AM103" i="12"/>
  <c r="AN103" i="12"/>
  <c r="AO103" i="12"/>
  <c r="AP103" i="12"/>
  <c r="AQ103" i="12"/>
  <c r="AR103" i="12"/>
  <c r="AS103" i="12"/>
  <c r="B102" i="163" l="1"/>
  <c r="C102" i="163"/>
  <c r="D102" i="163"/>
  <c r="E102" i="163"/>
  <c r="F102" i="163"/>
  <c r="B102" i="12"/>
  <c r="C102" i="12"/>
  <c r="D102" i="12"/>
  <c r="E102" i="12"/>
  <c r="F102" i="12"/>
  <c r="H102" i="12"/>
  <c r="I102" i="12"/>
  <c r="J102" i="12"/>
  <c r="G102" i="12"/>
  <c r="L102" i="12"/>
  <c r="M102" i="12"/>
  <c r="K102" i="12"/>
  <c r="O102" i="12"/>
  <c r="P102" i="12"/>
  <c r="N102" i="12"/>
  <c r="Q102" i="12"/>
  <c r="R102" i="12"/>
  <c r="S102" i="12"/>
  <c r="T102" i="12"/>
  <c r="U102" i="12"/>
  <c r="V102" i="12"/>
  <c r="W102" i="12"/>
  <c r="X102" i="12"/>
  <c r="Y102" i="12"/>
  <c r="Z102" i="12"/>
  <c r="AA102" i="12"/>
  <c r="AB102" i="12"/>
  <c r="AC102" i="12"/>
  <c r="AD102" i="12"/>
  <c r="AE102" i="12"/>
  <c r="AF102" i="12"/>
  <c r="AG102" i="12"/>
  <c r="AH102" i="12"/>
  <c r="AI102" i="12"/>
  <c r="AJ102" i="12"/>
  <c r="AK102" i="12"/>
  <c r="AL102" i="12"/>
  <c r="AM102" i="12"/>
  <c r="AN102" i="12"/>
  <c r="AO102" i="12"/>
  <c r="AP102" i="12"/>
  <c r="AQ102" i="12"/>
  <c r="AR102" i="12"/>
  <c r="AS102" i="12"/>
  <c r="B101" i="163" l="1"/>
  <c r="C101" i="163"/>
  <c r="D101" i="163"/>
  <c r="E101" i="163"/>
  <c r="F101" i="163"/>
  <c r="B101" i="12"/>
  <c r="C101" i="12"/>
  <c r="D101" i="12"/>
  <c r="E101" i="12"/>
  <c r="F101" i="12"/>
  <c r="H101" i="12"/>
  <c r="I101" i="12"/>
  <c r="J101" i="12"/>
  <c r="G101" i="12"/>
  <c r="L101" i="12"/>
  <c r="M101" i="12"/>
  <c r="K101" i="12"/>
  <c r="O101" i="12"/>
  <c r="P101" i="12"/>
  <c r="N101" i="12"/>
  <c r="Q101" i="12"/>
  <c r="R101" i="12"/>
  <c r="S101" i="12"/>
  <c r="T101" i="12"/>
  <c r="U101" i="12"/>
  <c r="V101" i="12"/>
  <c r="W101" i="12"/>
  <c r="X101" i="12"/>
  <c r="Y101" i="12"/>
  <c r="Z101" i="12"/>
  <c r="AA101" i="12"/>
  <c r="AB101" i="12"/>
  <c r="AC101" i="12"/>
  <c r="AD101" i="12"/>
  <c r="AE101" i="12"/>
  <c r="AF101" i="12"/>
  <c r="AG101" i="12"/>
  <c r="AH101" i="12"/>
  <c r="AI101" i="12"/>
  <c r="AJ101" i="12"/>
  <c r="AK101" i="12"/>
  <c r="AL101" i="12"/>
  <c r="AM101" i="12"/>
  <c r="AN101" i="12"/>
  <c r="AO101" i="12"/>
  <c r="AP101" i="12"/>
  <c r="AQ101" i="12"/>
  <c r="AR101" i="12"/>
  <c r="AS101" i="12"/>
  <c r="B100" i="163" l="1"/>
  <c r="C100" i="163"/>
  <c r="D100" i="163"/>
  <c r="E100" i="163"/>
  <c r="F100" i="163"/>
  <c r="B100" i="12"/>
  <c r="C100" i="12"/>
  <c r="D100" i="12"/>
  <c r="E100" i="12"/>
  <c r="F100" i="12"/>
  <c r="H100" i="12"/>
  <c r="I100" i="12"/>
  <c r="J100" i="12"/>
  <c r="G100" i="12"/>
  <c r="L100" i="12"/>
  <c r="M100" i="12"/>
  <c r="K100" i="12"/>
  <c r="O100" i="12"/>
  <c r="P100" i="12"/>
  <c r="N100" i="12"/>
  <c r="Q100" i="12"/>
  <c r="R100" i="12"/>
  <c r="S100" i="12"/>
  <c r="T100" i="12"/>
  <c r="U100" i="12"/>
  <c r="V100" i="12"/>
  <c r="W100" i="12"/>
  <c r="X100" i="12"/>
  <c r="Y100" i="12"/>
  <c r="Z100" i="12"/>
  <c r="AA100" i="12"/>
  <c r="AB100" i="12"/>
  <c r="AC100" i="12"/>
  <c r="AD100" i="12"/>
  <c r="AE100" i="12"/>
  <c r="AF100" i="12"/>
  <c r="AG100" i="12"/>
  <c r="AH100" i="12"/>
  <c r="AI100" i="12"/>
  <c r="AJ100" i="12"/>
  <c r="AK100" i="12"/>
  <c r="AL100" i="12"/>
  <c r="AM100" i="12"/>
  <c r="AN100" i="12"/>
  <c r="AO100" i="12"/>
  <c r="AP100" i="12"/>
  <c r="AQ100" i="12"/>
  <c r="AR100" i="12"/>
  <c r="AS100" i="12"/>
  <c r="B99" i="163"/>
  <c r="C99" i="163"/>
  <c r="D99" i="163"/>
  <c r="E99" i="163"/>
  <c r="F99" i="163"/>
  <c r="B99" i="12"/>
  <c r="C99" i="12"/>
  <c r="D99" i="12"/>
  <c r="E99" i="12"/>
  <c r="F99" i="12"/>
  <c r="H99" i="12"/>
  <c r="I99" i="12"/>
  <c r="J99" i="12"/>
  <c r="G99" i="12"/>
  <c r="L99" i="12"/>
  <c r="M99" i="12"/>
  <c r="K99" i="12"/>
  <c r="O99" i="12"/>
  <c r="P99" i="12"/>
  <c r="N99" i="12"/>
  <c r="Q99" i="12"/>
  <c r="R99" i="12"/>
  <c r="S99" i="12"/>
  <c r="T99" i="12"/>
  <c r="U99" i="12"/>
  <c r="V99" i="12"/>
  <c r="W99" i="12"/>
  <c r="X99" i="12"/>
  <c r="Y99" i="12"/>
  <c r="Z99" i="12"/>
  <c r="AA99" i="12"/>
  <c r="AB99" i="12"/>
  <c r="AC99" i="12"/>
  <c r="AD99" i="12"/>
  <c r="AE99" i="12"/>
  <c r="AF99" i="12"/>
  <c r="AG99" i="12"/>
  <c r="AH99" i="12"/>
  <c r="AI99" i="12"/>
  <c r="AJ99" i="12"/>
  <c r="AK99" i="12"/>
  <c r="AL99" i="12"/>
  <c r="AM99" i="12"/>
  <c r="AN99" i="12"/>
  <c r="AO99" i="12"/>
  <c r="AP99" i="12"/>
  <c r="AQ99" i="12"/>
  <c r="AR99" i="12"/>
  <c r="AS99" i="12"/>
  <c r="B98" i="163"/>
  <c r="C98" i="163"/>
  <c r="D98" i="163"/>
  <c r="E98" i="163"/>
  <c r="F98" i="163"/>
  <c r="B98" i="12"/>
  <c r="C98" i="12"/>
  <c r="D98" i="12"/>
  <c r="E98" i="12"/>
  <c r="F98" i="12"/>
  <c r="H98" i="12"/>
  <c r="I98" i="12"/>
  <c r="J98" i="12"/>
  <c r="G98" i="12"/>
  <c r="L98" i="12"/>
  <c r="M98" i="12"/>
  <c r="K98" i="12"/>
  <c r="O98" i="12"/>
  <c r="P98" i="12"/>
  <c r="N98" i="12"/>
  <c r="Q98" i="12"/>
  <c r="R98" i="12"/>
  <c r="S98" i="12"/>
  <c r="T98" i="12"/>
  <c r="U98" i="12"/>
  <c r="V98" i="12"/>
  <c r="W98" i="12"/>
  <c r="X98" i="12"/>
  <c r="Y98" i="12"/>
  <c r="Z98" i="12"/>
  <c r="AA98" i="12"/>
  <c r="AB98" i="12"/>
  <c r="AC98" i="12"/>
  <c r="AD98" i="12"/>
  <c r="AE98" i="12"/>
  <c r="AF98" i="12"/>
  <c r="AG98" i="12"/>
  <c r="AH98" i="12"/>
  <c r="AI98" i="12"/>
  <c r="AJ98" i="12"/>
  <c r="AK98" i="12"/>
  <c r="AL98" i="12"/>
  <c r="AM98" i="12"/>
  <c r="AN98" i="12"/>
  <c r="AO98" i="12"/>
  <c r="AP98" i="12"/>
  <c r="AQ98" i="12"/>
  <c r="AR98" i="12"/>
  <c r="AS98" i="12"/>
  <c r="B97" i="163"/>
  <c r="C97" i="163"/>
  <c r="D97" i="163"/>
  <c r="E97" i="163"/>
  <c r="F97" i="163"/>
  <c r="B97" i="12"/>
  <c r="C97" i="12"/>
  <c r="D97" i="12"/>
  <c r="E97" i="12"/>
  <c r="F97" i="12"/>
  <c r="H97" i="12"/>
  <c r="I97" i="12"/>
  <c r="J97" i="12"/>
  <c r="G97" i="12"/>
  <c r="L97" i="12"/>
  <c r="M97" i="12"/>
  <c r="K97" i="12"/>
  <c r="O97" i="12"/>
  <c r="P97" i="12"/>
  <c r="N97" i="12"/>
  <c r="Q97" i="12"/>
  <c r="R97" i="12"/>
  <c r="S97" i="12"/>
  <c r="T97" i="12"/>
  <c r="U97" i="12"/>
  <c r="V97" i="12"/>
  <c r="W97" i="12"/>
  <c r="X97" i="12"/>
  <c r="Y97" i="12"/>
  <c r="Z97" i="12"/>
  <c r="AA97" i="12"/>
  <c r="AB97" i="12"/>
  <c r="AC97" i="12"/>
  <c r="AD97" i="12"/>
  <c r="AE97" i="12"/>
  <c r="AF97" i="12"/>
  <c r="AG97" i="12"/>
  <c r="AH97" i="12"/>
  <c r="AI97" i="12"/>
  <c r="AJ97" i="12"/>
  <c r="AK97" i="12"/>
  <c r="AL97" i="12"/>
  <c r="AM97" i="12"/>
  <c r="AN97" i="12"/>
  <c r="AO97" i="12"/>
  <c r="AP97" i="12"/>
  <c r="AQ97" i="12"/>
  <c r="AR97" i="12"/>
  <c r="AS97" i="12"/>
  <c r="B20" i="163"/>
  <c r="C20" i="163"/>
  <c r="D20" i="163"/>
  <c r="E20" i="163"/>
  <c r="F20" i="163"/>
  <c r="B21" i="163"/>
  <c r="C21" i="163"/>
  <c r="D21" i="163"/>
  <c r="E21" i="163"/>
  <c r="F21" i="163"/>
  <c r="B22" i="163"/>
  <c r="C22" i="163"/>
  <c r="D22" i="163"/>
  <c r="E22" i="163"/>
  <c r="F22" i="163"/>
  <c r="B23" i="163"/>
  <c r="C23" i="163"/>
  <c r="D23" i="163"/>
  <c r="E23" i="163"/>
  <c r="F23" i="163"/>
  <c r="B24" i="163"/>
  <c r="C24" i="163"/>
  <c r="D24" i="163"/>
  <c r="E24" i="163"/>
  <c r="F24" i="163"/>
  <c r="B25" i="163"/>
  <c r="C25" i="163"/>
  <c r="D25" i="163"/>
  <c r="E25" i="163"/>
  <c r="F25" i="163"/>
  <c r="B26" i="163"/>
  <c r="C26" i="163"/>
  <c r="D26" i="163"/>
  <c r="E26" i="163"/>
  <c r="F26" i="163"/>
  <c r="B27" i="163"/>
  <c r="C27" i="163"/>
  <c r="D27" i="163"/>
  <c r="E27" i="163"/>
  <c r="F27" i="163"/>
  <c r="B28" i="163"/>
  <c r="C28" i="163"/>
  <c r="D28" i="163"/>
  <c r="E28" i="163"/>
  <c r="F28" i="163"/>
  <c r="B29" i="163"/>
  <c r="C29" i="163"/>
  <c r="D29" i="163"/>
  <c r="E29" i="163"/>
  <c r="F29" i="163"/>
  <c r="B30" i="163"/>
  <c r="C30" i="163"/>
  <c r="D30" i="163"/>
  <c r="E30" i="163"/>
  <c r="F30" i="163"/>
  <c r="B31" i="163"/>
  <c r="C31" i="163"/>
  <c r="D31" i="163"/>
  <c r="E31" i="163"/>
  <c r="F31" i="163"/>
  <c r="B32" i="163"/>
  <c r="C32" i="163"/>
  <c r="D32" i="163"/>
  <c r="E32" i="163"/>
  <c r="F32" i="163"/>
  <c r="B33" i="163"/>
  <c r="C33" i="163"/>
  <c r="D33" i="163"/>
  <c r="E33" i="163"/>
  <c r="F33" i="163"/>
  <c r="B34" i="163"/>
  <c r="C34" i="163"/>
  <c r="D34" i="163"/>
  <c r="E34" i="163"/>
  <c r="F34" i="163"/>
  <c r="B35" i="163"/>
  <c r="C35" i="163"/>
  <c r="D35" i="163"/>
  <c r="E35" i="163"/>
  <c r="F35" i="163"/>
  <c r="B36" i="163"/>
  <c r="C36" i="163"/>
  <c r="D36" i="163"/>
  <c r="E36" i="163"/>
  <c r="F36" i="163"/>
  <c r="B37" i="163"/>
  <c r="C37" i="163"/>
  <c r="D37" i="163"/>
  <c r="E37" i="163"/>
  <c r="F37" i="163"/>
  <c r="B38" i="163"/>
  <c r="C38" i="163"/>
  <c r="D38" i="163"/>
  <c r="E38" i="163"/>
  <c r="F38" i="163"/>
  <c r="B39" i="163"/>
  <c r="C39" i="163"/>
  <c r="D39" i="163"/>
  <c r="E39" i="163"/>
  <c r="F39" i="163"/>
  <c r="B40" i="163"/>
  <c r="C40" i="163"/>
  <c r="D40" i="163"/>
  <c r="E40" i="163"/>
  <c r="F40" i="163"/>
  <c r="B41" i="163"/>
  <c r="C41" i="163"/>
  <c r="D41" i="163"/>
  <c r="E41" i="163"/>
  <c r="F41" i="163"/>
  <c r="B42" i="163"/>
  <c r="C42" i="163"/>
  <c r="D42" i="163"/>
  <c r="E42" i="163"/>
  <c r="F42" i="163"/>
  <c r="B43" i="163"/>
  <c r="C43" i="163"/>
  <c r="D43" i="163"/>
  <c r="E43" i="163"/>
  <c r="F43" i="163"/>
  <c r="B44" i="163"/>
  <c r="C44" i="163"/>
  <c r="D44" i="163"/>
  <c r="E44" i="163"/>
  <c r="F44" i="163"/>
  <c r="B45" i="163"/>
  <c r="C45" i="163"/>
  <c r="D45" i="163"/>
  <c r="E45" i="163"/>
  <c r="F45" i="163"/>
  <c r="B46" i="163"/>
  <c r="C46" i="163"/>
  <c r="D46" i="163"/>
  <c r="E46" i="163"/>
  <c r="F46" i="163"/>
  <c r="B47" i="163"/>
  <c r="C47" i="163"/>
  <c r="D47" i="163"/>
  <c r="E47" i="163"/>
  <c r="F47" i="163"/>
  <c r="B48" i="163"/>
  <c r="C48" i="163"/>
  <c r="D48" i="163"/>
  <c r="E48" i="163"/>
  <c r="F48" i="163"/>
  <c r="B49" i="163"/>
  <c r="C49" i="163"/>
  <c r="D49" i="163"/>
  <c r="E49" i="163"/>
  <c r="F49" i="163"/>
  <c r="B50" i="163"/>
  <c r="C50" i="163"/>
  <c r="D50" i="163"/>
  <c r="E50" i="163"/>
  <c r="F50" i="163"/>
  <c r="B51" i="163"/>
  <c r="C51" i="163"/>
  <c r="D51" i="163"/>
  <c r="E51" i="163"/>
  <c r="F51" i="163"/>
  <c r="B52" i="163"/>
  <c r="C52" i="163"/>
  <c r="D52" i="163"/>
  <c r="E52" i="163"/>
  <c r="F52" i="163"/>
  <c r="B53" i="163"/>
  <c r="C53" i="163"/>
  <c r="D53" i="163"/>
  <c r="E53" i="163"/>
  <c r="F53" i="163"/>
  <c r="B54" i="163"/>
  <c r="C54" i="163"/>
  <c r="D54" i="163"/>
  <c r="E54" i="163"/>
  <c r="F54" i="163"/>
  <c r="B55" i="163"/>
  <c r="C55" i="163"/>
  <c r="D55" i="163"/>
  <c r="E55" i="163"/>
  <c r="F55" i="163"/>
  <c r="B56" i="163"/>
  <c r="C56" i="163"/>
  <c r="D56" i="163"/>
  <c r="E56" i="163"/>
  <c r="F56" i="163"/>
  <c r="B57" i="163"/>
  <c r="C57" i="163"/>
  <c r="D57" i="163"/>
  <c r="E57" i="163"/>
  <c r="F57" i="163"/>
  <c r="B58" i="163"/>
  <c r="C58" i="163"/>
  <c r="D58" i="163"/>
  <c r="E58" i="163"/>
  <c r="F58" i="163"/>
  <c r="B59" i="163"/>
  <c r="C59" i="163"/>
  <c r="D59" i="163"/>
  <c r="E59" i="163"/>
  <c r="F59" i="163"/>
  <c r="B60" i="163"/>
  <c r="C60" i="163"/>
  <c r="D60" i="163"/>
  <c r="E60" i="163"/>
  <c r="F60" i="163"/>
  <c r="B61" i="163"/>
  <c r="C61" i="163"/>
  <c r="D61" i="163"/>
  <c r="E61" i="163"/>
  <c r="F61" i="163"/>
  <c r="B62" i="163"/>
  <c r="C62" i="163"/>
  <c r="D62" i="163"/>
  <c r="E62" i="163"/>
  <c r="F62" i="163"/>
  <c r="B63" i="163"/>
  <c r="C63" i="163"/>
  <c r="D63" i="163"/>
  <c r="E63" i="163"/>
  <c r="F63" i="163"/>
  <c r="B64" i="163"/>
  <c r="C64" i="163"/>
  <c r="D64" i="163"/>
  <c r="E64" i="163"/>
  <c r="F64" i="163"/>
  <c r="B65" i="163"/>
  <c r="C65" i="163"/>
  <c r="D65" i="163"/>
  <c r="E65" i="163"/>
  <c r="F65" i="163"/>
  <c r="B66" i="163"/>
  <c r="C66" i="163"/>
  <c r="D66" i="163"/>
  <c r="E66" i="163"/>
  <c r="F66" i="163"/>
  <c r="B67" i="163"/>
  <c r="C67" i="163"/>
  <c r="D67" i="163"/>
  <c r="E67" i="163"/>
  <c r="F67" i="163"/>
  <c r="B68" i="163"/>
  <c r="C68" i="163"/>
  <c r="D68" i="163"/>
  <c r="E68" i="163"/>
  <c r="F68" i="163"/>
  <c r="B69" i="163"/>
  <c r="C69" i="163"/>
  <c r="D69" i="163"/>
  <c r="E69" i="163"/>
  <c r="F69" i="163"/>
  <c r="B70" i="163"/>
  <c r="C70" i="163"/>
  <c r="D70" i="163"/>
  <c r="E70" i="163"/>
  <c r="F70" i="163"/>
  <c r="B71" i="163"/>
  <c r="C71" i="163"/>
  <c r="D71" i="163"/>
  <c r="E71" i="163"/>
  <c r="F71" i="163"/>
  <c r="B72" i="163"/>
  <c r="C72" i="163"/>
  <c r="D72" i="163"/>
  <c r="E72" i="163"/>
  <c r="F72" i="163"/>
  <c r="B73" i="163"/>
  <c r="C73" i="163"/>
  <c r="D73" i="163"/>
  <c r="E73" i="163"/>
  <c r="F73" i="163"/>
  <c r="B74" i="163"/>
  <c r="C74" i="163"/>
  <c r="D74" i="163"/>
  <c r="E74" i="163"/>
  <c r="F74" i="163"/>
  <c r="B75" i="163"/>
  <c r="C75" i="163"/>
  <c r="D75" i="163"/>
  <c r="E75" i="163"/>
  <c r="F75" i="163"/>
  <c r="B76" i="163"/>
  <c r="C76" i="163"/>
  <c r="D76" i="163"/>
  <c r="E76" i="163"/>
  <c r="F76" i="163"/>
  <c r="B77" i="163"/>
  <c r="C77" i="163"/>
  <c r="D77" i="163"/>
  <c r="E77" i="163"/>
  <c r="F77" i="163"/>
  <c r="B78" i="163"/>
  <c r="C78" i="163"/>
  <c r="D78" i="163"/>
  <c r="E78" i="163"/>
  <c r="F78" i="163"/>
  <c r="B79" i="163"/>
  <c r="C79" i="163"/>
  <c r="D79" i="163"/>
  <c r="E79" i="163"/>
  <c r="F79" i="163"/>
  <c r="B80" i="163"/>
  <c r="C80" i="163"/>
  <c r="D80" i="163"/>
  <c r="E80" i="163"/>
  <c r="F80" i="163"/>
  <c r="B81" i="163"/>
  <c r="C81" i="163"/>
  <c r="D81" i="163"/>
  <c r="E81" i="163"/>
  <c r="F81" i="163"/>
  <c r="B82" i="163"/>
  <c r="C82" i="163"/>
  <c r="D82" i="163"/>
  <c r="E82" i="163"/>
  <c r="F82" i="163"/>
  <c r="B83" i="163"/>
  <c r="C83" i="163"/>
  <c r="D83" i="163"/>
  <c r="E83" i="163"/>
  <c r="F83" i="163"/>
  <c r="B84" i="163"/>
  <c r="C84" i="163"/>
  <c r="D84" i="163"/>
  <c r="E84" i="163"/>
  <c r="F84" i="163"/>
  <c r="B85" i="163"/>
  <c r="C85" i="163"/>
  <c r="D85" i="163"/>
  <c r="E85" i="163"/>
  <c r="F85" i="163"/>
  <c r="B86" i="163"/>
  <c r="C86" i="163"/>
  <c r="D86" i="163"/>
  <c r="E86" i="163"/>
  <c r="F86" i="163"/>
  <c r="B87" i="163"/>
  <c r="C87" i="163"/>
  <c r="D87" i="163"/>
  <c r="E87" i="163"/>
  <c r="F87" i="163"/>
  <c r="B88" i="163"/>
  <c r="C88" i="163"/>
  <c r="D88" i="163"/>
  <c r="E88" i="163"/>
  <c r="F88" i="163"/>
  <c r="B89" i="163"/>
  <c r="C89" i="163"/>
  <c r="D89" i="163"/>
  <c r="E89" i="163"/>
  <c r="F89" i="163"/>
  <c r="B90" i="163"/>
  <c r="C90" i="163"/>
  <c r="D90" i="163"/>
  <c r="E90" i="163"/>
  <c r="F90" i="163"/>
  <c r="B91" i="163"/>
  <c r="C91" i="163"/>
  <c r="D91" i="163"/>
  <c r="E91" i="163"/>
  <c r="F91" i="163"/>
  <c r="B92" i="163"/>
  <c r="C92" i="163"/>
  <c r="D92" i="163"/>
  <c r="E92" i="163"/>
  <c r="F92" i="163"/>
  <c r="B93" i="163"/>
  <c r="C93" i="163"/>
  <c r="D93" i="163"/>
  <c r="E93" i="163"/>
  <c r="F93" i="163"/>
  <c r="B94" i="163"/>
  <c r="C94" i="163"/>
  <c r="D94" i="163"/>
  <c r="E94" i="163"/>
  <c r="F94" i="163"/>
  <c r="B95" i="163"/>
  <c r="C95" i="163"/>
  <c r="D95" i="163"/>
  <c r="E95" i="163"/>
  <c r="F95" i="163"/>
  <c r="B96" i="163"/>
  <c r="C96" i="163"/>
  <c r="D96" i="163"/>
  <c r="E96" i="163"/>
  <c r="F96" i="163"/>
  <c r="F19" i="163"/>
  <c r="E19" i="163"/>
  <c r="D19" i="163"/>
  <c r="C19" i="163"/>
  <c r="B19" i="163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AG20" i="12"/>
  <c r="AH20" i="12"/>
  <c r="AI20" i="12"/>
  <c r="AJ20" i="12"/>
  <c r="AK20" i="12"/>
  <c r="AL20" i="12"/>
  <c r="AM20" i="12"/>
  <c r="AN20" i="12"/>
  <c r="AO20" i="12"/>
  <c r="AP20" i="12"/>
  <c r="AQ20" i="12"/>
  <c r="AR20" i="12"/>
  <c r="AS20" i="12"/>
  <c r="R21" i="12"/>
  <c r="S21" i="12"/>
  <c r="T21" i="12"/>
  <c r="U21" i="12"/>
  <c r="V21" i="12"/>
  <c r="W21" i="12"/>
  <c r="X21" i="12"/>
  <c r="Y21" i="12"/>
  <c r="Z21" i="12"/>
  <c r="AA21" i="12"/>
  <c r="AB21" i="12"/>
  <c r="AC21" i="12"/>
  <c r="AD21" i="12"/>
  <c r="AE21" i="12"/>
  <c r="AF21" i="12"/>
  <c r="AG21" i="12"/>
  <c r="AH21" i="12"/>
  <c r="AI21" i="12"/>
  <c r="AJ21" i="12"/>
  <c r="AK21" i="12"/>
  <c r="AL21" i="12"/>
  <c r="AM21" i="12"/>
  <c r="AN21" i="12"/>
  <c r="AO21" i="12"/>
  <c r="AP21" i="12"/>
  <c r="AQ21" i="12"/>
  <c r="AR21" i="12"/>
  <c r="AS21" i="12"/>
  <c r="R22" i="12"/>
  <c r="S22" i="12"/>
  <c r="T22" i="12"/>
  <c r="U22" i="12"/>
  <c r="V22" i="12"/>
  <c r="W22" i="12"/>
  <c r="X22" i="12"/>
  <c r="Y22" i="12"/>
  <c r="Z22" i="12"/>
  <c r="AA22" i="12"/>
  <c r="AB22" i="12"/>
  <c r="AC22" i="12"/>
  <c r="AD22" i="12"/>
  <c r="AE22" i="12"/>
  <c r="AF22" i="12"/>
  <c r="AG22" i="12"/>
  <c r="AH22" i="12"/>
  <c r="AI22" i="12"/>
  <c r="AJ22" i="12"/>
  <c r="AK22" i="12"/>
  <c r="AL22" i="12"/>
  <c r="AM22" i="12"/>
  <c r="AN22" i="12"/>
  <c r="AO22" i="12"/>
  <c r="AP22" i="12"/>
  <c r="AQ22" i="12"/>
  <c r="AR22" i="12"/>
  <c r="AS22" i="12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AE23" i="12"/>
  <c r="AF23" i="12"/>
  <c r="AG23" i="12"/>
  <c r="AH23" i="12"/>
  <c r="AI23" i="12"/>
  <c r="AJ23" i="12"/>
  <c r="AK23" i="12"/>
  <c r="AL23" i="12"/>
  <c r="AM23" i="12"/>
  <c r="AN23" i="12"/>
  <c r="AO23" i="12"/>
  <c r="AP23" i="12"/>
  <c r="AQ23" i="12"/>
  <c r="AR23" i="12"/>
  <c r="AS23" i="12"/>
  <c r="R24" i="12"/>
  <c r="S24" i="12"/>
  <c r="T24" i="12"/>
  <c r="U24" i="12"/>
  <c r="V24" i="12"/>
  <c r="W24" i="12"/>
  <c r="X24" i="12"/>
  <c r="Y24" i="12"/>
  <c r="Z24" i="12"/>
  <c r="AA24" i="12"/>
  <c r="AB24" i="12"/>
  <c r="AC24" i="12"/>
  <c r="AD24" i="12"/>
  <c r="AE24" i="12"/>
  <c r="AF24" i="12"/>
  <c r="AG24" i="12"/>
  <c r="AH24" i="12"/>
  <c r="AI24" i="12"/>
  <c r="AJ24" i="12"/>
  <c r="AK24" i="12"/>
  <c r="AL24" i="12"/>
  <c r="AM24" i="12"/>
  <c r="AN24" i="12"/>
  <c r="AO24" i="12"/>
  <c r="AP24" i="12"/>
  <c r="AQ24" i="12"/>
  <c r="AR24" i="12"/>
  <c r="AS24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AF25" i="12"/>
  <c r="AG25" i="12"/>
  <c r="AH25" i="12"/>
  <c r="AI25" i="12"/>
  <c r="AJ25" i="12"/>
  <c r="AK25" i="12"/>
  <c r="AL25" i="12"/>
  <c r="AM25" i="12"/>
  <c r="AN25" i="12"/>
  <c r="AO25" i="12"/>
  <c r="AP25" i="12"/>
  <c r="AQ25" i="12"/>
  <c r="AR25" i="12"/>
  <c r="AS25" i="12"/>
  <c r="R26" i="12"/>
  <c r="S26" i="12"/>
  <c r="T26" i="12"/>
  <c r="U26" i="12"/>
  <c r="V26" i="12"/>
  <c r="W26" i="12"/>
  <c r="X26" i="12"/>
  <c r="Y26" i="12"/>
  <c r="Z26" i="12"/>
  <c r="AA26" i="12"/>
  <c r="AB26" i="12"/>
  <c r="AC26" i="12"/>
  <c r="AD26" i="12"/>
  <c r="AE26" i="12"/>
  <c r="AF26" i="12"/>
  <c r="AG26" i="12"/>
  <c r="AH26" i="12"/>
  <c r="AI26" i="12"/>
  <c r="AJ26" i="12"/>
  <c r="AK26" i="12"/>
  <c r="AL26" i="12"/>
  <c r="AM26" i="12"/>
  <c r="AN26" i="12"/>
  <c r="AO26" i="12"/>
  <c r="AP26" i="12"/>
  <c r="AQ26" i="12"/>
  <c r="AR26" i="12"/>
  <c r="AS26" i="12"/>
  <c r="R27" i="12"/>
  <c r="S27" i="12"/>
  <c r="T27" i="12"/>
  <c r="U27" i="12"/>
  <c r="V27" i="12"/>
  <c r="W27" i="12"/>
  <c r="X27" i="12"/>
  <c r="Y27" i="12"/>
  <c r="Z27" i="12"/>
  <c r="AA27" i="12"/>
  <c r="AB27" i="12"/>
  <c r="AC27" i="12"/>
  <c r="AD27" i="12"/>
  <c r="AE27" i="12"/>
  <c r="AF27" i="12"/>
  <c r="AG27" i="12"/>
  <c r="AH27" i="12"/>
  <c r="AI27" i="12"/>
  <c r="AJ27" i="12"/>
  <c r="AK27" i="12"/>
  <c r="AL27" i="12"/>
  <c r="AM27" i="12"/>
  <c r="AN27" i="12"/>
  <c r="AO27" i="12"/>
  <c r="AP27" i="12"/>
  <c r="AQ27" i="12"/>
  <c r="AR27" i="12"/>
  <c r="AS27" i="12"/>
  <c r="R28" i="12"/>
  <c r="S28" i="12"/>
  <c r="T28" i="12"/>
  <c r="U28" i="12"/>
  <c r="V28" i="12"/>
  <c r="W28" i="12"/>
  <c r="X28" i="12"/>
  <c r="Y28" i="12"/>
  <c r="Z28" i="12"/>
  <c r="AA28" i="12"/>
  <c r="AB28" i="12"/>
  <c r="AC28" i="12"/>
  <c r="AD28" i="12"/>
  <c r="AE28" i="12"/>
  <c r="AF28" i="12"/>
  <c r="AG28" i="12"/>
  <c r="AH28" i="12"/>
  <c r="AI28" i="12"/>
  <c r="AJ28" i="12"/>
  <c r="AK28" i="12"/>
  <c r="AL28" i="12"/>
  <c r="AM28" i="12"/>
  <c r="AN28" i="12"/>
  <c r="AO28" i="12"/>
  <c r="AP28" i="12"/>
  <c r="AQ28" i="12"/>
  <c r="AR28" i="12"/>
  <c r="AS28" i="12"/>
  <c r="R29" i="12"/>
  <c r="S29" i="12"/>
  <c r="T29" i="12"/>
  <c r="U29" i="12"/>
  <c r="V29" i="12"/>
  <c r="W29" i="12"/>
  <c r="X29" i="12"/>
  <c r="Y29" i="12"/>
  <c r="Z29" i="12"/>
  <c r="AA29" i="12"/>
  <c r="AB29" i="12"/>
  <c r="AC29" i="12"/>
  <c r="AD29" i="12"/>
  <c r="AE29" i="12"/>
  <c r="AF29" i="12"/>
  <c r="AG29" i="12"/>
  <c r="AH29" i="12"/>
  <c r="AI29" i="12"/>
  <c r="AJ29" i="12"/>
  <c r="AK29" i="12"/>
  <c r="AL29" i="12"/>
  <c r="AM29" i="12"/>
  <c r="AN29" i="12"/>
  <c r="AO29" i="12"/>
  <c r="AP29" i="12"/>
  <c r="AQ29" i="12"/>
  <c r="AR29" i="12"/>
  <c r="AS29" i="12"/>
  <c r="R30" i="12"/>
  <c r="S30" i="12"/>
  <c r="T30" i="12"/>
  <c r="U30" i="12"/>
  <c r="V30" i="12"/>
  <c r="W30" i="12"/>
  <c r="X30" i="12"/>
  <c r="Y30" i="12"/>
  <c r="Z30" i="12"/>
  <c r="AA30" i="12"/>
  <c r="AB30" i="12"/>
  <c r="AC30" i="12"/>
  <c r="AD30" i="12"/>
  <c r="AE30" i="12"/>
  <c r="AF30" i="12"/>
  <c r="AG30" i="12"/>
  <c r="AH30" i="12"/>
  <c r="AI30" i="12"/>
  <c r="AJ30" i="12"/>
  <c r="AK30" i="12"/>
  <c r="AL30" i="12"/>
  <c r="AM30" i="12"/>
  <c r="AN30" i="12"/>
  <c r="AO30" i="12"/>
  <c r="AP30" i="12"/>
  <c r="AQ30" i="12"/>
  <c r="AR30" i="12"/>
  <c r="AS30" i="12"/>
  <c r="R31" i="12"/>
  <c r="S31" i="12"/>
  <c r="T31" i="12"/>
  <c r="U31" i="12"/>
  <c r="V31" i="12"/>
  <c r="W31" i="12"/>
  <c r="X31" i="12"/>
  <c r="Y31" i="12"/>
  <c r="Z31" i="12"/>
  <c r="AA31" i="12"/>
  <c r="AB31" i="12"/>
  <c r="AC31" i="12"/>
  <c r="AD31" i="12"/>
  <c r="AE31" i="12"/>
  <c r="AF31" i="12"/>
  <c r="AG31" i="12"/>
  <c r="AH31" i="12"/>
  <c r="AI31" i="12"/>
  <c r="AJ31" i="12"/>
  <c r="AK31" i="12"/>
  <c r="AL31" i="12"/>
  <c r="AM31" i="12"/>
  <c r="AN31" i="12"/>
  <c r="AO31" i="12"/>
  <c r="AP31" i="12"/>
  <c r="AQ31" i="12"/>
  <c r="AR31" i="12"/>
  <c r="AS31" i="12"/>
  <c r="R32" i="12"/>
  <c r="S32" i="12"/>
  <c r="T32" i="12"/>
  <c r="U32" i="12"/>
  <c r="V32" i="12"/>
  <c r="W32" i="12"/>
  <c r="X32" i="12"/>
  <c r="Y32" i="12"/>
  <c r="Z32" i="12"/>
  <c r="AA32" i="12"/>
  <c r="AB32" i="12"/>
  <c r="AC32" i="12"/>
  <c r="AD32" i="12"/>
  <c r="AE32" i="12"/>
  <c r="AF32" i="12"/>
  <c r="AG32" i="12"/>
  <c r="AH32" i="12"/>
  <c r="AI32" i="12"/>
  <c r="AJ32" i="12"/>
  <c r="AK32" i="12"/>
  <c r="AL32" i="12"/>
  <c r="AM32" i="12"/>
  <c r="AN32" i="12"/>
  <c r="AO32" i="12"/>
  <c r="AP32" i="12"/>
  <c r="AQ32" i="12"/>
  <c r="AR32" i="12"/>
  <c r="AS32" i="12"/>
  <c r="R33" i="12"/>
  <c r="S33" i="12"/>
  <c r="T33" i="12"/>
  <c r="U33" i="12"/>
  <c r="V33" i="12"/>
  <c r="W33" i="12"/>
  <c r="X33" i="12"/>
  <c r="Y33" i="12"/>
  <c r="Z33" i="12"/>
  <c r="AA33" i="12"/>
  <c r="AB33" i="12"/>
  <c r="AC33" i="12"/>
  <c r="AD33" i="12"/>
  <c r="AE33" i="12"/>
  <c r="AF33" i="12"/>
  <c r="AG33" i="12"/>
  <c r="AH33" i="12"/>
  <c r="AI33" i="12"/>
  <c r="AJ33" i="12"/>
  <c r="AK33" i="12"/>
  <c r="AL33" i="12"/>
  <c r="AM33" i="12"/>
  <c r="AN33" i="12"/>
  <c r="AO33" i="12"/>
  <c r="AP33" i="12"/>
  <c r="AQ33" i="12"/>
  <c r="AR33" i="12"/>
  <c r="AS33" i="12"/>
  <c r="R34" i="12"/>
  <c r="S34" i="12"/>
  <c r="T34" i="12"/>
  <c r="U34" i="12"/>
  <c r="V34" i="12"/>
  <c r="W34" i="12"/>
  <c r="X34" i="12"/>
  <c r="Y34" i="12"/>
  <c r="Z34" i="12"/>
  <c r="AA34" i="12"/>
  <c r="AB34" i="12"/>
  <c r="AC34" i="12"/>
  <c r="AD34" i="12"/>
  <c r="AE34" i="12"/>
  <c r="AF34" i="12"/>
  <c r="AG34" i="12"/>
  <c r="AH34" i="12"/>
  <c r="AI34" i="12"/>
  <c r="AJ34" i="12"/>
  <c r="AK34" i="12"/>
  <c r="AL34" i="12"/>
  <c r="AM34" i="12"/>
  <c r="AN34" i="12"/>
  <c r="AO34" i="12"/>
  <c r="AP34" i="12"/>
  <c r="AQ34" i="12"/>
  <c r="AR34" i="12"/>
  <c r="AS34" i="12"/>
  <c r="R35" i="12"/>
  <c r="S35" i="12"/>
  <c r="T35" i="12"/>
  <c r="U35" i="12"/>
  <c r="V35" i="12"/>
  <c r="W35" i="12"/>
  <c r="X35" i="12"/>
  <c r="Y35" i="12"/>
  <c r="Z35" i="12"/>
  <c r="AA35" i="12"/>
  <c r="AB35" i="12"/>
  <c r="AC35" i="12"/>
  <c r="AD35" i="12"/>
  <c r="AE35" i="12"/>
  <c r="AF35" i="12"/>
  <c r="AG35" i="12"/>
  <c r="AH35" i="12"/>
  <c r="AI35" i="12"/>
  <c r="AJ35" i="12"/>
  <c r="AK35" i="12"/>
  <c r="AL35" i="12"/>
  <c r="AM35" i="12"/>
  <c r="AN35" i="12"/>
  <c r="AO35" i="12"/>
  <c r="AP35" i="12"/>
  <c r="AQ35" i="12"/>
  <c r="AR35" i="12"/>
  <c r="AS35" i="12"/>
  <c r="R36" i="12"/>
  <c r="S36" i="12"/>
  <c r="T36" i="12"/>
  <c r="U36" i="12"/>
  <c r="V36" i="12"/>
  <c r="W36" i="12"/>
  <c r="X36" i="12"/>
  <c r="Y36" i="12"/>
  <c r="Z36" i="12"/>
  <c r="AA36" i="12"/>
  <c r="AB36" i="12"/>
  <c r="AC36" i="12"/>
  <c r="AD36" i="12"/>
  <c r="AE36" i="12"/>
  <c r="AF36" i="12"/>
  <c r="AG36" i="12"/>
  <c r="AH36" i="12"/>
  <c r="AI36" i="12"/>
  <c r="AJ36" i="12"/>
  <c r="AK36" i="12"/>
  <c r="AL36" i="12"/>
  <c r="AM36" i="12"/>
  <c r="AN36" i="12"/>
  <c r="AO36" i="12"/>
  <c r="AP36" i="12"/>
  <c r="AQ36" i="12"/>
  <c r="AR36" i="12"/>
  <c r="AS36" i="12"/>
  <c r="R37" i="12"/>
  <c r="S37" i="12"/>
  <c r="T37" i="12"/>
  <c r="U37" i="12"/>
  <c r="V37" i="12"/>
  <c r="W37" i="12"/>
  <c r="X37" i="12"/>
  <c r="Y37" i="12"/>
  <c r="Z37" i="12"/>
  <c r="AA37" i="12"/>
  <c r="AB37" i="12"/>
  <c r="AC37" i="12"/>
  <c r="AD37" i="12"/>
  <c r="AE37" i="12"/>
  <c r="AF37" i="12"/>
  <c r="AG37" i="12"/>
  <c r="AH37" i="12"/>
  <c r="AI37" i="12"/>
  <c r="AJ37" i="12"/>
  <c r="AK37" i="12"/>
  <c r="AL37" i="12"/>
  <c r="AM37" i="12"/>
  <c r="AN37" i="12"/>
  <c r="AO37" i="12"/>
  <c r="AP37" i="12"/>
  <c r="AQ37" i="12"/>
  <c r="AR37" i="12"/>
  <c r="AS37" i="12"/>
  <c r="R38" i="12"/>
  <c r="S38" i="12"/>
  <c r="T38" i="12"/>
  <c r="U38" i="12"/>
  <c r="V38" i="12"/>
  <c r="W38" i="12"/>
  <c r="X38" i="12"/>
  <c r="Y38" i="12"/>
  <c r="Z38" i="12"/>
  <c r="AA38" i="12"/>
  <c r="AB38" i="12"/>
  <c r="AC38" i="12"/>
  <c r="AD38" i="12"/>
  <c r="AE38" i="12"/>
  <c r="AF38" i="12"/>
  <c r="AG38" i="12"/>
  <c r="AH38" i="12"/>
  <c r="AI38" i="12"/>
  <c r="AJ38" i="12"/>
  <c r="AK38" i="12"/>
  <c r="AL38" i="12"/>
  <c r="AM38" i="12"/>
  <c r="AN38" i="12"/>
  <c r="AO38" i="12"/>
  <c r="AP38" i="12"/>
  <c r="AQ38" i="12"/>
  <c r="AR38" i="12"/>
  <c r="AS38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D39" i="12"/>
  <c r="AE39" i="12"/>
  <c r="AF39" i="12"/>
  <c r="AG39" i="12"/>
  <c r="AH39" i="12"/>
  <c r="AI39" i="12"/>
  <c r="AJ39" i="12"/>
  <c r="AK39" i="12"/>
  <c r="AL39" i="12"/>
  <c r="AM39" i="12"/>
  <c r="AN39" i="12"/>
  <c r="AO39" i="12"/>
  <c r="AP39" i="12"/>
  <c r="AQ39" i="12"/>
  <c r="AR39" i="12"/>
  <c r="AS39" i="12"/>
  <c r="R40" i="12"/>
  <c r="S40" i="12"/>
  <c r="T40" i="12"/>
  <c r="U40" i="12"/>
  <c r="V40" i="12"/>
  <c r="W40" i="12"/>
  <c r="X40" i="12"/>
  <c r="Y40" i="12"/>
  <c r="Z40" i="12"/>
  <c r="AA40" i="12"/>
  <c r="AB40" i="12"/>
  <c r="AC40" i="12"/>
  <c r="AD40" i="12"/>
  <c r="AE40" i="12"/>
  <c r="AF40" i="12"/>
  <c r="AG40" i="12"/>
  <c r="AH40" i="12"/>
  <c r="AI40" i="12"/>
  <c r="AJ40" i="12"/>
  <c r="AK40" i="12"/>
  <c r="AL40" i="12"/>
  <c r="AM40" i="12"/>
  <c r="AN40" i="12"/>
  <c r="AO40" i="12"/>
  <c r="AP40" i="12"/>
  <c r="AQ40" i="12"/>
  <c r="AR40" i="12"/>
  <c r="AS40" i="12"/>
  <c r="R41" i="12"/>
  <c r="S41" i="12"/>
  <c r="T41" i="12"/>
  <c r="U41" i="12"/>
  <c r="V41" i="12"/>
  <c r="W41" i="12"/>
  <c r="X41" i="12"/>
  <c r="Y41" i="12"/>
  <c r="Z41" i="12"/>
  <c r="AA41" i="12"/>
  <c r="AB41" i="12"/>
  <c r="AC41" i="12"/>
  <c r="AD41" i="12"/>
  <c r="AE41" i="12"/>
  <c r="AF41" i="12"/>
  <c r="AG41" i="12"/>
  <c r="AH41" i="12"/>
  <c r="AI41" i="12"/>
  <c r="AJ41" i="12"/>
  <c r="AK41" i="12"/>
  <c r="AL41" i="12"/>
  <c r="AM41" i="12"/>
  <c r="AN41" i="12"/>
  <c r="AO41" i="12"/>
  <c r="AP41" i="12"/>
  <c r="AQ41" i="12"/>
  <c r="AR41" i="12"/>
  <c r="AS41" i="12"/>
  <c r="R42" i="12"/>
  <c r="S42" i="12"/>
  <c r="T42" i="12"/>
  <c r="U42" i="12"/>
  <c r="V42" i="12"/>
  <c r="W42" i="12"/>
  <c r="X42" i="12"/>
  <c r="Y42" i="12"/>
  <c r="Z42" i="12"/>
  <c r="AA42" i="12"/>
  <c r="AB42" i="12"/>
  <c r="AC42" i="12"/>
  <c r="AD42" i="12"/>
  <c r="AE42" i="12"/>
  <c r="AF42" i="12"/>
  <c r="AG42" i="12"/>
  <c r="AH42" i="12"/>
  <c r="AI42" i="12"/>
  <c r="AJ42" i="12"/>
  <c r="AK42" i="12"/>
  <c r="AL42" i="12"/>
  <c r="AM42" i="12"/>
  <c r="AN42" i="12"/>
  <c r="AO42" i="12"/>
  <c r="AP42" i="12"/>
  <c r="AQ42" i="12"/>
  <c r="AR42" i="12"/>
  <c r="AS42" i="12"/>
  <c r="R43" i="12"/>
  <c r="S43" i="12"/>
  <c r="T43" i="12"/>
  <c r="U43" i="12"/>
  <c r="V43" i="12"/>
  <c r="W43" i="12"/>
  <c r="X43" i="12"/>
  <c r="Y43" i="12"/>
  <c r="Z43" i="12"/>
  <c r="AA43" i="12"/>
  <c r="AB43" i="12"/>
  <c r="AC43" i="12"/>
  <c r="AD43" i="12"/>
  <c r="AE43" i="12"/>
  <c r="AF43" i="12"/>
  <c r="AG43" i="12"/>
  <c r="AH43" i="12"/>
  <c r="AI43" i="12"/>
  <c r="AJ43" i="12"/>
  <c r="AK43" i="12"/>
  <c r="AL43" i="12"/>
  <c r="AM43" i="12"/>
  <c r="AN43" i="12"/>
  <c r="AO43" i="12"/>
  <c r="AP43" i="12"/>
  <c r="AQ43" i="12"/>
  <c r="AR43" i="12"/>
  <c r="AS43" i="12"/>
  <c r="R44" i="12"/>
  <c r="S44" i="12"/>
  <c r="T44" i="12"/>
  <c r="U44" i="12"/>
  <c r="V44" i="12"/>
  <c r="W44" i="12"/>
  <c r="X44" i="12"/>
  <c r="Y44" i="12"/>
  <c r="Z44" i="12"/>
  <c r="AA44" i="12"/>
  <c r="AB44" i="12"/>
  <c r="AC44" i="12"/>
  <c r="AD44" i="12"/>
  <c r="AE44" i="12"/>
  <c r="AF44" i="12"/>
  <c r="AG44" i="12"/>
  <c r="AH44" i="12"/>
  <c r="AI44" i="12"/>
  <c r="AJ44" i="12"/>
  <c r="AK44" i="12"/>
  <c r="AL44" i="12"/>
  <c r="AM44" i="12"/>
  <c r="AN44" i="12"/>
  <c r="AO44" i="12"/>
  <c r="AP44" i="12"/>
  <c r="AQ44" i="12"/>
  <c r="AR44" i="12"/>
  <c r="AS44" i="12"/>
  <c r="R45" i="12"/>
  <c r="S45" i="12"/>
  <c r="T45" i="12"/>
  <c r="U45" i="12"/>
  <c r="V45" i="12"/>
  <c r="W45" i="12"/>
  <c r="X45" i="12"/>
  <c r="Y45" i="12"/>
  <c r="Z45" i="12"/>
  <c r="AA45" i="12"/>
  <c r="AB45" i="12"/>
  <c r="AC45" i="12"/>
  <c r="AD45" i="12"/>
  <c r="AE45" i="12"/>
  <c r="AF45" i="12"/>
  <c r="AG45" i="12"/>
  <c r="AH45" i="12"/>
  <c r="AI45" i="12"/>
  <c r="AJ45" i="12"/>
  <c r="AK45" i="12"/>
  <c r="AL45" i="12"/>
  <c r="AM45" i="12"/>
  <c r="AN45" i="12"/>
  <c r="AO45" i="12"/>
  <c r="AP45" i="12"/>
  <c r="AQ45" i="12"/>
  <c r="AR45" i="12"/>
  <c r="AS45" i="12"/>
  <c r="R46" i="12"/>
  <c r="S46" i="12"/>
  <c r="T46" i="12"/>
  <c r="U46" i="12"/>
  <c r="V46" i="12"/>
  <c r="W46" i="12"/>
  <c r="X46" i="12"/>
  <c r="Y46" i="12"/>
  <c r="Z46" i="12"/>
  <c r="AA46" i="12"/>
  <c r="AB46" i="12"/>
  <c r="AC46" i="12"/>
  <c r="AD46" i="12"/>
  <c r="AE46" i="12"/>
  <c r="AF46" i="12"/>
  <c r="AG46" i="12"/>
  <c r="AH46" i="12"/>
  <c r="AI46" i="12"/>
  <c r="AJ46" i="12"/>
  <c r="AK46" i="12"/>
  <c r="AL46" i="12"/>
  <c r="AM46" i="12"/>
  <c r="AN46" i="12"/>
  <c r="AO46" i="12"/>
  <c r="AP46" i="12"/>
  <c r="AQ46" i="12"/>
  <c r="AR46" i="12"/>
  <c r="AS46" i="12"/>
  <c r="R47" i="12"/>
  <c r="S47" i="12"/>
  <c r="T47" i="12"/>
  <c r="U47" i="12"/>
  <c r="V47" i="12"/>
  <c r="W47" i="12"/>
  <c r="X47" i="12"/>
  <c r="Y47" i="12"/>
  <c r="Z47" i="12"/>
  <c r="AA47" i="12"/>
  <c r="AB47" i="12"/>
  <c r="AC47" i="12"/>
  <c r="AD47" i="12"/>
  <c r="AE47" i="12"/>
  <c r="AF47" i="12"/>
  <c r="AG47" i="12"/>
  <c r="AH47" i="12"/>
  <c r="AI47" i="12"/>
  <c r="AJ47" i="12"/>
  <c r="AK47" i="12"/>
  <c r="AL47" i="12"/>
  <c r="AM47" i="12"/>
  <c r="AN47" i="12"/>
  <c r="AO47" i="12"/>
  <c r="AP47" i="12"/>
  <c r="AQ47" i="12"/>
  <c r="AR47" i="12"/>
  <c r="AS47" i="12"/>
  <c r="R48" i="12"/>
  <c r="S48" i="12"/>
  <c r="T48" i="12"/>
  <c r="U48" i="12"/>
  <c r="V48" i="12"/>
  <c r="W48" i="12"/>
  <c r="X48" i="12"/>
  <c r="Y48" i="12"/>
  <c r="Z48" i="12"/>
  <c r="AA48" i="12"/>
  <c r="AB48" i="12"/>
  <c r="AC48" i="12"/>
  <c r="AD48" i="12"/>
  <c r="AE48" i="12"/>
  <c r="AF48" i="12"/>
  <c r="AG48" i="12"/>
  <c r="AH48" i="12"/>
  <c r="AI48" i="12"/>
  <c r="AJ48" i="12"/>
  <c r="AK48" i="12"/>
  <c r="AL48" i="12"/>
  <c r="AM48" i="12"/>
  <c r="AN48" i="12"/>
  <c r="AO48" i="12"/>
  <c r="AP48" i="12"/>
  <c r="AQ48" i="12"/>
  <c r="AR48" i="12"/>
  <c r="AS48" i="12"/>
  <c r="R49" i="12"/>
  <c r="S49" i="12"/>
  <c r="T49" i="12"/>
  <c r="U49" i="12"/>
  <c r="V49" i="12"/>
  <c r="W49" i="12"/>
  <c r="X49" i="12"/>
  <c r="Y49" i="12"/>
  <c r="Z49" i="12"/>
  <c r="AA49" i="12"/>
  <c r="AB49" i="12"/>
  <c r="AC49" i="12"/>
  <c r="AD49" i="12"/>
  <c r="AE49" i="12"/>
  <c r="AF49" i="12"/>
  <c r="AG49" i="12"/>
  <c r="AH49" i="12"/>
  <c r="AI49" i="12"/>
  <c r="AJ49" i="12"/>
  <c r="AK49" i="12"/>
  <c r="AL49" i="12"/>
  <c r="AM49" i="12"/>
  <c r="AN49" i="12"/>
  <c r="AO49" i="12"/>
  <c r="AP49" i="12"/>
  <c r="AQ49" i="12"/>
  <c r="AR49" i="12"/>
  <c r="AS49" i="12"/>
  <c r="R50" i="12"/>
  <c r="S50" i="12"/>
  <c r="T50" i="12"/>
  <c r="U50" i="12"/>
  <c r="V50" i="12"/>
  <c r="W50" i="12"/>
  <c r="X50" i="12"/>
  <c r="Y50" i="12"/>
  <c r="Z50" i="12"/>
  <c r="AA50" i="12"/>
  <c r="AB50" i="12"/>
  <c r="AC50" i="12"/>
  <c r="AD50" i="12"/>
  <c r="AE50" i="12"/>
  <c r="AF50" i="12"/>
  <c r="AG50" i="12"/>
  <c r="AH50" i="12"/>
  <c r="AI50" i="12"/>
  <c r="AJ50" i="12"/>
  <c r="AK50" i="12"/>
  <c r="AL50" i="12"/>
  <c r="AM50" i="12"/>
  <c r="AN50" i="12"/>
  <c r="AO50" i="12"/>
  <c r="AP50" i="12"/>
  <c r="AQ50" i="12"/>
  <c r="AR50" i="12"/>
  <c r="AS50" i="12"/>
  <c r="R51" i="12"/>
  <c r="S51" i="12"/>
  <c r="T51" i="12"/>
  <c r="U51" i="12"/>
  <c r="V51" i="12"/>
  <c r="W51" i="12"/>
  <c r="X51" i="12"/>
  <c r="Y51" i="12"/>
  <c r="Z51" i="12"/>
  <c r="AA51" i="12"/>
  <c r="AB51" i="12"/>
  <c r="AC51" i="12"/>
  <c r="AD51" i="12"/>
  <c r="AE51" i="12"/>
  <c r="AF51" i="12"/>
  <c r="AG51" i="12"/>
  <c r="AH51" i="12"/>
  <c r="AI51" i="12"/>
  <c r="AJ51" i="12"/>
  <c r="AK51" i="12"/>
  <c r="AL51" i="12"/>
  <c r="AM51" i="12"/>
  <c r="AN51" i="12"/>
  <c r="AO51" i="12"/>
  <c r="AP51" i="12"/>
  <c r="AQ51" i="12"/>
  <c r="AR51" i="12"/>
  <c r="AS51" i="12"/>
  <c r="R52" i="12"/>
  <c r="S52" i="12"/>
  <c r="T52" i="12"/>
  <c r="U52" i="12"/>
  <c r="V52" i="12"/>
  <c r="W52" i="12"/>
  <c r="X52" i="12"/>
  <c r="Y52" i="12"/>
  <c r="Z52" i="12"/>
  <c r="AA52" i="12"/>
  <c r="AB52" i="12"/>
  <c r="AC52" i="12"/>
  <c r="AD52" i="12"/>
  <c r="AE52" i="12"/>
  <c r="AF52" i="12"/>
  <c r="AG52" i="12"/>
  <c r="AH52" i="12"/>
  <c r="AI52" i="12"/>
  <c r="AJ52" i="12"/>
  <c r="AK52" i="12"/>
  <c r="AL52" i="12"/>
  <c r="AM52" i="12"/>
  <c r="AN52" i="12"/>
  <c r="AO52" i="12"/>
  <c r="AP52" i="12"/>
  <c r="AQ52" i="12"/>
  <c r="AR52" i="12"/>
  <c r="AS52" i="12"/>
  <c r="R53" i="12"/>
  <c r="S53" i="12"/>
  <c r="T53" i="12"/>
  <c r="U53" i="12"/>
  <c r="V53" i="12"/>
  <c r="W53" i="12"/>
  <c r="X53" i="12"/>
  <c r="Y53" i="12"/>
  <c r="Z53" i="12"/>
  <c r="AA53" i="12"/>
  <c r="AB53" i="12"/>
  <c r="AC53" i="12"/>
  <c r="AD53" i="12"/>
  <c r="AE53" i="12"/>
  <c r="AF53" i="12"/>
  <c r="AG53" i="12"/>
  <c r="AH53" i="12"/>
  <c r="AI53" i="12"/>
  <c r="AJ53" i="12"/>
  <c r="AK53" i="12"/>
  <c r="AL53" i="12"/>
  <c r="AM53" i="12"/>
  <c r="AN53" i="12"/>
  <c r="AO53" i="12"/>
  <c r="AP53" i="12"/>
  <c r="AQ53" i="12"/>
  <c r="AR53" i="12"/>
  <c r="AS53" i="12"/>
  <c r="R54" i="12"/>
  <c r="S54" i="12"/>
  <c r="T54" i="12"/>
  <c r="U54" i="12"/>
  <c r="V54" i="12"/>
  <c r="W54" i="12"/>
  <c r="X54" i="12"/>
  <c r="Y54" i="12"/>
  <c r="Z54" i="12"/>
  <c r="AA54" i="12"/>
  <c r="AB54" i="12"/>
  <c r="AC54" i="12"/>
  <c r="AD54" i="12"/>
  <c r="AE54" i="12"/>
  <c r="AF54" i="12"/>
  <c r="AG54" i="12"/>
  <c r="AH54" i="12"/>
  <c r="AI54" i="12"/>
  <c r="AJ54" i="12"/>
  <c r="AK54" i="12"/>
  <c r="AL54" i="12"/>
  <c r="AM54" i="12"/>
  <c r="AN54" i="12"/>
  <c r="AO54" i="12"/>
  <c r="AP54" i="12"/>
  <c r="AQ54" i="12"/>
  <c r="AR54" i="12"/>
  <c r="AS54" i="12"/>
  <c r="R55" i="12"/>
  <c r="S55" i="12"/>
  <c r="T55" i="12"/>
  <c r="U55" i="12"/>
  <c r="V55" i="12"/>
  <c r="W55" i="12"/>
  <c r="X55" i="12"/>
  <c r="Y55" i="12"/>
  <c r="Z55" i="12"/>
  <c r="AA55" i="12"/>
  <c r="AB55" i="12"/>
  <c r="AC55" i="12"/>
  <c r="AD55" i="12"/>
  <c r="AE55" i="12"/>
  <c r="AF55" i="12"/>
  <c r="AG55" i="12"/>
  <c r="AH55" i="12"/>
  <c r="AI55" i="12"/>
  <c r="AJ55" i="12"/>
  <c r="AK55" i="12"/>
  <c r="AL55" i="12"/>
  <c r="AM55" i="12"/>
  <c r="AN55" i="12"/>
  <c r="AO55" i="12"/>
  <c r="AP55" i="12"/>
  <c r="AQ55" i="12"/>
  <c r="AR55" i="12"/>
  <c r="AS55" i="12"/>
  <c r="R56" i="12"/>
  <c r="S56" i="12"/>
  <c r="T56" i="12"/>
  <c r="U56" i="12"/>
  <c r="V56" i="12"/>
  <c r="W56" i="12"/>
  <c r="X56" i="12"/>
  <c r="Y56" i="12"/>
  <c r="Z56" i="12"/>
  <c r="AA56" i="12"/>
  <c r="AB56" i="12"/>
  <c r="AC56" i="12"/>
  <c r="AD56" i="12"/>
  <c r="AE56" i="12"/>
  <c r="AF56" i="12"/>
  <c r="AG56" i="12"/>
  <c r="AH56" i="12"/>
  <c r="AI56" i="12"/>
  <c r="AJ56" i="12"/>
  <c r="AK56" i="12"/>
  <c r="AL56" i="12"/>
  <c r="AM56" i="12"/>
  <c r="AN56" i="12"/>
  <c r="AO56" i="12"/>
  <c r="AP56" i="12"/>
  <c r="AQ56" i="12"/>
  <c r="AR56" i="12"/>
  <c r="AS56" i="12"/>
  <c r="R57" i="12"/>
  <c r="S57" i="12"/>
  <c r="T57" i="12"/>
  <c r="U57" i="12"/>
  <c r="V57" i="12"/>
  <c r="W57" i="12"/>
  <c r="X57" i="12"/>
  <c r="Y57" i="12"/>
  <c r="Z57" i="12"/>
  <c r="AA57" i="12"/>
  <c r="AB57" i="12"/>
  <c r="AC57" i="12"/>
  <c r="AD57" i="12"/>
  <c r="AE57" i="12"/>
  <c r="AF57" i="12"/>
  <c r="AG57" i="12"/>
  <c r="AH57" i="12"/>
  <c r="AI57" i="12"/>
  <c r="AJ57" i="12"/>
  <c r="AK57" i="12"/>
  <c r="AL57" i="12"/>
  <c r="AM57" i="12"/>
  <c r="AN57" i="12"/>
  <c r="AO57" i="12"/>
  <c r="AP57" i="12"/>
  <c r="AQ57" i="12"/>
  <c r="AR57" i="12"/>
  <c r="AS57" i="12"/>
  <c r="R58" i="12"/>
  <c r="S58" i="12"/>
  <c r="T58" i="12"/>
  <c r="U58" i="12"/>
  <c r="V58" i="12"/>
  <c r="W58" i="12"/>
  <c r="X58" i="12"/>
  <c r="Y58" i="12"/>
  <c r="Z58" i="12"/>
  <c r="AA58" i="12"/>
  <c r="AB58" i="12"/>
  <c r="AC58" i="12"/>
  <c r="AD58" i="12"/>
  <c r="AE58" i="12"/>
  <c r="AF58" i="12"/>
  <c r="AG58" i="12"/>
  <c r="AH58" i="12"/>
  <c r="AI58" i="12"/>
  <c r="AJ58" i="12"/>
  <c r="AK58" i="12"/>
  <c r="AL58" i="12"/>
  <c r="AM58" i="12"/>
  <c r="AN58" i="12"/>
  <c r="AO58" i="12"/>
  <c r="AP58" i="12"/>
  <c r="AQ58" i="12"/>
  <c r="AR58" i="12"/>
  <c r="AS58" i="12"/>
  <c r="R59" i="12"/>
  <c r="S59" i="12"/>
  <c r="T59" i="12"/>
  <c r="U59" i="12"/>
  <c r="V59" i="12"/>
  <c r="W59" i="12"/>
  <c r="X59" i="12"/>
  <c r="Y59" i="12"/>
  <c r="Z59" i="12"/>
  <c r="AA59" i="12"/>
  <c r="AB59" i="12"/>
  <c r="AC59" i="12"/>
  <c r="AD59" i="12"/>
  <c r="AE59" i="12"/>
  <c r="AF59" i="12"/>
  <c r="AG59" i="12"/>
  <c r="AH59" i="12"/>
  <c r="AI59" i="12"/>
  <c r="AJ59" i="12"/>
  <c r="AK59" i="12"/>
  <c r="AL59" i="12"/>
  <c r="AM59" i="12"/>
  <c r="AN59" i="12"/>
  <c r="AO59" i="12"/>
  <c r="AP59" i="12"/>
  <c r="AQ59" i="12"/>
  <c r="AR59" i="12"/>
  <c r="AS59" i="12"/>
  <c r="R60" i="12"/>
  <c r="S60" i="12"/>
  <c r="T60" i="12"/>
  <c r="U60" i="12"/>
  <c r="V60" i="12"/>
  <c r="W60" i="12"/>
  <c r="X60" i="12"/>
  <c r="Y60" i="12"/>
  <c r="Z60" i="12"/>
  <c r="AA60" i="12"/>
  <c r="AB60" i="12"/>
  <c r="AC60" i="12"/>
  <c r="AD60" i="12"/>
  <c r="AE60" i="12"/>
  <c r="AF60" i="12"/>
  <c r="AG60" i="12"/>
  <c r="AH60" i="12"/>
  <c r="AI60" i="12"/>
  <c r="AJ60" i="12"/>
  <c r="AK60" i="12"/>
  <c r="AL60" i="12"/>
  <c r="AM60" i="12"/>
  <c r="AN60" i="12"/>
  <c r="AO60" i="12"/>
  <c r="AP60" i="12"/>
  <c r="AQ60" i="12"/>
  <c r="AR60" i="12"/>
  <c r="AS60" i="12"/>
  <c r="R61" i="12"/>
  <c r="S61" i="12"/>
  <c r="T61" i="12"/>
  <c r="U61" i="12"/>
  <c r="V61" i="12"/>
  <c r="W61" i="12"/>
  <c r="X61" i="12"/>
  <c r="Y61" i="12"/>
  <c r="Z61" i="12"/>
  <c r="AA61" i="12"/>
  <c r="AB61" i="12"/>
  <c r="AC61" i="12"/>
  <c r="AD61" i="12"/>
  <c r="AE61" i="12"/>
  <c r="AF61" i="12"/>
  <c r="AG61" i="12"/>
  <c r="AH61" i="12"/>
  <c r="AI61" i="12"/>
  <c r="AJ61" i="12"/>
  <c r="AK61" i="12"/>
  <c r="AL61" i="12"/>
  <c r="AM61" i="12"/>
  <c r="AN61" i="12"/>
  <c r="AO61" i="12"/>
  <c r="AP61" i="12"/>
  <c r="AQ61" i="12"/>
  <c r="AR61" i="12"/>
  <c r="AS61" i="12"/>
  <c r="R62" i="12"/>
  <c r="S62" i="12"/>
  <c r="T62" i="12"/>
  <c r="U62" i="12"/>
  <c r="V62" i="12"/>
  <c r="W62" i="12"/>
  <c r="X62" i="12"/>
  <c r="Y62" i="12"/>
  <c r="Z62" i="12"/>
  <c r="AA62" i="12"/>
  <c r="AB62" i="12"/>
  <c r="AC62" i="12"/>
  <c r="AD62" i="12"/>
  <c r="AE62" i="12"/>
  <c r="AF62" i="12"/>
  <c r="AG62" i="12"/>
  <c r="AH62" i="12"/>
  <c r="AI62" i="12"/>
  <c r="AJ62" i="12"/>
  <c r="AK62" i="12"/>
  <c r="AL62" i="12"/>
  <c r="AM62" i="12"/>
  <c r="AN62" i="12"/>
  <c r="AO62" i="12"/>
  <c r="AP62" i="12"/>
  <c r="AQ62" i="12"/>
  <c r="AR62" i="12"/>
  <c r="AS62" i="12"/>
  <c r="R63" i="12"/>
  <c r="S63" i="12"/>
  <c r="T63" i="12"/>
  <c r="U63" i="12"/>
  <c r="V63" i="12"/>
  <c r="W63" i="12"/>
  <c r="X63" i="12"/>
  <c r="Y63" i="12"/>
  <c r="Z63" i="12"/>
  <c r="AA63" i="12"/>
  <c r="AB63" i="12"/>
  <c r="AC63" i="12"/>
  <c r="AD63" i="12"/>
  <c r="AE63" i="12"/>
  <c r="AF63" i="12"/>
  <c r="AG63" i="12"/>
  <c r="AH63" i="12"/>
  <c r="AI63" i="12"/>
  <c r="AJ63" i="12"/>
  <c r="AK63" i="12"/>
  <c r="AL63" i="12"/>
  <c r="AM63" i="12"/>
  <c r="AN63" i="12"/>
  <c r="AO63" i="12"/>
  <c r="AP63" i="12"/>
  <c r="AQ63" i="12"/>
  <c r="AR63" i="12"/>
  <c r="AS63" i="12"/>
  <c r="R64" i="12"/>
  <c r="S64" i="12"/>
  <c r="T64" i="12"/>
  <c r="U64" i="12"/>
  <c r="V64" i="12"/>
  <c r="W64" i="12"/>
  <c r="X64" i="12"/>
  <c r="Y64" i="12"/>
  <c r="Z64" i="12"/>
  <c r="AA64" i="12"/>
  <c r="AB64" i="12"/>
  <c r="AC64" i="12"/>
  <c r="AD64" i="12"/>
  <c r="AE64" i="12"/>
  <c r="AF64" i="12"/>
  <c r="AG64" i="12"/>
  <c r="AH64" i="12"/>
  <c r="AI64" i="12"/>
  <c r="AJ64" i="12"/>
  <c r="AK64" i="12"/>
  <c r="AL64" i="12"/>
  <c r="AM64" i="12"/>
  <c r="AN64" i="12"/>
  <c r="AO64" i="12"/>
  <c r="AP64" i="12"/>
  <c r="AQ64" i="12"/>
  <c r="AR64" i="12"/>
  <c r="AS64" i="12"/>
  <c r="R65" i="12"/>
  <c r="S65" i="12"/>
  <c r="T65" i="12"/>
  <c r="U65" i="12"/>
  <c r="V65" i="12"/>
  <c r="W65" i="12"/>
  <c r="X65" i="12"/>
  <c r="Y65" i="12"/>
  <c r="Z65" i="12"/>
  <c r="AA65" i="12"/>
  <c r="AB65" i="12"/>
  <c r="AC65" i="12"/>
  <c r="AD65" i="12"/>
  <c r="AE65" i="12"/>
  <c r="AF65" i="12"/>
  <c r="AG65" i="12"/>
  <c r="AH65" i="12"/>
  <c r="AI65" i="12"/>
  <c r="AJ65" i="12"/>
  <c r="AK65" i="12"/>
  <c r="AL65" i="12"/>
  <c r="AM65" i="12"/>
  <c r="AN65" i="12"/>
  <c r="AO65" i="12"/>
  <c r="AP65" i="12"/>
  <c r="AQ65" i="12"/>
  <c r="AR65" i="12"/>
  <c r="AS65" i="12"/>
  <c r="R66" i="12"/>
  <c r="S66" i="12"/>
  <c r="T66" i="12"/>
  <c r="U66" i="12"/>
  <c r="V66" i="12"/>
  <c r="W66" i="12"/>
  <c r="X66" i="12"/>
  <c r="Y66" i="12"/>
  <c r="Z66" i="12"/>
  <c r="AA66" i="12"/>
  <c r="AB66" i="12"/>
  <c r="AC66" i="12"/>
  <c r="AD66" i="12"/>
  <c r="AE66" i="12"/>
  <c r="AF66" i="12"/>
  <c r="AG66" i="12"/>
  <c r="AH66" i="12"/>
  <c r="AI66" i="12"/>
  <c r="AJ66" i="12"/>
  <c r="AK66" i="12"/>
  <c r="AL66" i="12"/>
  <c r="AM66" i="12"/>
  <c r="AN66" i="12"/>
  <c r="AO66" i="12"/>
  <c r="AP66" i="12"/>
  <c r="AQ66" i="12"/>
  <c r="AR66" i="12"/>
  <c r="AS66" i="12"/>
  <c r="R67" i="12"/>
  <c r="S67" i="12"/>
  <c r="T67" i="12"/>
  <c r="U67" i="12"/>
  <c r="V67" i="12"/>
  <c r="W67" i="12"/>
  <c r="X67" i="12"/>
  <c r="Y67" i="12"/>
  <c r="Z67" i="12"/>
  <c r="AA67" i="12"/>
  <c r="AB67" i="12"/>
  <c r="AC67" i="12"/>
  <c r="AD67" i="12"/>
  <c r="AE67" i="12"/>
  <c r="AF67" i="12"/>
  <c r="AG67" i="12"/>
  <c r="AH67" i="12"/>
  <c r="AI67" i="12"/>
  <c r="AJ67" i="12"/>
  <c r="AK67" i="12"/>
  <c r="AL67" i="12"/>
  <c r="AM67" i="12"/>
  <c r="AN67" i="12"/>
  <c r="AO67" i="12"/>
  <c r="AP67" i="12"/>
  <c r="AQ67" i="12"/>
  <c r="AR67" i="12"/>
  <c r="AS67" i="12"/>
  <c r="R68" i="12"/>
  <c r="S68" i="12"/>
  <c r="T68" i="12"/>
  <c r="U68" i="12"/>
  <c r="V68" i="12"/>
  <c r="W68" i="12"/>
  <c r="X68" i="12"/>
  <c r="Y68" i="12"/>
  <c r="Z68" i="12"/>
  <c r="AA68" i="12"/>
  <c r="AB68" i="12"/>
  <c r="AC68" i="12"/>
  <c r="AD68" i="12"/>
  <c r="AE68" i="12"/>
  <c r="AF68" i="12"/>
  <c r="AG68" i="12"/>
  <c r="AH68" i="12"/>
  <c r="AI68" i="12"/>
  <c r="AJ68" i="12"/>
  <c r="AK68" i="12"/>
  <c r="AL68" i="12"/>
  <c r="AM68" i="12"/>
  <c r="AN68" i="12"/>
  <c r="AO68" i="12"/>
  <c r="AP68" i="12"/>
  <c r="AQ68" i="12"/>
  <c r="AR68" i="12"/>
  <c r="AS68" i="12"/>
  <c r="R69" i="12"/>
  <c r="S69" i="12"/>
  <c r="T69" i="12"/>
  <c r="U69" i="12"/>
  <c r="V69" i="12"/>
  <c r="W69" i="12"/>
  <c r="X69" i="12"/>
  <c r="Y69" i="12"/>
  <c r="Z69" i="12"/>
  <c r="AA69" i="12"/>
  <c r="AB69" i="12"/>
  <c r="AC69" i="12"/>
  <c r="AD69" i="12"/>
  <c r="AE69" i="12"/>
  <c r="AF69" i="12"/>
  <c r="AG69" i="12"/>
  <c r="AH69" i="12"/>
  <c r="AI69" i="12"/>
  <c r="AJ69" i="12"/>
  <c r="AK69" i="12"/>
  <c r="AL69" i="12"/>
  <c r="AM69" i="12"/>
  <c r="AN69" i="12"/>
  <c r="AO69" i="12"/>
  <c r="AP69" i="12"/>
  <c r="AQ69" i="12"/>
  <c r="AR69" i="12"/>
  <c r="AS69" i="12"/>
  <c r="R70" i="12"/>
  <c r="S70" i="12"/>
  <c r="T70" i="12"/>
  <c r="U70" i="12"/>
  <c r="V70" i="12"/>
  <c r="W70" i="12"/>
  <c r="X70" i="12"/>
  <c r="Y70" i="12"/>
  <c r="Z70" i="12"/>
  <c r="AA70" i="12"/>
  <c r="AB70" i="12"/>
  <c r="AC70" i="12"/>
  <c r="AD70" i="12"/>
  <c r="AE70" i="12"/>
  <c r="AF70" i="12"/>
  <c r="AG70" i="12"/>
  <c r="AH70" i="12"/>
  <c r="AI70" i="12"/>
  <c r="AJ70" i="12"/>
  <c r="AK70" i="12"/>
  <c r="AL70" i="12"/>
  <c r="AM70" i="12"/>
  <c r="AN70" i="12"/>
  <c r="AO70" i="12"/>
  <c r="AP70" i="12"/>
  <c r="AQ70" i="12"/>
  <c r="AR70" i="12"/>
  <c r="AS70" i="12"/>
  <c r="R71" i="12"/>
  <c r="S71" i="12"/>
  <c r="T71" i="12"/>
  <c r="U71" i="12"/>
  <c r="V71" i="12"/>
  <c r="W71" i="12"/>
  <c r="X71" i="12"/>
  <c r="Y71" i="12"/>
  <c r="Z71" i="12"/>
  <c r="AA71" i="12"/>
  <c r="AB71" i="12"/>
  <c r="AC71" i="12"/>
  <c r="AD71" i="12"/>
  <c r="AE71" i="12"/>
  <c r="AF71" i="12"/>
  <c r="AG71" i="12"/>
  <c r="AH71" i="12"/>
  <c r="AI71" i="12"/>
  <c r="AJ71" i="12"/>
  <c r="AK71" i="12"/>
  <c r="AL71" i="12"/>
  <c r="AM71" i="12"/>
  <c r="AN71" i="12"/>
  <c r="AO71" i="12"/>
  <c r="AP71" i="12"/>
  <c r="AQ71" i="12"/>
  <c r="AR71" i="12"/>
  <c r="AS71" i="12"/>
  <c r="R72" i="12"/>
  <c r="S72" i="12"/>
  <c r="T72" i="12"/>
  <c r="U72" i="12"/>
  <c r="V72" i="12"/>
  <c r="W72" i="12"/>
  <c r="X72" i="12"/>
  <c r="Y72" i="12"/>
  <c r="Z72" i="12"/>
  <c r="AA72" i="12"/>
  <c r="AB72" i="12"/>
  <c r="AC72" i="12"/>
  <c r="AD72" i="12"/>
  <c r="AE72" i="12"/>
  <c r="AF72" i="12"/>
  <c r="AG72" i="12"/>
  <c r="AH72" i="12"/>
  <c r="AI72" i="12"/>
  <c r="AJ72" i="12"/>
  <c r="AK72" i="12"/>
  <c r="AL72" i="12"/>
  <c r="AM72" i="12"/>
  <c r="AN72" i="12"/>
  <c r="AO72" i="12"/>
  <c r="AP72" i="12"/>
  <c r="AQ72" i="12"/>
  <c r="AR72" i="12"/>
  <c r="AS72" i="12"/>
  <c r="R73" i="12"/>
  <c r="S73" i="12"/>
  <c r="T73" i="12"/>
  <c r="U73" i="12"/>
  <c r="V73" i="12"/>
  <c r="W73" i="12"/>
  <c r="X73" i="12"/>
  <c r="Y73" i="12"/>
  <c r="Z73" i="12"/>
  <c r="AA73" i="12"/>
  <c r="AB73" i="12"/>
  <c r="AC73" i="12"/>
  <c r="AD73" i="12"/>
  <c r="AE73" i="12"/>
  <c r="AF73" i="12"/>
  <c r="AG73" i="12"/>
  <c r="AH73" i="12"/>
  <c r="AI73" i="12"/>
  <c r="AJ73" i="12"/>
  <c r="AK73" i="12"/>
  <c r="AL73" i="12"/>
  <c r="AM73" i="12"/>
  <c r="AN73" i="12"/>
  <c r="AO73" i="12"/>
  <c r="AP73" i="12"/>
  <c r="AQ73" i="12"/>
  <c r="AR73" i="12"/>
  <c r="AS73" i="12"/>
  <c r="R74" i="12"/>
  <c r="S74" i="12"/>
  <c r="T74" i="12"/>
  <c r="U74" i="12"/>
  <c r="V74" i="12"/>
  <c r="W74" i="12"/>
  <c r="X74" i="12"/>
  <c r="Y74" i="12"/>
  <c r="Z74" i="12"/>
  <c r="AA74" i="12"/>
  <c r="AB74" i="12"/>
  <c r="AC74" i="12"/>
  <c r="AD74" i="12"/>
  <c r="AE74" i="12"/>
  <c r="AF74" i="12"/>
  <c r="AG74" i="12"/>
  <c r="AH74" i="12"/>
  <c r="AI74" i="12"/>
  <c r="AJ74" i="12"/>
  <c r="AK74" i="12"/>
  <c r="AL74" i="12"/>
  <c r="AM74" i="12"/>
  <c r="AN74" i="12"/>
  <c r="AO74" i="12"/>
  <c r="AP74" i="12"/>
  <c r="AQ74" i="12"/>
  <c r="AR74" i="12"/>
  <c r="AS74" i="12"/>
  <c r="R75" i="12"/>
  <c r="S75" i="12"/>
  <c r="T75" i="12"/>
  <c r="U75" i="12"/>
  <c r="V75" i="12"/>
  <c r="W75" i="12"/>
  <c r="X75" i="12"/>
  <c r="Y75" i="12"/>
  <c r="Z75" i="12"/>
  <c r="AA75" i="12"/>
  <c r="AB75" i="12"/>
  <c r="AC75" i="12"/>
  <c r="AD75" i="12"/>
  <c r="AE75" i="12"/>
  <c r="AF75" i="12"/>
  <c r="AG75" i="12"/>
  <c r="AH75" i="12"/>
  <c r="AI75" i="12"/>
  <c r="AJ75" i="12"/>
  <c r="AK75" i="12"/>
  <c r="AL75" i="12"/>
  <c r="AM75" i="12"/>
  <c r="AN75" i="12"/>
  <c r="AO75" i="12"/>
  <c r="AP75" i="12"/>
  <c r="AQ75" i="12"/>
  <c r="AR75" i="12"/>
  <c r="AS75" i="12"/>
  <c r="R76" i="12"/>
  <c r="S76" i="12"/>
  <c r="T76" i="12"/>
  <c r="U76" i="12"/>
  <c r="V76" i="12"/>
  <c r="W76" i="12"/>
  <c r="X76" i="12"/>
  <c r="Y76" i="12"/>
  <c r="Z76" i="12"/>
  <c r="AA76" i="12"/>
  <c r="AB76" i="12"/>
  <c r="AC76" i="12"/>
  <c r="AD76" i="12"/>
  <c r="AE76" i="12"/>
  <c r="AF76" i="12"/>
  <c r="AG76" i="12"/>
  <c r="AH76" i="12"/>
  <c r="AI76" i="12"/>
  <c r="AJ76" i="12"/>
  <c r="AK76" i="12"/>
  <c r="AL76" i="12"/>
  <c r="AM76" i="12"/>
  <c r="AN76" i="12"/>
  <c r="AO76" i="12"/>
  <c r="AP76" i="12"/>
  <c r="AQ76" i="12"/>
  <c r="AR76" i="12"/>
  <c r="AS76" i="12"/>
  <c r="R77" i="12"/>
  <c r="S77" i="12"/>
  <c r="T77" i="12"/>
  <c r="U77" i="12"/>
  <c r="V77" i="12"/>
  <c r="W77" i="12"/>
  <c r="X77" i="12"/>
  <c r="Y77" i="12"/>
  <c r="Z77" i="12"/>
  <c r="AA77" i="12"/>
  <c r="AB77" i="12"/>
  <c r="AC77" i="12"/>
  <c r="AD77" i="12"/>
  <c r="AE77" i="12"/>
  <c r="AF77" i="12"/>
  <c r="AG77" i="12"/>
  <c r="AH77" i="12"/>
  <c r="AI77" i="12"/>
  <c r="AJ77" i="12"/>
  <c r="AK77" i="12"/>
  <c r="AL77" i="12"/>
  <c r="AM77" i="12"/>
  <c r="AN77" i="12"/>
  <c r="AO77" i="12"/>
  <c r="AP77" i="12"/>
  <c r="AQ77" i="12"/>
  <c r="AR77" i="12"/>
  <c r="AS77" i="12"/>
  <c r="R78" i="12"/>
  <c r="S78" i="12"/>
  <c r="T78" i="12"/>
  <c r="U78" i="12"/>
  <c r="V78" i="12"/>
  <c r="W78" i="12"/>
  <c r="X78" i="12"/>
  <c r="Y78" i="12"/>
  <c r="Z78" i="12"/>
  <c r="AA78" i="12"/>
  <c r="AB78" i="12"/>
  <c r="AC78" i="12"/>
  <c r="AD78" i="12"/>
  <c r="AE78" i="12"/>
  <c r="AF78" i="12"/>
  <c r="AG78" i="12"/>
  <c r="AH78" i="12"/>
  <c r="AI78" i="12"/>
  <c r="AJ78" i="12"/>
  <c r="AK78" i="12"/>
  <c r="AL78" i="12"/>
  <c r="AM78" i="12"/>
  <c r="AN78" i="12"/>
  <c r="AO78" i="12"/>
  <c r="AP78" i="12"/>
  <c r="AQ78" i="12"/>
  <c r="AR78" i="12"/>
  <c r="AS78" i="12"/>
  <c r="R79" i="12"/>
  <c r="S79" i="12"/>
  <c r="T79" i="12"/>
  <c r="U79" i="12"/>
  <c r="V79" i="12"/>
  <c r="W79" i="12"/>
  <c r="X79" i="12"/>
  <c r="Y79" i="12"/>
  <c r="Z79" i="12"/>
  <c r="AA79" i="12"/>
  <c r="AB79" i="12"/>
  <c r="AC79" i="12"/>
  <c r="AD79" i="12"/>
  <c r="AE79" i="12"/>
  <c r="AF79" i="12"/>
  <c r="AG79" i="12"/>
  <c r="AH79" i="12"/>
  <c r="AI79" i="12"/>
  <c r="AJ79" i="12"/>
  <c r="AK79" i="12"/>
  <c r="AL79" i="12"/>
  <c r="AM79" i="12"/>
  <c r="AN79" i="12"/>
  <c r="AO79" i="12"/>
  <c r="AP79" i="12"/>
  <c r="AQ79" i="12"/>
  <c r="AR79" i="12"/>
  <c r="AS79" i="12"/>
  <c r="R80" i="12"/>
  <c r="S80" i="12"/>
  <c r="T80" i="12"/>
  <c r="U80" i="12"/>
  <c r="V80" i="12"/>
  <c r="W80" i="12"/>
  <c r="X80" i="12"/>
  <c r="Y80" i="12"/>
  <c r="Z80" i="12"/>
  <c r="AA80" i="12"/>
  <c r="AB80" i="12"/>
  <c r="AC80" i="12"/>
  <c r="AD80" i="12"/>
  <c r="AE80" i="12"/>
  <c r="AF80" i="12"/>
  <c r="AG80" i="12"/>
  <c r="AH80" i="12"/>
  <c r="AI80" i="12"/>
  <c r="AJ80" i="12"/>
  <c r="AK80" i="12"/>
  <c r="AL80" i="12"/>
  <c r="AM80" i="12"/>
  <c r="AN80" i="12"/>
  <c r="AO80" i="12"/>
  <c r="AP80" i="12"/>
  <c r="AQ80" i="12"/>
  <c r="AR80" i="12"/>
  <c r="AS80" i="12"/>
  <c r="R81" i="12"/>
  <c r="S81" i="12"/>
  <c r="T81" i="12"/>
  <c r="U81" i="12"/>
  <c r="V81" i="12"/>
  <c r="W81" i="12"/>
  <c r="X81" i="12"/>
  <c r="Y81" i="12"/>
  <c r="Z81" i="12"/>
  <c r="AA81" i="12"/>
  <c r="AB81" i="12"/>
  <c r="AC81" i="12"/>
  <c r="AD81" i="12"/>
  <c r="AE81" i="12"/>
  <c r="AF81" i="12"/>
  <c r="AG81" i="12"/>
  <c r="AH81" i="12"/>
  <c r="AI81" i="12"/>
  <c r="AJ81" i="12"/>
  <c r="AK81" i="12"/>
  <c r="AL81" i="12"/>
  <c r="AM81" i="12"/>
  <c r="AN81" i="12"/>
  <c r="AO81" i="12"/>
  <c r="AP81" i="12"/>
  <c r="AQ81" i="12"/>
  <c r="AR81" i="12"/>
  <c r="AS81" i="12"/>
  <c r="R82" i="12"/>
  <c r="S82" i="12"/>
  <c r="T82" i="12"/>
  <c r="U82" i="12"/>
  <c r="V82" i="12"/>
  <c r="W82" i="12"/>
  <c r="X82" i="12"/>
  <c r="Y82" i="12"/>
  <c r="Z82" i="12"/>
  <c r="AA82" i="12"/>
  <c r="AB82" i="12"/>
  <c r="AC82" i="12"/>
  <c r="AD82" i="12"/>
  <c r="AE82" i="12"/>
  <c r="AF82" i="12"/>
  <c r="AG82" i="12"/>
  <c r="AH82" i="12"/>
  <c r="AI82" i="12"/>
  <c r="AJ82" i="12"/>
  <c r="AK82" i="12"/>
  <c r="AL82" i="12"/>
  <c r="AM82" i="12"/>
  <c r="AN82" i="12"/>
  <c r="AO82" i="12"/>
  <c r="AP82" i="12"/>
  <c r="AQ82" i="12"/>
  <c r="AR82" i="12"/>
  <c r="AS82" i="12"/>
  <c r="R83" i="12"/>
  <c r="S83" i="12"/>
  <c r="T83" i="12"/>
  <c r="U83" i="12"/>
  <c r="V83" i="12"/>
  <c r="W83" i="12"/>
  <c r="X83" i="12"/>
  <c r="Y83" i="12"/>
  <c r="Z83" i="12"/>
  <c r="AA83" i="12"/>
  <c r="AB83" i="12"/>
  <c r="AC83" i="12"/>
  <c r="AD83" i="12"/>
  <c r="AE83" i="12"/>
  <c r="AF83" i="12"/>
  <c r="AG83" i="12"/>
  <c r="AH83" i="12"/>
  <c r="AI83" i="12"/>
  <c r="AJ83" i="12"/>
  <c r="AK83" i="12"/>
  <c r="AL83" i="12"/>
  <c r="AM83" i="12"/>
  <c r="AN83" i="12"/>
  <c r="AO83" i="12"/>
  <c r="AP83" i="12"/>
  <c r="AQ83" i="12"/>
  <c r="AR83" i="12"/>
  <c r="AS83" i="12"/>
  <c r="R84" i="12"/>
  <c r="S84" i="12"/>
  <c r="T84" i="12"/>
  <c r="U84" i="12"/>
  <c r="V84" i="12"/>
  <c r="W84" i="12"/>
  <c r="X84" i="12"/>
  <c r="Y84" i="12"/>
  <c r="Z84" i="12"/>
  <c r="AA84" i="12"/>
  <c r="AB84" i="12"/>
  <c r="AC84" i="12"/>
  <c r="AD84" i="12"/>
  <c r="AE84" i="12"/>
  <c r="AF84" i="12"/>
  <c r="AG84" i="12"/>
  <c r="AH84" i="12"/>
  <c r="AI84" i="12"/>
  <c r="AJ84" i="12"/>
  <c r="AK84" i="12"/>
  <c r="AL84" i="12"/>
  <c r="AM84" i="12"/>
  <c r="AN84" i="12"/>
  <c r="AO84" i="12"/>
  <c r="AP84" i="12"/>
  <c r="AQ84" i="12"/>
  <c r="AR84" i="12"/>
  <c r="AS84" i="12"/>
  <c r="R85" i="12"/>
  <c r="S85" i="12"/>
  <c r="T85" i="12"/>
  <c r="U85" i="12"/>
  <c r="V85" i="12"/>
  <c r="W85" i="12"/>
  <c r="X85" i="12"/>
  <c r="Y85" i="12"/>
  <c r="Z85" i="12"/>
  <c r="AA85" i="12"/>
  <c r="AB85" i="12"/>
  <c r="AC85" i="12"/>
  <c r="AD85" i="12"/>
  <c r="AE85" i="12"/>
  <c r="AF85" i="12"/>
  <c r="AG85" i="12"/>
  <c r="AH85" i="12"/>
  <c r="AI85" i="12"/>
  <c r="AJ85" i="12"/>
  <c r="AK85" i="12"/>
  <c r="AL85" i="12"/>
  <c r="AM85" i="12"/>
  <c r="AN85" i="12"/>
  <c r="AO85" i="12"/>
  <c r="AP85" i="12"/>
  <c r="AQ85" i="12"/>
  <c r="AR85" i="12"/>
  <c r="AS85" i="12"/>
  <c r="R86" i="12"/>
  <c r="S86" i="12"/>
  <c r="T86" i="12"/>
  <c r="U86" i="12"/>
  <c r="V86" i="12"/>
  <c r="W86" i="12"/>
  <c r="X86" i="12"/>
  <c r="Y86" i="12"/>
  <c r="Z86" i="12"/>
  <c r="AA86" i="12"/>
  <c r="AB86" i="12"/>
  <c r="AC86" i="12"/>
  <c r="AD86" i="12"/>
  <c r="AE86" i="12"/>
  <c r="AF86" i="12"/>
  <c r="AG86" i="12"/>
  <c r="AH86" i="12"/>
  <c r="AI86" i="12"/>
  <c r="AJ86" i="12"/>
  <c r="AK86" i="12"/>
  <c r="AL86" i="12"/>
  <c r="AM86" i="12"/>
  <c r="AN86" i="12"/>
  <c r="AO86" i="12"/>
  <c r="AP86" i="12"/>
  <c r="AQ86" i="12"/>
  <c r="AR86" i="12"/>
  <c r="AS86" i="12"/>
  <c r="R87" i="12"/>
  <c r="S87" i="12"/>
  <c r="T87" i="12"/>
  <c r="U87" i="12"/>
  <c r="V87" i="12"/>
  <c r="W87" i="12"/>
  <c r="X87" i="12"/>
  <c r="Y87" i="12"/>
  <c r="Z87" i="12"/>
  <c r="AA87" i="12"/>
  <c r="AB87" i="12"/>
  <c r="AC87" i="12"/>
  <c r="AD87" i="12"/>
  <c r="AE87" i="12"/>
  <c r="AF87" i="12"/>
  <c r="AG87" i="12"/>
  <c r="AH87" i="12"/>
  <c r="AI87" i="12"/>
  <c r="AJ87" i="12"/>
  <c r="AK87" i="12"/>
  <c r="AL87" i="12"/>
  <c r="AM87" i="12"/>
  <c r="AN87" i="12"/>
  <c r="AO87" i="12"/>
  <c r="AP87" i="12"/>
  <c r="AQ87" i="12"/>
  <c r="AR87" i="12"/>
  <c r="AS87" i="12"/>
  <c r="R88" i="12"/>
  <c r="S88" i="12"/>
  <c r="T88" i="12"/>
  <c r="U88" i="12"/>
  <c r="V88" i="12"/>
  <c r="W88" i="12"/>
  <c r="X88" i="12"/>
  <c r="Y88" i="12"/>
  <c r="Z88" i="12"/>
  <c r="AA88" i="12"/>
  <c r="AB88" i="12"/>
  <c r="AC88" i="12"/>
  <c r="AD88" i="12"/>
  <c r="AE88" i="12"/>
  <c r="AF88" i="12"/>
  <c r="AG88" i="12"/>
  <c r="AH88" i="12"/>
  <c r="AI88" i="12"/>
  <c r="AJ88" i="12"/>
  <c r="AK88" i="12"/>
  <c r="AL88" i="12"/>
  <c r="AM88" i="12"/>
  <c r="AN88" i="12"/>
  <c r="AO88" i="12"/>
  <c r="AP88" i="12"/>
  <c r="AQ88" i="12"/>
  <c r="AR88" i="12"/>
  <c r="AS88" i="12"/>
  <c r="R89" i="12"/>
  <c r="S89" i="12"/>
  <c r="T89" i="12"/>
  <c r="U89" i="12"/>
  <c r="V89" i="12"/>
  <c r="W89" i="12"/>
  <c r="X89" i="12"/>
  <c r="Y89" i="12"/>
  <c r="Z89" i="12"/>
  <c r="AA89" i="12"/>
  <c r="AB89" i="12"/>
  <c r="AC89" i="12"/>
  <c r="AD89" i="12"/>
  <c r="AE89" i="12"/>
  <c r="AF89" i="12"/>
  <c r="AG89" i="12"/>
  <c r="AH89" i="12"/>
  <c r="AI89" i="12"/>
  <c r="AJ89" i="12"/>
  <c r="AK89" i="12"/>
  <c r="AL89" i="12"/>
  <c r="AM89" i="12"/>
  <c r="AN89" i="12"/>
  <c r="AO89" i="12"/>
  <c r="AP89" i="12"/>
  <c r="AQ89" i="12"/>
  <c r="AR89" i="12"/>
  <c r="AS89" i="12"/>
  <c r="R90" i="12"/>
  <c r="S90" i="12"/>
  <c r="T90" i="12"/>
  <c r="U90" i="12"/>
  <c r="V90" i="12"/>
  <c r="W90" i="12"/>
  <c r="X90" i="12"/>
  <c r="Y90" i="12"/>
  <c r="Z90" i="12"/>
  <c r="AA90" i="12"/>
  <c r="AB90" i="12"/>
  <c r="AC90" i="12"/>
  <c r="AD90" i="12"/>
  <c r="AE90" i="12"/>
  <c r="AF90" i="12"/>
  <c r="AG90" i="12"/>
  <c r="AH90" i="12"/>
  <c r="AI90" i="12"/>
  <c r="AJ90" i="12"/>
  <c r="AK90" i="12"/>
  <c r="AL90" i="12"/>
  <c r="AM90" i="12"/>
  <c r="AN90" i="12"/>
  <c r="AO90" i="12"/>
  <c r="AP90" i="12"/>
  <c r="AQ90" i="12"/>
  <c r="AR90" i="12"/>
  <c r="AS90" i="12"/>
  <c r="R91" i="12"/>
  <c r="S91" i="12"/>
  <c r="T91" i="12"/>
  <c r="U91" i="12"/>
  <c r="V91" i="12"/>
  <c r="W91" i="12"/>
  <c r="X91" i="12"/>
  <c r="Y91" i="12"/>
  <c r="Z91" i="12"/>
  <c r="AA91" i="12"/>
  <c r="AB91" i="12"/>
  <c r="AC91" i="12"/>
  <c r="AD91" i="12"/>
  <c r="AE91" i="12"/>
  <c r="AF91" i="12"/>
  <c r="AG91" i="12"/>
  <c r="AH91" i="12"/>
  <c r="AI91" i="12"/>
  <c r="AJ91" i="12"/>
  <c r="AK91" i="12"/>
  <c r="AL91" i="12"/>
  <c r="AM91" i="12"/>
  <c r="AN91" i="12"/>
  <c r="AO91" i="12"/>
  <c r="AP91" i="12"/>
  <c r="AQ91" i="12"/>
  <c r="AR91" i="12"/>
  <c r="AS91" i="12"/>
  <c r="R92" i="12"/>
  <c r="S92" i="12"/>
  <c r="T92" i="12"/>
  <c r="U92" i="12"/>
  <c r="V92" i="12"/>
  <c r="W92" i="12"/>
  <c r="X92" i="12"/>
  <c r="Y92" i="12"/>
  <c r="Z92" i="12"/>
  <c r="AA92" i="12"/>
  <c r="AB92" i="12"/>
  <c r="AC92" i="12"/>
  <c r="AD92" i="12"/>
  <c r="AE92" i="12"/>
  <c r="AF92" i="12"/>
  <c r="AG92" i="12"/>
  <c r="AH92" i="12"/>
  <c r="AI92" i="12"/>
  <c r="AJ92" i="12"/>
  <c r="AK92" i="12"/>
  <c r="AL92" i="12"/>
  <c r="AM92" i="12"/>
  <c r="AN92" i="12"/>
  <c r="AO92" i="12"/>
  <c r="AP92" i="12"/>
  <c r="AQ92" i="12"/>
  <c r="AR92" i="12"/>
  <c r="AS92" i="12"/>
  <c r="R93" i="12"/>
  <c r="S93" i="12"/>
  <c r="T93" i="12"/>
  <c r="U93" i="12"/>
  <c r="V93" i="12"/>
  <c r="W93" i="12"/>
  <c r="X93" i="12"/>
  <c r="Y93" i="12"/>
  <c r="Z93" i="12"/>
  <c r="AA93" i="12"/>
  <c r="AB93" i="12"/>
  <c r="AC93" i="12"/>
  <c r="AD93" i="12"/>
  <c r="AE93" i="12"/>
  <c r="AF93" i="12"/>
  <c r="AG93" i="12"/>
  <c r="AH93" i="12"/>
  <c r="AI93" i="12"/>
  <c r="AJ93" i="12"/>
  <c r="AK93" i="12"/>
  <c r="AL93" i="12"/>
  <c r="AM93" i="12"/>
  <c r="AN93" i="12"/>
  <c r="AO93" i="12"/>
  <c r="AP93" i="12"/>
  <c r="AQ93" i="12"/>
  <c r="AR93" i="12"/>
  <c r="AS93" i="12"/>
  <c r="R94" i="12"/>
  <c r="S94" i="12"/>
  <c r="T94" i="12"/>
  <c r="U94" i="12"/>
  <c r="V94" i="12"/>
  <c r="W94" i="12"/>
  <c r="X94" i="12"/>
  <c r="Y94" i="12"/>
  <c r="Z94" i="12"/>
  <c r="AA94" i="12"/>
  <c r="AB94" i="12"/>
  <c r="AC94" i="12"/>
  <c r="AD94" i="12"/>
  <c r="AE94" i="12"/>
  <c r="AF94" i="12"/>
  <c r="AG94" i="12"/>
  <c r="AH94" i="12"/>
  <c r="AI94" i="12"/>
  <c r="AJ94" i="12"/>
  <c r="AK94" i="12"/>
  <c r="AL94" i="12"/>
  <c r="AM94" i="12"/>
  <c r="AN94" i="12"/>
  <c r="AO94" i="12"/>
  <c r="AP94" i="12"/>
  <c r="AQ94" i="12"/>
  <c r="AR94" i="12"/>
  <c r="AS94" i="12"/>
  <c r="R95" i="12"/>
  <c r="S95" i="12"/>
  <c r="T95" i="12"/>
  <c r="U95" i="12"/>
  <c r="V95" i="12"/>
  <c r="W95" i="12"/>
  <c r="X95" i="12"/>
  <c r="Y95" i="12"/>
  <c r="Z95" i="12"/>
  <c r="AA95" i="12"/>
  <c r="AB95" i="12"/>
  <c r="AC95" i="12"/>
  <c r="AD95" i="12"/>
  <c r="AE95" i="12"/>
  <c r="AF95" i="12"/>
  <c r="AG95" i="12"/>
  <c r="AH95" i="12"/>
  <c r="AI95" i="12"/>
  <c r="AJ95" i="12"/>
  <c r="AK95" i="12"/>
  <c r="AL95" i="12"/>
  <c r="AM95" i="12"/>
  <c r="AN95" i="12"/>
  <c r="AO95" i="12"/>
  <c r="AP95" i="12"/>
  <c r="AQ95" i="12"/>
  <c r="AR95" i="12"/>
  <c r="AS95" i="12"/>
  <c r="R96" i="12"/>
  <c r="S96" i="12"/>
  <c r="T96" i="12"/>
  <c r="U96" i="12"/>
  <c r="V96" i="12"/>
  <c r="W96" i="12"/>
  <c r="X96" i="12"/>
  <c r="Y96" i="12"/>
  <c r="Z96" i="12"/>
  <c r="AA96" i="12"/>
  <c r="AB96" i="12"/>
  <c r="AC96" i="12"/>
  <c r="AD96" i="12"/>
  <c r="AE96" i="12"/>
  <c r="AF96" i="12"/>
  <c r="AG96" i="12"/>
  <c r="AH96" i="12"/>
  <c r="AI96" i="12"/>
  <c r="AJ96" i="12"/>
  <c r="AK96" i="12"/>
  <c r="AL96" i="12"/>
  <c r="AM96" i="12"/>
  <c r="AN96" i="12"/>
  <c r="AO96" i="12"/>
  <c r="AP96" i="12"/>
  <c r="AQ96" i="12"/>
  <c r="AR96" i="12"/>
  <c r="AS96" i="12"/>
  <c r="Q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92" i="12"/>
  <c r="Q93" i="12"/>
  <c r="Q94" i="12"/>
  <c r="Q95" i="12"/>
  <c r="Q96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P91" i="12"/>
  <c r="P92" i="12"/>
  <c r="P93" i="12"/>
  <c r="P94" i="12"/>
  <c r="P95" i="12"/>
  <c r="P96" i="12"/>
  <c r="O91" i="12"/>
  <c r="O92" i="12"/>
  <c r="O93" i="12"/>
  <c r="O94" i="12"/>
  <c r="O95" i="12"/>
  <c r="O96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M91" i="12"/>
  <c r="M92" i="12"/>
  <c r="M93" i="12"/>
  <c r="M94" i="12"/>
  <c r="M95" i="12"/>
  <c r="M96" i="12"/>
  <c r="L91" i="12"/>
  <c r="L92" i="12"/>
  <c r="L93" i="12"/>
  <c r="L94" i="12"/>
  <c r="L95" i="12"/>
  <c r="L96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J91" i="12"/>
  <c r="J92" i="12"/>
  <c r="J93" i="12"/>
  <c r="J94" i="12"/>
  <c r="J95" i="12"/>
  <c r="J96" i="12"/>
  <c r="I91" i="12"/>
  <c r="I92" i="12"/>
  <c r="I93" i="12"/>
  <c r="I94" i="12"/>
  <c r="I95" i="12"/>
  <c r="I96" i="12"/>
  <c r="H91" i="12"/>
  <c r="H92" i="12"/>
  <c r="H93" i="12"/>
  <c r="H94" i="12"/>
  <c r="H95" i="12"/>
  <c r="H96" i="12"/>
  <c r="B20" i="12"/>
  <c r="C20" i="12"/>
  <c r="D20" i="12"/>
  <c r="E20" i="12"/>
  <c r="F20" i="12"/>
  <c r="B21" i="12"/>
  <c r="C21" i="12"/>
  <c r="D21" i="12"/>
  <c r="E21" i="12"/>
  <c r="F21" i="12"/>
  <c r="B22" i="12"/>
  <c r="C22" i="12"/>
  <c r="D22" i="12"/>
  <c r="E22" i="12"/>
  <c r="F22" i="12"/>
  <c r="B23" i="12"/>
  <c r="C23" i="12"/>
  <c r="D23" i="12"/>
  <c r="E23" i="12"/>
  <c r="F23" i="12"/>
  <c r="B24" i="12"/>
  <c r="C24" i="12"/>
  <c r="D24" i="12"/>
  <c r="E24" i="12"/>
  <c r="F24" i="12"/>
  <c r="B25" i="12"/>
  <c r="C25" i="12"/>
  <c r="D25" i="12"/>
  <c r="E25" i="12"/>
  <c r="F25" i="12"/>
  <c r="B26" i="12"/>
  <c r="C26" i="12"/>
  <c r="D26" i="12"/>
  <c r="E26" i="12"/>
  <c r="F26" i="12"/>
  <c r="B27" i="12"/>
  <c r="C27" i="12"/>
  <c r="D27" i="12"/>
  <c r="E27" i="12"/>
  <c r="F27" i="12"/>
  <c r="B28" i="12"/>
  <c r="C28" i="12"/>
  <c r="D28" i="12"/>
  <c r="E28" i="12"/>
  <c r="F28" i="12"/>
  <c r="B29" i="12"/>
  <c r="C29" i="12"/>
  <c r="D29" i="12"/>
  <c r="E29" i="12"/>
  <c r="F29" i="12"/>
  <c r="B30" i="12"/>
  <c r="C30" i="12"/>
  <c r="D30" i="12"/>
  <c r="E30" i="12"/>
  <c r="F30" i="12"/>
  <c r="B31" i="12"/>
  <c r="C31" i="12"/>
  <c r="D31" i="12"/>
  <c r="E31" i="12"/>
  <c r="F31" i="12"/>
  <c r="B32" i="12"/>
  <c r="C32" i="12"/>
  <c r="D32" i="12"/>
  <c r="E32" i="12"/>
  <c r="F32" i="12"/>
  <c r="B33" i="12"/>
  <c r="C33" i="12"/>
  <c r="D33" i="12"/>
  <c r="E33" i="12"/>
  <c r="F33" i="12"/>
  <c r="B34" i="12"/>
  <c r="C34" i="12"/>
  <c r="D34" i="12"/>
  <c r="E34" i="12"/>
  <c r="F34" i="12"/>
  <c r="B35" i="12"/>
  <c r="C35" i="12"/>
  <c r="D35" i="12"/>
  <c r="E35" i="12"/>
  <c r="F35" i="12"/>
  <c r="B36" i="12"/>
  <c r="C36" i="12"/>
  <c r="D36" i="12"/>
  <c r="E36" i="12"/>
  <c r="F36" i="12"/>
  <c r="B37" i="12"/>
  <c r="C37" i="12"/>
  <c r="D37" i="12"/>
  <c r="E37" i="12"/>
  <c r="F37" i="12"/>
  <c r="B38" i="12"/>
  <c r="C38" i="12"/>
  <c r="D38" i="12"/>
  <c r="E38" i="12"/>
  <c r="F38" i="12"/>
  <c r="B39" i="12"/>
  <c r="C39" i="12"/>
  <c r="D39" i="12"/>
  <c r="E39" i="12"/>
  <c r="F39" i="12"/>
  <c r="B40" i="12"/>
  <c r="C40" i="12"/>
  <c r="D40" i="12"/>
  <c r="E40" i="12"/>
  <c r="F40" i="12"/>
  <c r="B41" i="12"/>
  <c r="C41" i="12"/>
  <c r="D41" i="12"/>
  <c r="E41" i="12"/>
  <c r="F41" i="12"/>
  <c r="B42" i="12"/>
  <c r="C42" i="12"/>
  <c r="D42" i="12"/>
  <c r="E42" i="12"/>
  <c r="F42" i="12"/>
  <c r="B43" i="12"/>
  <c r="C43" i="12"/>
  <c r="D43" i="12"/>
  <c r="E43" i="12"/>
  <c r="F43" i="12"/>
  <c r="B44" i="12"/>
  <c r="C44" i="12"/>
  <c r="D44" i="12"/>
  <c r="E44" i="12"/>
  <c r="F44" i="12"/>
  <c r="B45" i="12"/>
  <c r="C45" i="12"/>
  <c r="D45" i="12"/>
  <c r="E45" i="12"/>
  <c r="F45" i="12"/>
  <c r="B46" i="12"/>
  <c r="C46" i="12"/>
  <c r="D46" i="12"/>
  <c r="E46" i="12"/>
  <c r="F46" i="12"/>
  <c r="B47" i="12"/>
  <c r="C47" i="12"/>
  <c r="D47" i="12"/>
  <c r="E47" i="12"/>
  <c r="F47" i="12"/>
  <c r="B48" i="12"/>
  <c r="C48" i="12"/>
  <c r="D48" i="12"/>
  <c r="E48" i="12"/>
  <c r="F48" i="12"/>
  <c r="B49" i="12"/>
  <c r="C49" i="12"/>
  <c r="D49" i="12"/>
  <c r="E49" i="12"/>
  <c r="F49" i="12"/>
  <c r="B50" i="12"/>
  <c r="C50" i="12"/>
  <c r="D50" i="12"/>
  <c r="E50" i="12"/>
  <c r="F50" i="12"/>
  <c r="B51" i="12"/>
  <c r="C51" i="12"/>
  <c r="D51" i="12"/>
  <c r="E51" i="12"/>
  <c r="F51" i="12"/>
  <c r="B52" i="12"/>
  <c r="C52" i="12"/>
  <c r="D52" i="12"/>
  <c r="E52" i="12"/>
  <c r="F52" i="12"/>
  <c r="B53" i="12"/>
  <c r="C53" i="12"/>
  <c r="D53" i="12"/>
  <c r="E53" i="12"/>
  <c r="F53" i="12"/>
  <c r="B54" i="12"/>
  <c r="C54" i="12"/>
  <c r="D54" i="12"/>
  <c r="E54" i="12"/>
  <c r="F54" i="12"/>
  <c r="B55" i="12"/>
  <c r="C55" i="12"/>
  <c r="D55" i="12"/>
  <c r="E55" i="12"/>
  <c r="F55" i="12"/>
  <c r="B56" i="12"/>
  <c r="C56" i="12"/>
  <c r="D56" i="12"/>
  <c r="E56" i="12"/>
  <c r="F56" i="12"/>
  <c r="B57" i="12"/>
  <c r="C57" i="12"/>
  <c r="D57" i="12"/>
  <c r="E57" i="12"/>
  <c r="F57" i="12"/>
  <c r="B58" i="12"/>
  <c r="C58" i="12"/>
  <c r="D58" i="12"/>
  <c r="E58" i="12"/>
  <c r="F58" i="12"/>
  <c r="B59" i="12"/>
  <c r="C59" i="12"/>
  <c r="D59" i="12"/>
  <c r="E59" i="12"/>
  <c r="F59" i="12"/>
  <c r="B60" i="12"/>
  <c r="C60" i="12"/>
  <c r="D60" i="12"/>
  <c r="E60" i="12"/>
  <c r="F60" i="12"/>
  <c r="B61" i="12"/>
  <c r="C61" i="12"/>
  <c r="D61" i="12"/>
  <c r="E61" i="12"/>
  <c r="F61" i="12"/>
  <c r="B62" i="12"/>
  <c r="C62" i="12"/>
  <c r="D62" i="12"/>
  <c r="E62" i="12"/>
  <c r="F62" i="12"/>
  <c r="B63" i="12"/>
  <c r="C63" i="12"/>
  <c r="D63" i="12"/>
  <c r="E63" i="12"/>
  <c r="F63" i="12"/>
  <c r="B64" i="12"/>
  <c r="C64" i="12"/>
  <c r="D64" i="12"/>
  <c r="E64" i="12"/>
  <c r="F64" i="12"/>
  <c r="B65" i="12"/>
  <c r="C65" i="12"/>
  <c r="D65" i="12"/>
  <c r="E65" i="12"/>
  <c r="F65" i="12"/>
  <c r="B66" i="12"/>
  <c r="C66" i="12"/>
  <c r="D66" i="12"/>
  <c r="E66" i="12"/>
  <c r="F66" i="12"/>
  <c r="B67" i="12"/>
  <c r="C67" i="12"/>
  <c r="D67" i="12"/>
  <c r="E67" i="12"/>
  <c r="F67" i="12"/>
  <c r="B68" i="12"/>
  <c r="C68" i="12"/>
  <c r="D68" i="12"/>
  <c r="E68" i="12"/>
  <c r="F68" i="12"/>
  <c r="B69" i="12"/>
  <c r="C69" i="12"/>
  <c r="D69" i="12"/>
  <c r="E69" i="12"/>
  <c r="F69" i="12"/>
  <c r="B70" i="12"/>
  <c r="C70" i="12"/>
  <c r="D70" i="12"/>
  <c r="E70" i="12"/>
  <c r="F70" i="12"/>
  <c r="B71" i="12"/>
  <c r="C71" i="12"/>
  <c r="D71" i="12"/>
  <c r="E71" i="12"/>
  <c r="F71" i="12"/>
  <c r="B72" i="12"/>
  <c r="C72" i="12"/>
  <c r="D72" i="12"/>
  <c r="E72" i="12"/>
  <c r="F72" i="12"/>
  <c r="B73" i="12"/>
  <c r="C73" i="12"/>
  <c r="D73" i="12"/>
  <c r="E73" i="12"/>
  <c r="F73" i="12"/>
  <c r="B74" i="12"/>
  <c r="C74" i="12"/>
  <c r="D74" i="12"/>
  <c r="E74" i="12"/>
  <c r="F74" i="12"/>
  <c r="B75" i="12"/>
  <c r="C75" i="12"/>
  <c r="D75" i="12"/>
  <c r="E75" i="12"/>
  <c r="F75" i="12"/>
  <c r="B76" i="12"/>
  <c r="C76" i="12"/>
  <c r="D76" i="12"/>
  <c r="E76" i="12"/>
  <c r="F76" i="12"/>
  <c r="B77" i="12"/>
  <c r="C77" i="12"/>
  <c r="D77" i="12"/>
  <c r="E77" i="12"/>
  <c r="F77" i="12"/>
  <c r="B78" i="12"/>
  <c r="C78" i="12"/>
  <c r="D78" i="12"/>
  <c r="E78" i="12"/>
  <c r="F78" i="12"/>
  <c r="B79" i="12"/>
  <c r="C79" i="12"/>
  <c r="D79" i="12"/>
  <c r="E79" i="12"/>
  <c r="F79" i="12"/>
  <c r="B80" i="12"/>
  <c r="C80" i="12"/>
  <c r="D80" i="12"/>
  <c r="E80" i="12"/>
  <c r="F80" i="12"/>
  <c r="B81" i="12"/>
  <c r="C81" i="12"/>
  <c r="D81" i="12"/>
  <c r="E81" i="12"/>
  <c r="F81" i="12"/>
  <c r="B82" i="12"/>
  <c r="C82" i="12"/>
  <c r="D82" i="12"/>
  <c r="E82" i="12"/>
  <c r="F82" i="12"/>
  <c r="B83" i="12"/>
  <c r="C83" i="12"/>
  <c r="D83" i="12"/>
  <c r="E83" i="12"/>
  <c r="F83" i="12"/>
  <c r="B84" i="12"/>
  <c r="C84" i="12"/>
  <c r="D84" i="12"/>
  <c r="E84" i="12"/>
  <c r="F84" i="12"/>
  <c r="B85" i="12"/>
  <c r="C85" i="12"/>
  <c r="D85" i="12"/>
  <c r="E85" i="12"/>
  <c r="F85" i="12"/>
  <c r="B86" i="12"/>
  <c r="C86" i="12"/>
  <c r="D86" i="12"/>
  <c r="E86" i="12"/>
  <c r="F86" i="12"/>
  <c r="B87" i="12"/>
  <c r="C87" i="12"/>
  <c r="D87" i="12"/>
  <c r="E87" i="12"/>
  <c r="F87" i="12"/>
  <c r="B88" i="12"/>
  <c r="C88" i="12"/>
  <c r="D88" i="12"/>
  <c r="E88" i="12"/>
  <c r="F88" i="12"/>
  <c r="B89" i="12"/>
  <c r="C89" i="12"/>
  <c r="D89" i="12"/>
  <c r="E89" i="12"/>
  <c r="F89" i="12"/>
  <c r="B90" i="12"/>
  <c r="C90" i="12"/>
  <c r="D90" i="12"/>
  <c r="E90" i="12"/>
  <c r="F90" i="12"/>
  <c r="B91" i="12"/>
  <c r="C91" i="12"/>
  <c r="D91" i="12"/>
  <c r="E91" i="12"/>
  <c r="F91" i="12"/>
  <c r="B92" i="12"/>
  <c r="C92" i="12"/>
  <c r="D92" i="12"/>
  <c r="E92" i="12"/>
  <c r="F92" i="12"/>
  <c r="B93" i="12"/>
  <c r="C93" i="12"/>
  <c r="D93" i="12"/>
  <c r="E93" i="12"/>
  <c r="F93" i="12"/>
  <c r="B94" i="12"/>
  <c r="C94" i="12"/>
  <c r="D94" i="12"/>
  <c r="E94" i="12"/>
  <c r="F94" i="12"/>
  <c r="B95" i="12"/>
  <c r="C95" i="12"/>
  <c r="D95" i="12"/>
  <c r="E95" i="12"/>
  <c r="F95" i="12"/>
  <c r="B96" i="12"/>
  <c r="C96" i="12"/>
  <c r="D96" i="12"/>
  <c r="E96" i="12"/>
  <c r="F96" i="12"/>
  <c r="S19" i="12" l="1"/>
  <c r="AS19" i="12"/>
  <c r="F19" i="12"/>
  <c r="AH19" i="12"/>
  <c r="AD19" i="12"/>
  <c r="Z19" i="12"/>
  <c r="Q7" i="12"/>
  <c r="AJ19" i="12"/>
  <c r="G7" i="12"/>
  <c r="AQ19" i="12"/>
  <c r="AM19" i="12"/>
  <c r="B19" i="12"/>
  <c r="N7" i="12"/>
  <c r="AA19" i="12"/>
  <c r="U19" i="12"/>
  <c r="V19" i="12"/>
  <c r="AO19" i="12"/>
  <c r="D19" i="12"/>
  <c r="AF19" i="12"/>
  <c r="AE19" i="12"/>
  <c r="AB19" i="12"/>
  <c r="W19" i="12"/>
  <c r="AP19" i="12"/>
  <c r="AK19" i="12"/>
  <c r="AI19" i="12"/>
  <c r="AC19" i="12"/>
  <c r="Y19" i="12"/>
  <c r="C19" i="12"/>
  <c r="X19" i="12"/>
  <c r="R19" i="12"/>
  <c r="AL19" i="12"/>
  <c r="E19" i="12"/>
  <c r="AG19" i="12"/>
  <c r="K7" i="12"/>
  <c r="T19" i="12"/>
  <c r="AR19" i="12"/>
  <c r="AN19" i="12"/>
  <c r="D112" i="163" l="1"/>
  <c r="D113" i="163"/>
</calcChain>
</file>

<file path=xl/sharedStrings.xml><?xml version="1.0" encoding="utf-8"?>
<sst xmlns="http://schemas.openxmlformats.org/spreadsheetml/2006/main" count="556" uniqueCount="216">
  <si>
    <t>F022.COMBI.STO.Z.Z.CLP.M</t>
  </si>
  <si>
    <t>F022.CONBI.STO.Z.Z.CLP.M</t>
  </si>
  <si>
    <t>F022.VIVBI.STO.Z.Z.CLP.M</t>
  </si>
  <si>
    <t>F022.CMXBI.STO.Z.Z.CLP.M</t>
  </si>
  <si>
    <t>F022.CTOBI.STO.Z.Z.CLP.M</t>
  </si>
  <si>
    <t>F022.CON.TIP.Z.NO.Z.M</t>
  </si>
  <si>
    <t>F022.COM.TIP.Z.NO.Z.M</t>
  </si>
  <si>
    <t>F022.CMX.TIP.Z.US.Z.M</t>
  </si>
  <si>
    <t>F022.VIV.TIP.MA03.UF.Z.M</t>
  </si>
  <si>
    <t>F022.CAP.TIN.D089.NO.Z.M</t>
  </si>
  <si>
    <t>F022.COL.TIN.D089.NO.Z.M</t>
  </si>
  <si>
    <t>F022.CAP.TIN.AN01.NO.Z.M</t>
  </si>
  <si>
    <t>F022.CAP.TIN.Z.NO.Z.M</t>
  </si>
  <si>
    <t>F022.CAP.TIN.AN03.NO.Z.M</t>
  </si>
  <si>
    <t>F022.COL.TIN.AN03.NO.Z.M</t>
  </si>
  <si>
    <t>F022.CAP.TIN.MA03.NO.Z.M</t>
  </si>
  <si>
    <t>F022.COL.TIN.MA03.NO.Z.M</t>
  </si>
  <si>
    <t>F021.BMO.STO.N.CLP.0.M</t>
  </si>
  <si>
    <t>F021.CIR.STO.N.CLP.0.M</t>
  </si>
  <si>
    <t>F021.DCC.STO.N.CLP.0.M</t>
  </si>
  <si>
    <t>F021.DA.STO.N.CLP.0.M</t>
  </si>
  <si>
    <t>F021.M1.STO.N.CLP.0.M</t>
  </si>
  <si>
    <t>F021.DP.STO.N.CLP.0.M</t>
  </si>
  <si>
    <t>F021.AHP.STO.N.CLP.0.M</t>
  </si>
  <si>
    <t>F021.FM.STO.N.CLP.0.M</t>
  </si>
  <si>
    <t>F021.CAC.STO.N.CLP.0.M</t>
  </si>
  <si>
    <t>F021.FM2.STO.N.CLP.0.M</t>
  </si>
  <si>
    <t>F021.CA2.STO.N.CLP.0.M</t>
  </si>
  <si>
    <t>F021.M2.STO.N.CLP.0.M</t>
  </si>
  <si>
    <t>F021.DME.STO.N.CLP.0.M</t>
  </si>
  <si>
    <t>F021.DBC.STO.N.CLP.0.M</t>
  </si>
  <si>
    <t>F021.BOT.STO.N.CLP.0.M</t>
  </si>
  <si>
    <t>F021.LCR.STO.N.CLP.0.M</t>
  </si>
  <si>
    <t>F021.ECO.STO.N.CLP.0.M</t>
  </si>
  <si>
    <t>F021.BOE.STO.N.CLP.0.M</t>
  </si>
  <si>
    <t>F021.FMR.STO.N.CLP.0.M</t>
  </si>
  <si>
    <t>F021.CAV.STO.N.CLP.0.M</t>
  </si>
  <si>
    <t>F021.FM3.STO.N.CLP.0.M</t>
  </si>
  <si>
    <t>F021.AF3.STO.N.CLP.0.M</t>
  </si>
  <si>
    <t>F021.M3.STO.N.CLP.0.M</t>
  </si>
  <si>
    <t>Vivienda</t>
  </si>
  <si>
    <t>M1</t>
  </si>
  <si>
    <t>M2</t>
  </si>
  <si>
    <t>Letras de crédito</t>
  </si>
  <si>
    <t>Efectos de comercio</t>
  </si>
  <si>
    <t>M3</t>
  </si>
  <si>
    <t xml:space="preserve">Consumo </t>
  </si>
  <si>
    <t>Total</t>
  </si>
  <si>
    <t>Colocaciones balances individuales</t>
  </si>
  <si>
    <t xml:space="preserve">Vivienda </t>
  </si>
  <si>
    <t>Base monetaria</t>
  </si>
  <si>
    <t>C</t>
  </si>
  <si>
    <t>D1</t>
  </si>
  <si>
    <t>Dvb + Ahv</t>
  </si>
  <si>
    <t>Dp</t>
  </si>
  <si>
    <t>Ahp</t>
  </si>
  <si>
    <t>Cuotas de FM en instr. de hasta un año</t>
  </si>
  <si>
    <t>Captaciones de CAC</t>
  </si>
  <si>
    <t>Inversiones de FM en M2</t>
  </si>
  <si>
    <t>Inversiones de CAC en M2</t>
  </si>
  <si>
    <t>Depósito en moneda extranjera</t>
  </si>
  <si>
    <t>Documentos del Banco Central</t>
  </si>
  <si>
    <t>Bonos de Tesorería</t>
  </si>
  <si>
    <t>Bono de Empresa</t>
  </si>
  <si>
    <t>Cuotas del resto de FM</t>
  </si>
  <si>
    <t>Cuotas de ahorro voluntario AFP</t>
  </si>
  <si>
    <t>Inversión de FM en M3</t>
  </si>
  <si>
    <t>Inversión de AFP en M3</t>
  </si>
  <si>
    <t>COLOCACIONES</t>
  </si>
  <si>
    <t>TASAS DE INTERÉS</t>
  </si>
  <si>
    <t>Doc del BCCH</t>
  </si>
  <si>
    <t xml:space="preserve">Inversión del resto FM </t>
  </si>
  <si>
    <t xml:space="preserve">Inversión de AFP </t>
  </si>
  <si>
    <t>Cuotas de APV AFP</t>
  </si>
  <si>
    <t>30 a 89 días nominal</t>
  </si>
  <si>
    <t>captación</t>
  </si>
  <si>
    <t>colocación</t>
  </si>
  <si>
    <t>90 días a 1 año nominal</t>
  </si>
  <si>
    <t>1 a 3 años nominal</t>
  </si>
  <si>
    <t>más de 3 años nominal</t>
  </si>
  <si>
    <t>comex</t>
  </si>
  <si>
    <t>comercial</t>
  </si>
  <si>
    <t>consumo</t>
  </si>
  <si>
    <t>vivienda</t>
  </si>
  <si>
    <t>Más de 3 años</t>
  </si>
  <si>
    <t>1 a 3 años</t>
  </si>
  <si>
    <t>AFP neto en M3</t>
  </si>
  <si>
    <t>consumo promedio</t>
  </si>
  <si>
    <t>comercio promedio</t>
  </si>
  <si>
    <t>comex promedio</t>
  </si>
  <si>
    <t>comerciales</t>
  </si>
  <si>
    <t>Circulante</t>
  </si>
  <si>
    <t>Depósitos plazo</t>
  </si>
  <si>
    <t>Ahorro plazo</t>
  </si>
  <si>
    <t>Captaciones de Cooperativas</t>
  </si>
  <si>
    <t>Cooperativas neto en M2</t>
  </si>
  <si>
    <t>Fondos mutuos neto en M2</t>
  </si>
  <si>
    <t>Fondos mutuos neto en M3</t>
  </si>
  <si>
    <t>Fuentes: Banco Central de Chile</t>
  </si>
  <si>
    <t>Cuentas corrientes netas de canje</t>
  </si>
  <si>
    <t xml:space="preserve"> (tasas base anual 360 días, porcentaje)</t>
  </si>
  <si>
    <t>Gráfico 1: Tasas de interés por tipo de deudor (1)</t>
  </si>
  <si>
    <t>Fuente: Banco Central de Chile en base a balances individuales reportados por la Superintendencia de Bancos e Instituciones Financieras.</t>
  </si>
  <si>
    <t>Anexo  gráficos</t>
  </si>
  <si>
    <r>
      <rPr>
        <b/>
        <sz val="14"/>
        <color theme="1"/>
        <rFont val="Utsaah"/>
        <family val="2"/>
      </rPr>
      <t>1.- Tasas de interés (1)</t>
    </r>
    <r>
      <rPr>
        <sz val="14"/>
        <color theme="1"/>
        <rFont val="Utsaah"/>
        <family val="2"/>
      </rPr>
      <t xml:space="preserve"> </t>
    </r>
    <r>
      <rPr>
        <i/>
        <sz val="12"/>
        <color theme="1"/>
        <rFont val="Utsaah"/>
        <family val="2"/>
      </rPr>
      <t xml:space="preserve">(tasa base anual 360 días, porcentaje) </t>
    </r>
  </si>
  <si>
    <t>Por tipo de deudor</t>
  </si>
  <si>
    <t>Consumo ($)</t>
  </si>
  <si>
    <t>Comerciales($)</t>
  </si>
  <si>
    <t>Comercio exterior (US$)</t>
  </si>
  <si>
    <t>Vivienda (UF)</t>
  </si>
  <si>
    <t>Nominales por plazo</t>
  </si>
  <si>
    <t>30 a 89 días</t>
  </si>
  <si>
    <t>90 días a 1 año</t>
  </si>
  <si>
    <t>Fuente: Banco Central de Chile.</t>
  </si>
  <si>
    <t>Comerciales</t>
  </si>
  <si>
    <t xml:space="preserve">Comercio exterior </t>
  </si>
  <si>
    <t>Fuente: Banco Central de Chile</t>
  </si>
  <si>
    <t>Notas:</t>
  </si>
  <si>
    <t>Fuente: Banco Central de Chile y Superintendencia de Bancos e Instituciones Financieras.</t>
  </si>
  <si>
    <t>Tasas base anual 360 días, porcentaje</t>
  </si>
  <si>
    <t>Depósitos y ahorros a la vista</t>
  </si>
  <si>
    <t>Inversiones de fondos mutuos en instrumentos &lt; 1 año</t>
  </si>
  <si>
    <t>Cuotas de fondos mutuos en instrumentos &lt; 1 año</t>
  </si>
  <si>
    <t>Inversiones de Cooperativas</t>
  </si>
  <si>
    <t>Dep en moneda extranjera</t>
  </si>
  <si>
    <t>Bonos de Tesoreria</t>
  </si>
  <si>
    <t xml:space="preserve">COLOCACIONES </t>
  </si>
  <si>
    <t>Variación anual, porcentaje</t>
  </si>
  <si>
    <t xml:space="preserve">AGREGADOS MONETARIOS </t>
  </si>
  <si>
    <t>Variación  mensual, porcentaje</t>
  </si>
  <si>
    <t>consumo ($)</t>
  </si>
  <si>
    <t>comerciales ($)</t>
  </si>
  <si>
    <t xml:space="preserve"> comercio exterior (US$)</t>
  </si>
  <si>
    <t>vivienda (UF)</t>
  </si>
  <si>
    <t>Comercio exterior</t>
  </si>
  <si>
    <t>miles de millones de pesos</t>
  </si>
  <si>
    <t>tasas base anual 360 días, porcentaje</t>
  </si>
  <si>
    <t>vivienda  (UF)</t>
  </si>
  <si>
    <t>comercio exterior</t>
  </si>
  <si>
    <t>Incidencia en la variación  anual, porcentaje</t>
  </si>
  <si>
    <t>Incidencia en la variación anual, porcentaje</t>
  </si>
  <si>
    <t>(variación anual,  porcentaje)</t>
  </si>
  <si>
    <t>Gráfico 2: Colocaciones nominales por tipo de deudor (2)</t>
  </si>
  <si>
    <t>Gráfico 3: Agregados monetarios nominales (3)</t>
  </si>
  <si>
    <t>(variación anual, porcentaje)</t>
  </si>
  <si>
    <r>
      <t xml:space="preserve">2.- Colocaciones nominales por tipo de deudor (2) </t>
    </r>
    <r>
      <rPr>
        <i/>
        <sz val="12"/>
        <color theme="1"/>
        <rFont val="Utsaah"/>
        <family val="2"/>
      </rPr>
      <t>(variación anual y mensual, porcentaje)</t>
    </r>
  </si>
  <si>
    <r>
      <t>3.- Agregados monetarios nominales y sus componentes (3)</t>
    </r>
    <r>
      <rPr>
        <b/>
        <sz val="12"/>
        <color theme="1"/>
        <rFont val="Utsaah"/>
        <family val="2"/>
      </rPr>
      <t xml:space="preserve"> </t>
    </r>
    <r>
      <rPr>
        <i/>
        <sz val="12"/>
        <color theme="1"/>
        <rFont val="Utsaah"/>
        <family val="2"/>
      </rPr>
      <t>(incidencia en la variación  anual, porcentaje)</t>
    </r>
  </si>
  <si>
    <t>F022.CONTARJ.TIP.Z.NO.Z.M</t>
  </si>
  <si>
    <t>F022.CONCUOT.TIP.Z.NO.Z.M</t>
  </si>
  <si>
    <t>F022.CONSOBR.TIP.Z.NO.Z.M</t>
  </si>
  <si>
    <t>F022.COMCUOT.TIP.Z.NO.Z.M</t>
  </si>
  <si>
    <t>F022.COMSOBR.TIP.Z.NO.Z.M</t>
  </si>
  <si>
    <t>F022.CMXEXPT.TIP.Z.US.Z.M</t>
  </si>
  <si>
    <t>F022.CMXIMPT.TIP.Z.US.Z.M</t>
  </si>
  <si>
    <t>tarjetas de crédito</t>
  </si>
  <si>
    <t>crédito en cuotas</t>
  </si>
  <si>
    <t>sobregiros</t>
  </si>
  <si>
    <t>exportación</t>
  </si>
  <si>
    <t>importación</t>
  </si>
  <si>
    <t>COLOCACIONES (*)</t>
  </si>
  <si>
    <t>TASAS DE INTERÉS POR TIPO  (*)</t>
  </si>
  <si>
    <t>AGREGADOS MONETARIOS  (*)</t>
  </si>
  <si>
    <t>TASAS DE INTERÉS POR PLAZO  (*)</t>
  </si>
  <si>
    <t>Base original</t>
  </si>
  <si>
    <t>$B$11</t>
  </si>
  <si>
    <t>2006</t>
  </si>
  <si>
    <t>Monthly</t>
  </si>
  <si>
    <t>$C$11</t>
  </si>
  <si>
    <t>$D$11</t>
  </si>
  <si>
    <t>$E$11</t>
  </si>
  <si>
    <t>$F$11</t>
  </si>
  <si>
    <t>$G$11</t>
  </si>
  <si>
    <t>$H$11</t>
  </si>
  <si>
    <t>$I$11</t>
  </si>
  <si>
    <t>$J$11</t>
  </si>
  <si>
    <t>$K$11</t>
  </si>
  <si>
    <t>$L$11</t>
  </si>
  <si>
    <t>$M$11</t>
  </si>
  <si>
    <t>$N$11</t>
  </si>
  <si>
    <t>$O$11</t>
  </si>
  <si>
    <t>$P$11</t>
  </si>
  <si>
    <t>$Q$11</t>
  </si>
  <si>
    <t>$R$11</t>
  </si>
  <si>
    <t>$S$11</t>
  </si>
  <si>
    <t>$T$11</t>
  </si>
  <si>
    <t>$U$11</t>
  </si>
  <si>
    <t>$V$11</t>
  </si>
  <si>
    <t>$W$11</t>
  </si>
  <si>
    <t>$X$11</t>
  </si>
  <si>
    <t>$Y$11</t>
  </si>
  <si>
    <t>$Z$11</t>
  </si>
  <si>
    <t>$AA$11</t>
  </si>
  <si>
    <t>$AB$11</t>
  </si>
  <si>
    <t>$AC$11</t>
  </si>
  <si>
    <t>$AD$11</t>
  </si>
  <si>
    <t>$AE$11</t>
  </si>
  <si>
    <t>$AF$11</t>
  </si>
  <si>
    <t>$AG$11</t>
  </si>
  <si>
    <t>$AH$11</t>
  </si>
  <si>
    <t>$AI$11</t>
  </si>
  <si>
    <t>$AJ$11</t>
  </si>
  <si>
    <t>$AK$11</t>
  </si>
  <si>
    <t>$AL$11</t>
  </si>
  <si>
    <t>$AM$11</t>
  </si>
  <si>
    <t>$AN$11</t>
  </si>
  <si>
    <t>$AP$11</t>
  </si>
  <si>
    <t>$AQ$11</t>
  </si>
  <si>
    <t>$AR$11</t>
  </si>
  <si>
    <t>$AS$11</t>
  </si>
  <si>
    <t>$AT$11</t>
  </si>
  <si>
    <t>$AU$11</t>
  </si>
  <si>
    <t>$AV$11</t>
  </si>
  <si>
    <t>$AW$11</t>
  </si>
  <si>
    <t>A1:A156</t>
  </si>
  <si>
    <t>2018</t>
  </si>
  <si>
    <t>Gráficos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</si>
</sst>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&quot;$&quot;#,##0.00;[Red]\-&quot;$&quot;#,##0.00"/>
    <numFmt numFmtId="165" formatCode="mmm\ dd\,\ yyyy"/>
    <numFmt numFmtId="166" formatCode="mmm\-yyyy"/>
    <numFmt numFmtId="167" formatCode="m/d/yy\ h:mm"/>
    <numFmt numFmtId="168" formatCode="yyyy"/>
    <numFmt numFmtId="169" formatCode="0.0"/>
    <numFmt numFmtId="170" formatCode="mmm"/>
    <numFmt numFmtId="171" formatCode="yy"/>
    <numFmt numFmtId="172" formatCode="0.0%"/>
    <numFmt numFmtId="174" formatCode="&quot;$&quot;#,##0.00_);[Red]\(&quot;$&quot;#,##0.00\)"/>
    <numFmt numFmtId="175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Utsaah"/>
      <family val="2"/>
    </font>
    <font>
      <sz val="10"/>
      <color theme="1"/>
      <name val="Utsaah"/>
      <family val="2"/>
    </font>
    <font>
      <sz val="8"/>
      <color theme="1"/>
      <name val="Utsaah"/>
      <family val="2"/>
    </font>
    <font>
      <sz val="10"/>
      <color theme="1"/>
      <name val="Calibri"/>
      <family val="2"/>
      <scheme val="minor"/>
    </font>
    <font>
      <sz val="14"/>
      <color theme="1"/>
      <name val="Utsaah"/>
      <family val="2"/>
    </font>
    <font>
      <sz val="9"/>
      <color theme="1"/>
      <name val="Utsaah"/>
      <family val="2"/>
    </font>
    <font>
      <b/>
      <sz val="14"/>
      <color theme="1"/>
      <name val="Utsaah"/>
      <family val="2"/>
    </font>
    <font>
      <i/>
      <sz val="12"/>
      <color theme="1"/>
      <name val="Utsaah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Utsaah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167" fontId="1" fillId="0" borderId="0" applyFont="0" applyFill="0" applyBorder="0" applyAlignment="0" applyProtection="0">
      <alignment wrapText="1"/>
    </xf>
    <xf numFmtId="167" fontId="1" fillId="0" borderId="0" applyFont="0" applyFill="0" applyBorder="0" applyAlignment="0" applyProtection="0">
      <alignment wrapText="1"/>
    </xf>
    <xf numFmtId="167" fontId="4" fillId="0" borderId="0" applyFont="0" applyFill="0" applyBorder="0" applyAlignment="0" applyProtection="0">
      <alignment wrapText="1"/>
    </xf>
    <xf numFmtId="167" fontId="4" fillId="0" borderId="0" applyFont="0" applyFill="0" applyBorder="0" applyAlignment="0" applyProtection="0">
      <alignment wrapText="1"/>
    </xf>
    <xf numFmtId="0" fontId="5" fillId="0" borderId="0">
      <alignment vertic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" borderId="1" applyNumberFormat="0" applyProtection="0">
      <alignment horizontal="center" wrapText="1"/>
    </xf>
    <xf numFmtId="0" fontId="2" fillId="2" borderId="1" applyNumberFormat="0" applyProtection="0">
      <alignment horizontal="center" wrapText="1"/>
    </xf>
    <xf numFmtId="0" fontId="2" fillId="2" borderId="2" applyNumberFormat="0" applyAlignment="0" applyProtection="0">
      <alignment wrapText="1"/>
    </xf>
    <xf numFmtId="0" fontId="2" fillId="2" borderId="2" applyNumberFormat="0" applyAlignment="0" applyProtection="0">
      <alignment wrapText="1"/>
    </xf>
    <xf numFmtId="0" fontId="1" fillId="3" borderId="0" applyNumberFormat="0" applyBorder="0">
      <alignment horizontal="center" wrapText="1"/>
    </xf>
    <xf numFmtId="0" fontId="1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1" fillId="4" borderId="3" applyNumberFormat="0">
      <alignment wrapText="1"/>
    </xf>
    <xf numFmtId="0" fontId="1" fillId="4" borderId="3" applyNumberFormat="0">
      <alignment wrapText="1"/>
    </xf>
    <xf numFmtId="0" fontId="4" fillId="4" borderId="3" applyNumberFormat="0">
      <alignment wrapText="1"/>
    </xf>
    <xf numFmtId="0" fontId="4" fillId="4" borderId="3" applyNumberFormat="0">
      <alignment wrapText="1"/>
    </xf>
    <xf numFmtId="0" fontId="1" fillId="4" borderId="0" applyNumberFormat="0" applyBorder="0">
      <alignment wrapText="1"/>
    </xf>
    <xf numFmtId="0" fontId="1" fillId="4" borderId="0" applyNumberFormat="0" applyBorder="0">
      <alignment wrapText="1"/>
    </xf>
    <xf numFmtId="0" fontId="4" fillId="4" borderId="0" applyNumberFormat="0" applyBorder="0">
      <alignment wrapText="1"/>
    </xf>
    <xf numFmtId="0" fontId="4" fillId="4" borderId="0" applyNumberFormat="0" applyBorder="0">
      <alignment wrapText="1"/>
    </xf>
    <xf numFmtId="165" fontId="1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8" fontId="1" fillId="0" borderId="0" applyFill="0" applyBorder="0" applyAlignment="0" applyProtection="0">
      <alignment wrapText="1"/>
    </xf>
    <xf numFmtId="168" fontId="1" fillId="0" borderId="0" applyFill="0" applyBorder="0" applyAlignment="0" applyProtection="0">
      <alignment wrapText="1"/>
    </xf>
    <xf numFmtId="168" fontId="4" fillId="0" borderId="0" applyFill="0" applyBorder="0" applyAlignment="0" applyProtection="0">
      <alignment wrapText="1"/>
    </xf>
    <xf numFmtId="168" fontId="4" fillId="0" borderId="0" applyFill="0" applyBorder="0" applyAlignment="0" applyProtection="0">
      <alignment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1" fillId="0" borderId="0" applyNumberFormat="0" applyFill="0" applyBorder="0">
      <alignment horizontal="right" wrapText="1"/>
    </xf>
    <xf numFmtId="0" fontId="1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64" fontId="1" fillId="0" borderId="0" applyFill="0" applyBorder="0" applyAlignment="0" applyProtection="0">
      <alignment wrapText="1"/>
    </xf>
    <xf numFmtId="164" fontId="1" fillId="0" borderId="0" applyFill="0" applyBorder="0" applyAlignment="0" applyProtection="0">
      <alignment wrapText="1"/>
    </xf>
    <xf numFmtId="164" fontId="4" fillId="0" borderId="0" applyFill="0" applyBorder="0" applyAlignment="0" applyProtection="0">
      <alignment wrapText="1"/>
    </xf>
    <xf numFmtId="164" fontId="4" fillId="0" borderId="0" applyFill="0" applyBorder="0" applyAlignment="0" applyProtection="0">
      <alignment wrapText="1"/>
    </xf>
    <xf numFmtId="0" fontId="3" fillId="0" borderId="0" applyNumberFormat="0" applyFill="0" applyBorder="0">
      <alignment horizontal="left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9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74" fontId="1" fillId="0" borderId="0" applyFill="0" applyBorder="0" applyAlignment="0" applyProtection="0">
      <alignment wrapText="1"/>
    </xf>
  </cellStyleXfs>
  <cellXfs count="113">
    <xf numFmtId="0" fontId="0" fillId="0" borderId="0" xfId="0"/>
    <xf numFmtId="14" fontId="0" fillId="0" borderId="0" xfId="0" applyNumberFormat="1" applyFill="1"/>
    <xf numFmtId="0" fontId="0" fillId="0" borderId="0" xfId="0" applyFill="1"/>
    <xf numFmtId="14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8" fillId="0" borderId="0" xfId="0" applyFont="1" applyFill="1"/>
    <xf numFmtId="169" fontId="0" fillId="0" borderId="0" xfId="0" applyNumberFormat="1" applyFill="1"/>
    <xf numFmtId="0" fontId="9" fillId="0" borderId="4" xfId="0" applyFont="1" applyFill="1" applyBorder="1"/>
    <xf numFmtId="0" fontId="9" fillId="0" borderId="6" xfId="0" applyFont="1" applyFill="1" applyBorder="1"/>
    <xf numFmtId="169" fontId="0" fillId="0" borderId="7" xfId="0" applyNumberFormat="1" applyFill="1" applyBorder="1"/>
    <xf numFmtId="0" fontId="9" fillId="0" borderId="9" xfId="0" applyFont="1" applyFill="1" applyBorder="1"/>
    <xf numFmtId="169" fontId="0" fillId="0" borderId="10" xfId="0" applyNumberFormat="1" applyFill="1" applyBorder="1"/>
    <xf numFmtId="0" fontId="0" fillId="0" borderId="7" xfId="0" applyFill="1" applyBorder="1" applyAlignment="1">
      <alignment horizontal="center" vertical="top" wrapText="1"/>
    </xf>
    <xf numFmtId="169" fontId="0" fillId="0" borderId="0" xfId="0" applyNumberFormat="1" applyFill="1" applyBorder="1"/>
    <xf numFmtId="0" fontId="0" fillId="0" borderId="11" xfId="0" applyFill="1" applyBorder="1" applyAlignment="1">
      <alignment horizontal="center" vertical="top" wrapText="1"/>
    </xf>
    <xf numFmtId="0" fontId="9" fillId="0" borderId="12" xfId="0" applyFont="1" applyFill="1" applyBorder="1"/>
    <xf numFmtId="169" fontId="0" fillId="0" borderId="11" xfId="0" applyNumberFormat="1" applyFill="1" applyBorder="1"/>
    <xf numFmtId="0" fontId="0" fillId="0" borderId="10" xfId="0" applyFill="1" applyBorder="1" applyAlignment="1">
      <alignment horizontal="center" vertical="top" wrapText="1"/>
    </xf>
    <xf numFmtId="0" fontId="9" fillId="0" borderId="0" xfId="0" applyFont="1" applyFill="1" applyBorder="1"/>
    <xf numFmtId="0" fontId="9" fillId="0" borderId="11" xfId="0" applyFont="1" applyFill="1" applyBorder="1"/>
    <xf numFmtId="170" fontId="0" fillId="0" borderId="0" xfId="0" applyNumberFormat="1" applyFill="1"/>
    <xf numFmtId="171" fontId="0" fillId="0" borderId="0" xfId="0" applyNumberFormat="1" applyFill="1"/>
    <xf numFmtId="0" fontId="9" fillId="0" borderId="7" xfId="0" applyFont="1" applyFill="1" applyBorder="1"/>
    <xf numFmtId="0" fontId="0" fillId="0" borderId="0" xfId="0" applyFill="1" applyBorder="1"/>
    <xf numFmtId="0" fontId="12" fillId="0" borderId="0" xfId="0" applyFont="1"/>
    <xf numFmtId="0" fontId="0" fillId="0" borderId="0" xfId="0" applyFill="1" applyBorder="1" applyAlignment="1">
      <alignment horizontal="center" vertical="top" wrapText="1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14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0" fillId="0" borderId="11" xfId="0" applyFill="1" applyBorder="1"/>
    <xf numFmtId="0" fontId="0" fillId="0" borderId="7" xfId="0" applyFill="1" applyBorder="1"/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22" fillId="0" borderId="13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20" fillId="7" borderId="5" xfId="0" applyFont="1" applyFill="1" applyBorder="1" applyAlignment="1">
      <alignment horizontal="center" vertical="top" wrapText="1"/>
    </xf>
    <xf numFmtId="0" fontId="23" fillId="0" borderId="0" xfId="0" applyFont="1" applyFill="1"/>
    <xf numFmtId="0" fontId="22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3" fillId="0" borderId="14" xfId="0" applyFont="1" applyFill="1" applyBorder="1" applyAlignment="1">
      <alignment horizontal="center" vertical="top" wrapText="1"/>
    </xf>
    <xf numFmtId="14" fontId="8" fillId="0" borderId="13" xfId="0" applyNumberFormat="1" applyFont="1" applyFill="1" applyBorder="1"/>
    <xf numFmtId="3" fontId="0" fillId="0" borderId="0" xfId="0" applyNumberFormat="1" applyFill="1" applyBorder="1"/>
    <xf numFmtId="0" fontId="0" fillId="0" borderId="5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3" fontId="0" fillId="0" borderId="7" xfId="0" applyNumberFormat="1" applyFill="1" applyBorder="1"/>
    <xf numFmtId="2" fontId="0" fillId="0" borderId="0" xfId="0" applyNumberFormat="1" applyFill="1" applyBorder="1"/>
    <xf numFmtId="0" fontId="21" fillId="6" borderId="4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2" fontId="24" fillId="0" borderId="0" xfId="16" applyNumberFormat="1" applyFont="1" applyFill="1" applyBorder="1" applyAlignment="1" applyProtection="1">
      <protection locked="0"/>
    </xf>
    <xf numFmtId="2" fontId="24" fillId="0" borderId="0" xfId="16" applyNumberFormat="1" applyFont="1" applyAlignment="1" applyProtection="1">
      <protection locked="0"/>
    </xf>
    <xf numFmtId="169" fontId="0" fillId="0" borderId="11" xfId="0" applyNumberFormat="1" applyFill="1" applyBorder="1" applyAlignment="1">
      <alignment horizontal="right"/>
    </xf>
    <xf numFmtId="0" fontId="0" fillId="0" borderId="0" xfId="0" quotePrefix="1"/>
    <xf numFmtId="22" fontId="0" fillId="0" borderId="0" xfId="0" applyNumberFormat="1"/>
    <xf numFmtId="2" fontId="0" fillId="0" borderId="10" xfId="0" applyNumberFormat="1" applyFill="1" applyBorder="1"/>
    <xf numFmtId="172" fontId="0" fillId="0" borderId="0" xfId="142" applyNumberFormat="1" applyFont="1" applyFill="1"/>
    <xf numFmtId="3" fontId="0" fillId="0" borderId="0" xfId="0" applyNumberFormat="1" applyFill="1"/>
    <xf numFmtId="0" fontId="21" fillId="6" borderId="4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1" fillId="6" borderId="4" xfId="0" applyFont="1" applyFill="1" applyBorder="1" applyAlignment="1">
      <alignment horizontal="center"/>
    </xf>
    <xf numFmtId="0" fontId="21" fillId="6" borderId="12" xfId="0" applyFont="1" applyFill="1" applyBorder="1" applyAlignment="1">
      <alignment horizontal="center"/>
    </xf>
    <xf numFmtId="0" fontId="21" fillId="6" borderId="6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0" fillId="7" borderId="11" xfId="0" applyFont="1" applyFill="1" applyBorder="1" applyAlignment="1">
      <alignment horizontal="center" vertical="top" wrapText="1"/>
    </xf>
    <xf numFmtId="0" fontId="20" fillId="7" borderId="0" xfId="0" applyFont="1" applyFill="1" applyBorder="1" applyAlignment="1">
      <alignment horizontal="center" vertical="top" wrapText="1"/>
    </xf>
    <xf numFmtId="0" fontId="20" fillId="7" borderId="7" xfId="0" applyFont="1" applyFill="1" applyBorder="1" applyAlignment="1">
      <alignment horizontal="center" vertical="top" wrapText="1"/>
    </xf>
    <xf numFmtId="0" fontId="20" fillId="5" borderId="11" xfId="0" applyFont="1" applyFill="1" applyBorder="1" applyAlignment="1">
      <alignment horizontal="center" vertical="top" wrapText="1"/>
    </xf>
    <xf numFmtId="0" fontId="20" fillId="5" borderId="0" xfId="0" applyFont="1" applyFill="1" applyBorder="1" applyAlignment="1">
      <alignment horizontal="center" vertical="top" wrapText="1"/>
    </xf>
    <xf numFmtId="0" fontId="20" fillId="5" borderId="7" xfId="0" applyFont="1" applyFill="1" applyBorder="1" applyAlignment="1">
      <alignment horizontal="center" vertical="top" wrapText="1"/>
    </xf>
    <xf numFmtId="0" fontId="15" fillId="5" borderId="0" xfId="0" applyFont="1" applyFill="1" applyBorder="1" applyAlignment="1">
      <alignment horizontal="center" vertical="top"/>
    </xf>
    <xf numFmtId="0" fontId="15" fillId="5" borderId="7" xfId="0" applyFont="1" applyFill="1" applyBorder="1" applyAlignment="1">
      <alignment horizontal="center" vertical="top"/>
    </xf>
    <xf numFmtId="0" fontId="20" fillId="7" borderId="16" xfId="0" applyFont="1" applyFill="1" applyBorder="1" applyAlignment="1">
      <alignment horizontal="center" vertical="top" wrapText="1"/>
    </xf>
    <xf numFmtId="0" fontId="20" fillId="7" borderId="14" xfId="0" applyFont="1" applyFill="1" applyBorder="1" applyAlignment="1">
      <alignment horizontal="center" vertical="top" wrapText="1"/>
    </xf>
    <xf numFmtId="0" fontId="20" fillId="7" borderId="5" xfId="0" applyFont="1" applyFill="1" applyBorder="1" applyAlignment="1">
      <alignment horizontal="center" vertical="top" wrapText="1"/>
    </xf>
    <xf numFmtId="0" fontId="15" fillId="5" borderId="11" xfId="0" applyFont="1" applyFill="1" applyBorder="1" applyAlignment="1">
      <alignment horizontal="center" vertical="top"/>
    </xf>
    <xf numFmtId="0" fontId="15" fillId="5" borderId="11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horizontal="center" vertical="top" wrapText="1"/>
    </xf>
    <xf numFmtId="0" fontId="21" fillId="6" borderId="0" xfId="0" applyFont="1" applyFill="1" applyBorder="1" applyAlignment="1">
      <alignment horizontal="center" vertical="top" wrapText="1"/>
    </xf>
    <xf numFmtId="0" fontId="21" fillId="6" borderId="7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 vertical="distributed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top" wrapText="1"/>
    </xf>
  </cellXfs>
  <cellStyles count="150">
    <cellStyle name="DateTime" xfId="1"/>
    <cellStyle name="DateTime 2" xfId="2"/>
    <cellStyle name="DateTime 2 2" xfId="3"/>
    <cellStyle name="DateTime 3" xfId="4"/>
    <cellStyle name="Estilo 1" xfId="5"/>
    <cellStyle name="Millares 2" xfId="6"/>
    <cellStyle name="Millares 2 2" xfId="7"/>
    <cellStyle name="Millares 3" xfId="8"/>
    <cellStyle name="Millares 3 2" xfId="9"/>
    <cellStyle name="Millares 4" xfId="10"/>
    <cellStyle name="Millares 5" xfId="11"/>
    <cellStyle name="Millares 6" xfId="143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2" xfId="17"/>
    <cellStyle name="Normal 2 2" xfId="18"/>
    <cellStyle name="Normal 2 2 2" xfId="145"/>
    <cellStyle name="Normal 2 3" xfId="19"/>
    <cellStyle name="Normal 2 4" xfId="20"/>
    <cellStyle name="Normal 2 5" xfId="144"/>
    <cellStyle name="Normal 3" xfId="21"/>
    <cellStyle name="Normal 3 2" xfId="22"/>
    <cellStyle name="Normal 3 3" xfId="23"/>
    <cellStyle name="Normal 31" xfId="146"/>
    <cellStyle name="Normal 4" xfId="24"/>
    <cellStyle name="Normal 4 2" xfId="147"/>
    <cellStyle name="Normal 5" xfId="25"/>
    <cellStyle name="Normal 5 2" xfId="148"/>
    <cellStyle name="Normal 6" xfId="26"/>
    <cellStyle name="Normal 7" xfId="27"/>
    <cellStyle name="Normal 8" xfId="28"/>
    <cellStyle name="Normal 9" xfId="29"/>
    <cellStyle name="Porcentaje" xfId="142" builtinId="5"/>
    <cellStyle name="Style 21" xfId="30"/>
    <cellStyle name="Style 21 2" xfId="31"/>
    <cellStyle name="Style 22" xfId="32"/>
    <cellStyle name="Style 22 2" xfId="33"/>
    <cellStyle name="Style 23" xfId="34"/>
    <cellStyle name="Style 23 2" xfId="35"/>
    <cellStyle name="Style 23 2 2" xfId="36"/>
    <cellStyle name="Style 23 3" xfId="37"/>
    <cellStyle name="Style 24" xfId="38"/>
    <cellStyle name="Style 24 2" xfId="39"/>
    <cellStyle name="Style 24 2 2" xfId="40"/>
    <cellStyle name="Style 24 3" xfId="41"/>
    <cellStyle name="Style 25" xfId="42"/>
    <cellStyle name="Style 25 2" xfId="43"/>
    <cellStyle name="Style 25 2 2" xfId="44"/>
    <cellStyle name="Style 25 3" xfId="45"/>
    <cellStyle name="Style 26" xfId="46"/>
    <cellStyle name="Style 26 2" xfId="47"/>
    <cellStyle name="Style 26 2 2" xfId="48"/>
    <cellStyle name="Style 26 3" xfId="49"/>
    <cellStyle name="Style 27" xfId="50"/>
    <cellStyle name="Style 27 2" xfId="51"/>
    <cellStyle name="Style 27 2 2" xfId="52"/>
    <cellStyle name="Style 27 3" xfId="53"/>
    <cellStyle name="Style 28" xfId="54"/>
    <cellStyle name="Style 28 2" xfId="55"/>
    <cellStyle name="Style 28 2 2" xfId="56"/>
    <cellStyle name="Style 28 3" xfId="57"/>
    <cellStyle name="Style 29" xfId="58"/>
    <cellStyle name="Style 29 2" xfId="59"/>
    <cellStyle name="Style 29 2 2" xfId="60"/>
    <cellStyle name="Style 29 3" xfId="61"/>
    <cellStyle name="Style 30" xfId="62"/>
    <cellStyle name="Style 30 2" xfId="63"/>
    <cellStyle name="Style 30 2 2" xfId="64"/>
    <cellStyle name="Style 30 3" xfId="65"/>
    <cellStyle name="Style 31" xfId="66"/>
    <cellStyle name="Style 31 2" xfId="67"/>
    <cellStyle name="Style 31 2 2" xfId="68"/>
    <cellStyle name="Style 31 3" xfId="69"/>
    <cellStyle name="Style 32" xfId="70"/>
    <cellStyle name="Style 32 2" xfId="71"/>
    <cellStyle name="Style 32 2 2" xfId="72"/>
    <cellStyle name="Style 32 2 2 2" xfId="73"/>
    <cellStyle name="Style 32 2 2 2 2" xfId="74"/>
    <cellStyle name="Style 32 2 3" xfId="75"/>
    <cellStyle name="Style 32 2 3 2" xfId="76"/>
    <cellStyle name="Style 32 2 3 2 2" xfId="77"/>
    <cellStyle name="Style 32 2 3 3" xfId="78"/>
    <cellStyle name="Style 32 2 3 4" xfId="79"/>
    <cellStyle name="Style 32 2 3 4 2" xfId="80"/>
    <cellStyle name="Style 32 2 3 4 2 2" xfId="81"/>
    <cellStyle name="Style 32 2 3 4 3" xfId="82"/>
    <cellStyle name="Style 32 2 3 4 3 2" xfId="83"/>
    <cellStyle name="Style 32 2 3 4 3 2 2" xfId="84"/>
    <cellStyle name="Style 32 2 3 4 3 3" xfId="85"/>
    <cellStyle name="Style 32 2 3 4 3 3 2" xfId="86"/>
    <cellStyle name="Style 32 2 3 4 4" xfId="87"/>
    <cellStyle name="Style 32 2 3 4 4 2" xfId="88"/>
    <cellStyle name="Style 32 3" xfId="89"/>
    <cellStyle name="Style 32 3 2" xfId="90"/>
    <cellStyle name="Style 32 3 2 2" xfId="91"/>
    <cellStyle name="Style 32 3 2 2 2" xfId="92"/>
    <cellStyle name="Style 32 3 2 2 2 2" xfId="93"/>
    <cellStyle name="Style 32 3 3" xfId="94"/>
    <cellStyle name="Style 32 3 3 2" xfId="95"/>
    <cellStyle name="Style 32 3 3 2 2" xfId="96"/>
    <cellStyle name="Style 32 3 4" xfId="97"/>
    <cellStyle name="Style 32 3 4 2" xfId="98"/>
    <cellStyle name="Style 32 3 4 2 2" xfId="99"/>
    <cellStyle name="Style 32 3 4 2 2 2" xfId="100"/>
    <cellStyle name="Style 32 3 4 2 2 2 2" xfId="101"/>
    <cellStyle name="Style 32 3 4 2 2 3" xfId="102"/>
    <cellStyle name="Style 32 3 4 2 2 4" xfId="103"/>
    <cellStyle name="Style 32 3 4 2 2 5" xfId="104"/>
    <cellStyle name="Style 32 3 4 2 3" xfId="105"/>
    <cellStyle name="Style 32 3 4 2 3 2" xfId="106"/>
    <cellStyle name="Style 32 3 4 2 3 2 2" xfId="107"/>
    <cellStyle name="Style 32 3 4 2 3 2 3" xfId="108"/>
    <cellStyle name="Style 32 3 4 3" xfId="109"/>
    <cellStyle name="Style 32 3 4 3 2" xfId="110"/>
    <cellStyle name="Style 32 3 4 3 2 2" xfId="111"/>
    <cellStyle name="Style 32 3 4 3 2 2 2" xfId="112"/>
    <cellStyle name="Style 32 3 4 3 2 2 2 2" xfId="113"/>
    <cellStyle name="Style 32 3 4 3 2 2 2 3" xfId="114"/>
    <cellStyle name="Style 32 3 4 3 2 3" xfId="115"/>
    <cellStyle name="Style 32 3 4 3 2 3 2" xfId="116"/>
    <cellStyle name="Style 32 3 4 3 2 3 3" xfId="117"/>
    <cellStyle name="Style 32 3 4 3 2 4" xfId="118"/>
    <cellStyle name="Style 32 3 4 3 2 5" xfId="119"/>
    <cellStyle name="Style 32 3 4 3 3" xfId="120"/>
    <cellStyle name="Style 32 3 4 3 3 2" xfId="121"/>
    <cellStyle name="Style 32 3 4 3 3 2 2" xfId="122"/>
    <cellStyle name="Style 32 3 4 3 3 2 3" xfId="123"/>
    <cellStyle name="Style 32 3 4 4" xfId="124"/>
    <cellStyle name="Style 32 3 4 4 2" xfId="125"/>
    <cellStyle name="Style 32 3 4 4 2 2" xfId="126"/>
    <cellStyle name="Style 32 3 4 4 2 2 2" xfId="127"/>
    <cellStyle name="Style 32 3 4 4 2 2 3" xfId="128"/>
    <cellStyle name="Style 32 4" xfId="129"/>
    <cellStyle name="Style 32 4 2" xfId="130"/>
    <cellStyle name="Style 32 4 2 2" xfId="131"/>
    <cellStyle name="Style 32 4 2 2 2" xfId="132"/>
    <cellStyle name="Style 33" xfId="133"/>
    <cellStyle name="Style 33 2" xfId="134"/>
    <cellStyle name="Style 33 2 2" xfId="135"/>
    <cellStyle name="Style 33 3" xfId="136"/>
    <cellStyle name="Style 33 4" xfId="149"/>
    <cellStyle name="Style 34" xfId="137"/>
    <cellStyle name="Style 35" xfId="138"/>
    <cellStyle name="Style 35 2" xfId="139"/>
    <cellStyle name="Style 36" xfId="140"/>
    <cellStyle name="Style 36 2" xfId="141"/>
  </cellStyles>
  <dxfs count="0"/>
  <tableStyles count="0" defaultTableStyle="TableStyleMedium9" defaultPivotStyle="PivotStyleLight16"/>
  <colors>
    <mruColors>
      <color rgb="FF0000FF"/>
      <color rgb="FFFF5050"/>
      <color rgb="FFCCFF66"/>
      <color rgb="FFFFFF99"/>
      <color rgb="FF00FF99"/>
      <color rgb="FF00CC6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1'!$G$3</c:f>
              <c:strCache>
                <c:ptCount val="1"/>
                <c:pt idx="0">
                  <c:v>consumo promedio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1'!$A$7:$A$492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</c:numCache>
            </c:numRef>
          </c:cat>
          <c:val>
            <c:numRef>
              <c:f>'Base gráficos 1'!$G$7:$G$492</c:f>
              <c:numCache>
                <c:formatCode>#,#00</c:formatCode>
                <c:ptCount val="486"/>
                <c:pt idx="0">
                  <c:v>26.840105511345499</c:v>
                </c:pt>
                <c:pt idx="1">
                  <c:v>28.080010671663999</c:v>
                </c:pt>
                <c:pt idx="2">
                  <c:v>25.220629902156901</c:v>
                </c:pt>
                <c:pt idx="3">
                  <c:v>26.812381250088201</c:v>
                </c:pt>
                <c:pt idx="4">
                  <c:v>27.4996852524513</c:v>
                </c:pt>
                <c:pt idx="5">
                  <c:v>27.540614539592301</c:v>
                </c:pt>
                <c:pt idx="6">
                  <c:v>27.283235773047799</c:v>
                </c:pt>
                <c:pt idx="7">
                  <c:v>26.639610178285299</c:v>
                </c:pt>
                <c:pt idx="8">
                  <c:v>26.537279800045599</c:v>
                </c:pt>
                <c:pt idx="9">
                  <c:v>26.874266437626801</c:v>
                </c:pt>
                <c:pt idx="10">
                  <c:v>26.970837734170999</c:v>
                </c:pt>
                <c:pt idx="11">
                  <c:v>27.0849800029482</c:v>
                </c:pt>
                <c:pt idx="12">
                  <c:v>27.904564651345101</c:v>
                </c:pt>
                <c:pt idx="13">
                  <c:v>28.682036168198401</c:v>
                </c:pt>
                <c:pt idx="14">
                  <c:v>26.988437835351601</c:v>
                </c:pt>
                <c:pt idx="15">
                  <c:v>27.737390581552599</c:v>
                </c:pt>
                <c:pt idx="16">
                  <c:v>27.886722153152501</c:v>
                </c:pt>
                <c:pt idx="17">
                  <c:v>27.9430478561565</c:v>
                </c:pt>
                <c:pt idx="18">
                  <c:v>28.854555981382799</c:v>
                </c:pt>
                <c:pt idx="19">
                  <c:v>27.592636850561401</c:v>
                </c:pt>
                <c:pt idx="20">
                  <c:v>28.888644870074799</c:v>
                </c:pt>
                <c:pt idx="21">
                  <c:v>29.010985038932098</c:v>
                </c:pt>
                <c:pt idx="22">
                  <c:v>28.918278266454799</c:v>
                </c:pt>
                <c:pt idx="23">
                  <c:v>29.956424397723399</c:v>
                </c:pt>
                <c:pt idx="24">
                  <c:v>32.062977085834703</c:v>
                </c:pt>
                <c:pt idx="25">
                  <c:v>31.960689431939102</c:v>
                </c:pt>
                <c:pt idx="26">
                  <c:v>29.8751708037857</c:v>
                </c:pt>
                <c:pt idx="27">
                  <c:v>30.126329719934201</c:v>
                </c:pt>
                <c:pt idx="28">
                  <c:v>30.9324869049988</c:v>
                </c:pt>
                <c:pt idx="29">
                  <c:v>30.744248148501701</c:v>
                </c:pt>
                <c:pt idx="30">
                  <c:v>31.240313742673901</c:v>
                </c:pt>
                <c:pt idx="31">
                  <c:v>32.014571090938801</c:v>
                </c:pt>
                <c:pt idx="32">
                  <c:v>34.024364909569798</c:v>
                </c:pt>
                <c:pt idx="33">
                  <c:v>35.760897802525299</c:v>
                </c:pt>
                <c:pt idx="34">
                  <c:v>36.071842036112699</c:v>
                </c:pt>
                <c:pt idx="35">
                  <c:v>36.851581681413002</c:v>
                </c:pt>
                <c:pt idx="36">
                  <c:v>36.334171451960003</c:v>
                </c:pt>
                <c:pt idx="37">
                  <c:v>36.189776794957403</c:v>
                </c:pt>
                <c:pt idx="38">
                  <c:v>32.2310900560189</c:v>
                </c:pt>
                <c:pt idx="39">
                  <c:v>29.9749702923983</c:v>
                </c:pt>
                <c:pt idx="40">
                  <c:v>29.566587019095401</c:v>
                </c:pt>
                <c:pt idx="41">
                  <c:v>28.9061914956599</c:v>
                </c:pt>
                <c:pt idx="42">
                  <c:v>27.909352390439899</c:v>
                </c:pt>
                <c:pt idx="43">
                  <c:v>24.5737435113694</c:v>
                </c:pt>
                <c:pt idx="44">
                  <c:v>26.523264242632901</c:v>
                </c:pt>
                <c:pt idx="45">
                  <c:v>26.667814255904599</c:v>
                </c:pt>
                <c:pt idx="46">
                  <c:v>27.258339937912599</c:v>
                </c:pt>
                <c:pt idx="47">
                  <c:v>26.556523975162101</c:v>
                </c:pt>
                <c:pt idx="48">
                  <c:v>30.353914964528101</c:v>
                </c:pt>
                <c:pt idx="49">
                  <c:v>29.5461259997262</c:v>
                </c:pt>
                <c:pt idx="50">
                  <c:v>27.982459031962598</c:v>
                </c:pt>
                <c:pt idx="51">
                  <c:v>27.308355461376799</c:v>
                </c:pt>
                <c:pt idx="52">
                  <c:v>27.3045490031868</c:v>
                </c:pt>
                <c:pt idx="53">
                  <c:v>27.305817463765901</c:v>
                </c:pt>
                <c:pt idx="54">
                  <c:v>28.120906910575101</c:v>
                </c:pt>
                <c:pt idx="55">
                  <c:v>27.5146327566252</c:v>
                </c:pt>
                <c:pt idx="56">
                  <c:v>28.002971261041601</c:v>
                </c:pt>
                <c:pt idx="57">
                  <c:v>27.252425282524701</c:v>
                </c:pt>
                <c:pt idx="58">
                  <c:v>27.341910117002001</c:v>
                </c:pt>
                <c:pt idx="59">
                  <c:v>26.441702931038801</c:v>
                </c:pt>
                <c:pt idx="60">
                  <c:v>27.0938928234382</c:v>
                </c:pt>
                <c:pt idx="61">
                  <c:v>26.447192406930501</c:v>
                </c:pt>
                <c:pt idx="62">
                  <c:v>25.8812617644417</c:v>
                </c:pt>
                <c:pt idx="63">
                  <c:v>27.117885715615099</c:v>
                </c:pt>
                <c:pt idx="64">
                  <c:v>27.319752293923599</c:v>
                </c:pt>
                <c:pt idx="65">
                  <c:v>26.940850667834901</c:v>
                </c:pt>
                <c:pt idx="66">
                  <c:v>27.438141379244001</c:v>
                </c:pt>
                <c:pt idx="67">
                  <c:v>27.68</c:v>
                </c:pt>
                <c:pt idx="68">
                  <c:v>28.74</c:v>
                </c:pt>
                <c:pt idx="69">
                  <c:v>27.73</c:v>
                </c:pt>
                <c:pt idx="70">
                  <c:v>26.96</c:v>
                </c:pt>
                <c:pt idx="71">
                  <c:v>27.48</c:v>
                </c:pt>
                <c:pt idx="72">
                  <c:v>28.04</c:v>
                </c:pt>
                <c:pt idx="73">
                  <c:v>29.81</c:v>
                </c:pt>
                <c:pt idx="74">
                  <c:v>27.97</c:v>
                </c:pt>
                <c:pt idx="75">
                  <c:v>28.97</c:v>
                </c:pt>
                <c:pt idx="76">
                  <c:v>27.931544579865701</c:v>
                </c:pt>
                <c:pt idx="77">
                  <c:v>28.013292606401102</c:v>
                </c:pt>
                <c:pt idx="78">
                  <c:v>28.0070344328368</c:v>
                </c:pt>
                <c:pt idx="79">
                  <c:v>27.7289703324582</c:v>
                </c:pt>
                <c:pt idx="80">
                  <c:v>28.481981974524398</c:v>
                </c:pt>
                <c:pt idx="81">
                  <c:v>27.4284071406062</c:v>
                </c:pt>
                <c:pt idx="82">
                  <c:v>25.904770674609601</c:v>
                </c:pt>
                <c:pt idx="83">
                  <c:v>25.6580552670092</c:v>
                </c:pt>
                <c:pt idx="84">
                  <c:v>25.89170232802476</c:v>
                </c:pt>
                <c:pt idx="85">
                  <c:v>26.686751233779432</c:v>
                </c:pt>
                <c:pt idx="86">
                  <c:v>26.561767147938347</c:v>
                </c:pt>
                <c:pt idx="87">
                  <c:v>25.74</c:v>
                </c:pt>
                <c:pt idx="88">
                  <c:v>26.62</c:v>
                </c:pt>
                <c:pt idx="89">
                  <c:v>26.36</c:v>
                </c:pt>
                <c:pt idx="90">
                  <c:v>26.99</c:v>
                </c:pt>
                <c:pt idx="91">
                  <c:v>27.410764499772498</c:v>
                </c:pt>
                <c:pt idx="92">
                  <c:v>27.456714660823657</c:v>
                </c:pt>
                <c:pt idx="93">
                  <c:v>26.863969371184837</c:v>
                </c:pt>
                <c:pt idx="94">
                  <c:v>26.783234874877937</c:v>
                </c:pt>
                <c:pt idx="95">
                  <c:v>26.061785231993277</c:v>
                </c:pt>
                <c:pt idx="96">
                  <c:v>26.412031708642619</c:v>
                </c:pt>
                <c:pt idx="97">
                  <c:v>26.870807576773871</c:v>
                </c:pt>
                <c:pt idx="98">
                  <c:v>24.533370625872152</c:v>
                </c:pt>
                <c:pt idx="99">
                  <c:v>26.128753305750863</c:v>
                </c:pt>
                <c:pt idx="100">
                  <c:v>27.427716397807067</c:v>
                </c:pt>
                <c:pt idx="101">
                  <c:v>26.578430844051667</c:v>
                </c:pt>
                <c:pt idx="102">
                  <c:v>24.957813606664963</c:v>
                </c:pt>
                <c:pt idx="103">
                  <c:v>24.736555562183391</c:v>
                </c:pt>
                <c:pt idx="104">
                  <c:v>24.962352136693131</c:v>
                </c:pt>
                <c:pt idx="105">
                  <c:v>24.140386595713494</c:v>
                </c:pt>
                <c:pt idx="106">
                  <c:v>23.933469138164995</c:v>
                </c:pt>
                <c:pt idx="107">
                  <c:v>23.702525572450863</c:v>
                </c:pt>
                <c:pt idx="108">
                  <c:v>24.096004417675232</c:v>
                </c:pt>
                <c:pt idx="109">
                  <c:v>25.234454506174483</c:v>
                </c:pt>
                <c:pt idx="110">
                  <c:v>23.299889255728694</c:v>
                </c:pt>
                <c:pt idx="111">
                  <c:v>23.619520297404737</c:v>
                </c:pt>
                <c:pt idx="112">
                  <c:v>23.777920247312657</c:v>
                </c:pt>
                <c:pt idx="113">
                  <c:v>23.479117582852449</c:v>
                </c:pt>
                <c:pt idx="114">
                  <c:v>22.914229745414907</c:v>
                </c:pt>
                <c:pt idx="115">
                  <c:v>23.520368626991754</c:v>
                </c:pt>
                <c:pt idx="116">
                  <c:v>23.228031870933826</c:v>
                </c:pt>
                <c:pt idx="117">
                  <c:v>23.141147208858296</c:v>
                </c:pt>
                <c:pt idx="118">
                  <c:v>22.714055598104022</c:v>
                </c:pt>
                <c:pt idx="119">
                  <c:v>22.825927726055138</c:v>
                </c:pt>
                <c:pt idx="120">
                  <c:v>23.394943708509853</c:v>
                </c:pt>
                <c:pt idx="121">
                  <c:v>23.872567741311805</c:v>
                </c:pt>
                <c:pt idx="122">
                  <c:v>22.68924006560573</c:v>
                </c:pt>
                <c:pt idx="123">
                  <c:v>23.305944415526945</c:v>
                </c:pt>
                <c:pt idx="124">
                  <c:v>22.869276252876251</c:v>
                </c:pt>
                <c:pt idx="125">
                  <c:v>23.123982168214148</c:v>
                </c:pt>
                <c:pt idx="126">
                  <c:v>23.192294409798944</c:v>
                </c:pt>
                <c:pt idx="127">
                  <c:v>22.778364058595766</c:v>
                </c:pt>
                <c:pt idx="128">
                  <c:v>23.155736132412635</c:v>
                </c:pt>
                <c:pt idx="129">
                  <c:v>23.20043758159802</c:v>
                </c:pt>
                <c:pt idx="130">
                  <c:v>22.643910888756665</c:v>
                </c:pt>
                <c:pt idx="131">
                  <c:v>22.378849376053722</c:v>
                </c:pt>
                <c:pt idx="132">
                  <c:v>23.038613775515692</c:v>
                </c:pt>
                <c:pt idx="133">
                  <c:v>23.34</c:v>
                </c:pt>
                <c:pt idx="134">
                  <c:v>22.02</c:v>
                </c:pt>
                <c:pt idx="135">
                  <c:v>22.83</c:v>
                </c:pt>
                <c:pt idx="136">
                  <c:v>21.88</c:v>
                </c:pt>
                <c:pt idx="137">
                  <c:v>22.2</c:v>
                </c:pt>
                <c:pt idx="138">
                  <c:v>22.01</c:v>
                </c:pt>
                <c:pt idx="139">
                  <c:v>21.45</c:v>
                </c:pt>
                <c:pt idx="140">
                  <c:v>22.06</c:v>
                </c:pt>
                <c:pt idx="141">
                  <c:v>21.65</c:v>
                </c:pt>
                <c:pt idx="142">
                  <c:v>21.15</c:v>
                </c:pt>
                <c:pt idx="143">
                  <c:v>21.34</c:v>
                </c:pt>
                <c:pt idx="144">
                  <c:v>21.67</c:v>
                </c:pt>
                <c:pt idx="145">
                  <c:v>22.45</c:v>
                </c:pt>
                <c:pt idx="146">
                  <c:v>20.91</c:v>
                </c:pt>
                <c:pt idx="147">
                  <c:v>21.2</c:v>
                </c:pt>
                <c:pt idx="148">
                  <c:v>20.98</c:v>
                </c:pt>
                <c:pt idx="149">
                  <c:v>21.29</c:v>
                </c:pt>
                <c:pt idx="150">
                  <c:v>20.98</c:v>
                </c:pt>
                <c:pt idx="151">
                  <c:v>20.49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gráficos 1'!$H$3</c:f>
              <c:strCache>
                <c:ptCount val="1"/>
                <c:pt idx="0">
                  <c:v>tarjetas de crédito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gráficos 1'!$A$7:$A$492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</c:numCache>
            </c:numRef>
          </c:cat>
          <c:val>
            <c:numRef>
              <c:f>'Base gráficos 1'!$H$7:$H$492</c:f>
              <c:numCache>
                <c:formatCode>#,#00</c:formatCode>
                <c:ptCount val="486"/>
                <c:pt idx="84">
                  <c:v>34.276679850088797</c:v>
                </c:pt>
                <c:pt idx="85">
                  <c:v>35.737984214140184</c:v>
                </c:pt>
                <c:pt idx="86">
                  <c:v>26.173268304710046</c:v>
                </c:pt>
                <c:pt idx="87">
                  <c:v>25.099909679211386</c:v>
                </c:pt>
                <c:pt idx="88">
                  <c:v>27.214571884394715</c:v>
                </c:pt>
                <c:pt idx="89">
                  <c:v>28.022812697517871</c:v>
                </c:pt>
                <c:pt idx="90">
                  <c:v>28.251789521882767</c:v>
                </c:pt>
                <c:pt idx="91">
                  <c:v>31.846919797108157</c:v>
                </c:pt>
                <c:pt idx="92">
                  <c:v>31.165323148352044</c:v>
                </c:pt>
                <c:pt idx="93">
                  <c:v>29.728903353522245</c:v>
                </c:pt>
                <c:pt idx="94">
                  <c:v>29.49860397661892</c:v>
                </c:pt>
                <c:pt idx="95">
                  <c:v>26.895884212139769</c:v>
                </c:pt>
                <c:pt idx="96">
                  <c:v>28.034345939279952</c:v>
                </c:pt>
                <c:pt idx="97">
                  <c:v>28.298966010716921</c:v>
                </c:pt>
                <c:pt idx="98">
                  <c:v>25.245979574918692</c:v>
                </c:pt>
                <c:pt idx="99">
                  <c:v>27.970359313594294</c:v>
                </c:pt>
                <c:pt idx="100">
                  <c:v>30.483858889072962</c:v>
                </c:pt>
                <c:pt idx="101">
                  <c:v>28.896511441683906</c:v>
                </c:pt>
                <c:pt idx="102">
                  <c:v>26.025322012966271</c:v>
                </c:pt>
                <c:pt idx="103">
                  <c:v>26.571384079799781</c:v>
                </c:pt>
                <c:pt idx="104">
                  <c:v>27.061107365624707</c:v>
                </c:pt>
                <c:pt idx="105">
                  <c:v>26.079612161247596</c:v>
                </c:pt>
                <c:pt idx="106">
                  <c:v>25.50276779642509</c:v>
                </c:pt>
                <c:pt idx="107">
                  <c:v>23.964291361547403</c:v>
                </c:pt>
                <c:pt idx="108">
                  <c:v>24.770099273516159</c:v>
                </c:pt>
                <c:pt idx="109">
                  <c:v>26.275318029970286</c:v>
                </c:pt>
                <c:pt idx="110">
                  <c:v>24.720736570128857</c:v>
                </c:pt>
                <c:pt idx="111">
                  <c:v>24.946302742901871</c:v>
                </c:pt>
                <c:pt idx="112">
                  <c:v>25.437449923390041</c:v>
                </c:pt>
                <c:pt idx="113">
                  <c:v>25.011463471140058</c:v>
                </c:pt>
                <c:pt idx="114">
                  <c:v>24.30348207985918</c:v>
                </c:pt>
                <c:pt idx="115">
                  <c:v>25.736077519125139</c:v>
                </c:pt>
                <c:pt idx="116">
                  <c:v>25.411497159861995</c:v>
                </c:pt>
                <c:pt idx="117">
                  <c:v>24.940871813220262</c:v>
                </c:pt>
                <c:pt idx="118">
                  <c:v>23.955007142935386</c:v>
                </c:pt>
                <c:pt idx="119">
                  <c:v>23.781892970038665</c:v>
                </c:pt>
                <c:pt idx="120">
                  <c:v>24.447465877359313</c:v>
                </c:pt>
                <c:pt idx="121">
                  <c:v>25.132125998528121</c:v>
                </c:pt>
                <c:pt idx="122">
                  <c:v>24.299931984157304</c:v>
                </c:pt>
                <c:pt idx="123">
                  <c:v>25.077504110031136</c:v>
                </c:pt>
                <c:pt idx="124">
                  <c:v>24.523690257111927</c:v>
                </c:pt>
                <c:pt idx="125">
                  <c:v>24.978523676452529</c:v>
                </c:pt>
                <c:pt idx="126">
                  <c:v>24.923896282528876</c:v>
                </c:pt>
                <c:pt idx="127">
                  <c:v>24.441729441717065</c:v>
                </c:pt>
                <c:pt idx="128">
                  <c:v>24.902500850814242</c:v>
                </c:pt>
                <c:pt idx="129">
                  <c:v>24.795545881304694</c:v>
                </c:pt>
                <c:pt idx="130">
                  <c:v>23.869415946419714</c:v>
                </c:pt>
                <c:pt idx="131">
                  <c:v>23.270467124785547</c:v>
                </c:pt>
                <c:pt idx="132">
                  <c:v>23.768248516047464</c:v>
                </c:pt>
                <c:pt idx="133">
                  <c:v>24.14</c:v>
                </c:pt>
                <c:pt idx="134">
                  <c:v>23.09</c:v>
                </c:pt>
                <c:pt idx="135">
                  <c:v>23.94</c:v>
                </c:pt>
                <c:pt idx="136">
                  <c:v>22.79</c:v>
                </c:pt>
                <c:pt idx="137">
                  <c:v>23.51</c:v>
                </c:pt>
                <c:pt idx="138">
                  <c:v>23</c:v>
                </c:pt>
                <c:pt idx="139">
                  <c:v>22.65</c:v>
                </c:pt>
                <c:pt idx="140">
                  <c:v>23.26</c:v>
                </c:pt>
                <c:pt idx="141">
                  <c:v>22.66</c:v>
                </c:pt>
                <c:pt idx="142">
                  <c:v>22.11</c:v>
                </c:pt>
                <c:pt idx="143">
                  <c:v>21.91</c:v>
                </c:pt>
                <c:pt idx="144">
                  <c:v>22.55</c:v>
                </c:pt>
                <c:pt idx="145">
                  <c:v>23.7</c:v>
                </c:pt>
                <c:pt idx="146">
                  <c:v>22.47</c:v>
                </c:pt>
                <c:pt idx="147">
                  <c:v>22.55</c:v>
                </c:pt>
                <c:pt idx="148">
                  <c:v>22.26</c:v>
                </c:pt>
                <c:pt idx="149">
                  <c:v>23</c:v>
                </c:pt>
                <c:pt idx="150">
                  <c:v>22.15</c:v>
                </c:pt>
                <c:pt idx="151">
                  <c:v>22.01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'Base gráficos 1'!$I$3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gráficos 1'!$A$7:$A$492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</c:numCache>
            </c:numRef>
          </c:cat>
          <c:val>
            <c:numRef>
              <c:f>'Base gráficos 1'!$I$7:$I$492</c:f>
              <c:numCache>
                <c:formatCode>#,#00</c:formatCode>
                <c:ptCount val="486"/>
                <c:pt idx="84">
                  <c:v>17.879241495422065</c:v>
                </c:pt>
                <c:pt idx="85">
                  <c:v>18.011629898911512</c:v>
                </c:pt>
                <c:pt idx="86">
                  <c:v>15.956792963243938</c:v>
                </c:pt>
                <c:pt idx="87">
                  <c:v>16.218474186202549</c:v>
                </c:pt>
                <c:pt idx="88">
                  <c:v>16.350231273634741</c:v>
                </c:pt>
                <c:pt idx="89">
                  <c:v>15.956952948129221</c:v>
                </c:pt>
                <c:pt idx="90">
                  <c:v>16.277407031945078</c:v>
                </c:pt>
                <c:pt idx="91">
                  <c:v>15.591562672046479</c:v>
                </c:pt>
                <c:pt idx="92">
                  <c:v>14.20804883190101</c:v>
                </c:pt>
                <c:pt idx="93">
                  <c:v>15.766727938179059</c:v>
                </c:pt>
                <c:pt idx="94">
                  <c:v>15.579875176664661</c:v>
                </c:pt>
                <c:pt idx="95">
                  <c:v>15.98790360800349</c:v>
                </c:pt>
                <c:pt idx="96">
                  <c:v>16.783340296670406</c:v>
                </c:pt>
                <c:pt idx="97">
                  <c:v>16.792079552065417</c:v>
                </c:pt>
                <c:pt idx="98">
                  <c:v>15.113614278177737</c:v>
                </c:pt>
                <c:pt idx="99">
                  <c:v>15.24987607050376</c:v>
                </c:pt>
                <c:pt idx="100">
                  <c:v>15.470669963980157</c:v>
                </c:pt>
                <c:pt idx="101">
                  <c:v>15.226036140217682</c:v>
                </c:pt>
                <c:pt idx="102">
                  <c:v>15.202943041096539</c:v>
                </c:pt>
                <c:pt idx="103">
                  <c:v>14.587982654580076</c:v>
                </c:pt>
                <c:pt idx="104">
                  <c:v>14.389216938665404</c:v>
                </c:pt>
                <c:pt idx="105">
                  <c:v>14.479213412056559</c:v>
                </c:pt>
                <c:pt idx="106">
                  <c:v>14.75867164799423</c:v>
                </c:pt>
                <c:pt idx="107">
                  <c:v>15.010740828005918</c:v>
                </c:pt>
                <c:pt idx="108">
                  <c:v>15.33345316100732</c:v>
                </c:pt>
                <c:pt idx="109">
                  <c:v>15.402136517196087</c:v>
                </c:pt>
                <c:pt idx="110">
                  <c:v>13.730764952547478</c:v>
                </c:pt>
                <c:pt idx="111">
                  <c:v>14.201427247366844</c:v>
                </c:pt>
                <c:pt idx="112">
                  <c:v>14.086346710722641</c:v>
                </c:pt>
                <c:pt idx="113">
                  <c:v>13.974289954592345</c:v>
                </c:pt>
                <c:pt idx="114">
                  <c:v>14.254897787068533</c:v>
                </c:pt>
                <c:pt idx="115">
                  <c:v>13.959811253181147</c:v>
                </c:pt>
                <c:pt idx="116">
                  <c:v>13.933832674976603</c:v>
                </c:pt>
                <c:pt idx="117">
                  <c:v>14.3048115110014</c:v>
                </c:pt>
                <c:pt idx="118">
                  <c:v>14.680759255295257</c:v>
                </c:pt>
                <c:pt idx="119">
                  <c:v>14.97456553493975</c:v>
                </c:pt>
                <c:pt idx="120">
                  <c:v>15.451477396160207</c:v>
                </c:pt>
                <c:pt idx="121">
                  <c:v>15.352342143309691</c:v>
                </c:pt>
                <c:pt idx="122">
                  <c:v>14.00804779129461</c:v>
                </c:pt>
                <c:pt idx="123">
                  <c:v>14.23914785625983</c:v>
                </c:pt>
                <c:pt idx="124">
                  <c:v>14.247919375759514</c:v>
                </c:pt>
                <c:pt idx="125">
                  <c:v>14.220726080919539</c:v>
                </c:pt>
                <c:pt idx="126">
                  <c:v>14.581877765256891</c:v>
                </c:pt>
                <c:pt idx="127">
                  <c:v>14.383365869344365</c:v>
                </c:pt>
                <c:pt idx="128">
                  <c:v>14.354466412035048</c:v>
                </c:pt>
                <c:pt idx="129">
                  <c:v>14.609783529389249</c:v>
                </c:pt>
                <c:pt idx="130">
                  <c:v>14.728744642808486</c:v>
                </c:pt>
                <c:pt idx="131">
                  <c:v>14.584921527419688</c:v>
                </c:pt>
                <c:pt idx="132">
                  <c:v>15.26750709501931</c:v>
                </c:pt>
                <c:pt idx="133">
                  <c:v>15.12</c:v>
                </c:pt>
                <c:pt idx="134">
                  <c:v>13.59</c:v>
                </c:pt>
                <c:pt idx="135">
                  <c:v>13.99</c:v>
                </c:pt>
                <c:pt idx="136">
                  <c:v>13.72</c:v>
                </c:pt>
                <c:pt idx="137">
                  <c:v>13.53</c:v>
                </c:pt>
                <c:pt idx="138">
                  <c:v>13.83</c:v>
                </c:pt>
                <c:pt idx="139">
                  <c:v>13.39</c:v>
                </c:pt>
                <c:pt idx="140">
                  <c:v>13.4</c:v>
                </c:pt>
                <c:pt idx="141">
                  <c:v>13.57</c:v>
                </c:pt>
                <c:pt idx="142">
                  <c:v>13.51</c:v>
                </c:pt>
                <c:pt idx="143">
                  <c:v>13.98</c:v>
                </c:pt>
                <c:pt idx="144">
                  <c:v>13.99</c:v>
                </c:pt>
                <c:pt idx="145">
                  <c:v>13.9</c:v>
                </c:pt>
                <c:pt idx="146">
                  <c:v>12.75</c:v>
                </c:pt>
                <c:pt idx="147">
                  <c:v>13.08</c:v>
                </c:pt>
                <c:pt idx="148">
                  <c:v>12.97</c:v>
                </c:pt>
                <c:pt idx="149">
                  <c:v>12.7</c:v>
                </c:pt>
                <c:pt idx="150">
                  <c:v>13.19</c:v>
                </c:pt>
                <c:pt idx="151">
                  <c:v>12.89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'Base gráficos 1'!$J$3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gráficos 1'!$A$7:$A$492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</c:numCache>
            </c:numRef>
          </c:cat>
          <c:val>
            <c:numRef>
              <c:f>'Base gráficos 1'!$J$7:$J$492</c:f>
              <c:numCache>
                <c:formatCode>#,#00</c:formatCode>
                <c:ptCount val="486"/>
                <c:pt idx="84">
                  <c:v>35.487278086287489</c:v>
                </c:pt>
                <c:pt idx="85">
                  <c:v>36.97620386546766</c:v>
                </c:pt>
                <c:pt idx="86">
                  <c:v>35.536686807848625</c:v>
                </c:pt>
                <c:pt idx="87">
                  <c:v>35.47639021779635</c:v>
                </c:pt>
                <c:pt idx="88">
                  <c:v>35.79288413008841</c:v>
                </c:pt>
                <c:pt idx="89">
                  <c:v>36.183460757486131</c:v>
                </c:pt>
                <c:pt idx="90">
                  <c:v>36.195445698235588</c:v>
                </c:pt>
                <c:pt idx="91">
                  <c:v>35.902965937685209</c:v>
                </c:pt>
                <c:pt idx="92">
                  <c:v>35.704905589331588</c:v>
                </c:pt>
                <c:pt idx="93">
                  <c:v>35.537349645069781</c:v>
                </c:pt>
                <c:pt idx="94">
                  <c:v>35.355460238795061</c:v>
                </c:pt>
                <c:pt idx="95">
                  <c:v>34.378369600617553</c:v>
                </c:pt>
                <c:pt idx="96">
                  <c:v>33.01531303897486</c:v>
                </c:pt>
                <c:pt idx="97">
                  <c:v>33.556208752618844</c:v>
                </c:pt>
                <c:pt idx="98">
                  <c:v>33.846129119697459</c:v>
                </c:pt>
                <c:pt idx="99">
                  <c:v>34.284568837278428</c:v>
                </c:pt>
                <c:pt idx="100">
                  <c:v>34.061190931859919</c:v>
                </c:pt>
                <c:pt idx="101">
                  <c:v>33.745644952398877</c:v>
                </c:pt>
                <c:pt idx="102">
                  <c:v>33.344070261990986</c:v>
                </c:pt>
                <c:pt idx="103">
                  <c:v>32.944830229592128</c:v>
                </c:pt>
                <c:pt idx="104">
                  <c:v>32.097890084746204</c:v>
                </c:pt>
                <c:pt idx="105">
                  <c:v>31.375564437270441</c:v>
                </c:pt>
                <c:pt idx="106">
                  <c:v>31.155112929897008</c:v>
                </c:pt>
                <c:pt idx="107">
                  <c:v>30.34777356348712</c:v>
                </c:pt>
                <c:pt idx="108">
                  <c:v>30.472606645070002</c:v>
                </c:pt>
                <c:pt idx="109">
                  <c:v>31.146985890800082</c:v>
                </c:pt>
                <c:pt idx="110">
                  <c:v>30.790077344049799</c:v>
                </c:pt>
                <c:pt idx="111">
                  <c:v>30.556844934074732</c:v>
                </c:pt>
                <c:pt idx="112">
                  <c:v>30.347827472409669</c:v>
                </c:pt>
                <c:pt idx="113">
                  <c:v>30.109024445817216</c:v>
                </c:pt>
                <c:pt idx="114">
                  <c:v>29.399690125558152</c:v>
                </c:pt>
                <c:pt idx="115">
                  <c:v>29.108933640254506</c:v>
                </c:pt>
                <c:pt idx="116">
                  <c:v>29.055246976530931</c:v>
                </c:pt>
                <c:pt idx="117">
                  <c:v>28.613100242566055</c:v>
                </c:pt>
                <c:pt idx="118">
                  <c:v>28.596815336631021</c:v>
                </c:pt>
                <c:pt idx="119">
                  <c:v>28.351451531380818</c:v>
                </c:pt>
                <c:pt idx="120">
                  <c:v>28.29147038398424</c:v>
                </c:pt>
                <c:pt idx="121">
                  <c:v>28.75408687545659</c:v>
                </c:pt>
                <c:pt idx="122">
                  <c:v>28.927600120068274</c:v>
                </c:pt>
                <c:pt idx="123">
                  <c:v>28.814230956352482</c:v>
                </c:pt>
                <c:pt idx="124">
                  <c:v>28.439069611595251</c:v>
                </c:pt>
                <c:pt idx="125">
                  <c:v>28.57058895440548</c:v>
                </c:pt>
                <c:pt idx="126">
                  <c:v>28.570781620751685</c:v>
                </c:pt>
                <c:pt idx="127">
                  <c:v>28.506227896296949</c:v>
                </c:pt>
                <c:pt idx="128">
                  <c:v>28.284560513239498</c:v>
                </c:pt>
                <c:pt idx="129">
                  <c:v>28.114724079691015</c:v>
                </c:pt>
                <c:pt idx="130">
                  <c:v>28.254370155939764</c:v>
                </c:pt>
                <c:pt idx="131">
                  <c:v>28.028790952389844</c:v>
                </c:pt>
                <c:pt idx="132">
                  <c:v>28.299754098690393</c:v>
                </c:pt>
                <c:pt idx="133">
                  <c:v>28.68</c:v>
                </c:pt>
                <c:pt idx="134">
                  <c:v>28.4</c:v>
                </c:pt>
                <c:pt idx="135">
                  <c:v>28.56</c:v>
                </c:pt>
                <c:pt idx="136">
                  <c:v>28.18</c:v>
                </c:pt>
                <c:pt idx="137">
                  <c:v>28.15</c:v>
                </c:pt>
                <c:pt idx="138">
                  <c:v>27.88</c:v>
                </c:pt>
                <c:pt idx="139">
                  <c:v>27.96</c:v>
                </c:pt>
                <c:pt idx="140">
                  <c:v>27.8</c:v>
                </c:pt>
                <c:pt idx="141">
                  <c:v>27.6</c:v>
                </c:pt>
                <c:pt idx="142">
                  <c:v>27.63</c:v>
                </c:pt>
                <c:pt idx="143">
                  <c:v>27.59</c:v>
                </c:pt>
                <c:pt idx="144">
                  <c:v>27.77</c:v>
                </c:pt>
                <c:pt idx="145">
                  <c:v>28.06</c:v>
                </c:pt>
                <c:pt idx="146">
                  <c:v>28.13</c:v>
                </c:pt>
                <c:pt idx="147">
                  <c:v>27.68</c:v>
                </c:pt>
                <c:pt idx="148">
                  <c:v>27.25</c:v>
                </c:pt>
                <c:pt idx="149">
                  <c:v>27.41</c:v>
                </c:pt>
                <c:pt idx="150">
                  <c:v>27.14</c:v>
                </c:pt>
                <c:pt idx="151">
                  <c:v>27.1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277952"/>
        <c:axId val="199754880"/>
      </c:lineChart>
      <c:dateAx>
        <c:axId val="199277952"/>
        <c:scaling>
          <c:orientation val="minMax"/>
          <c:max val="43313"/>
          <c:min val="42583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975488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99754880"/>
        <c:scaling>
          <c:orientation val="minMax"/>
          <c:max val="4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9277952"/>
        <c:crosses val="autoZero"/>
        <c:crossBetween val="midCat"/>
        <c:majorUnit val="1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7356211314707155"/>
          <c:h val="0.1827643166225844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307362895424E-2"/>
          <c:y val="2.6102751590694306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original'!$A$23:$A$200</c:f>
              <c:numCache>
                <c:formatCode>mmm</c:formatCode>
                <c:ptCount val="178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</c:numCache>
            </c:numRef>
          </c:cat>
          <c:val>
            <c:numRef>
              <c:f>'Base gráficos 1'!$B$19:$B$492</c:f>
              <c:numCache>
                <c:formatCode>#,#00</c:formatCode>
                <c:ptCount val="474"/>
                <c:pt idx="0">
                  <c:v>16.334927259680327</c:v>
                </c:pt>
                <c:pt idx="1">
                  <c:v>17.148599362846142</c:v>
                </c:pt>
                <c:pt idx="2">
                  <c:v>16.07735531692957</c:v>
                </c:pt>
                <c:pt idx="3">
                  <c:v>15.263719298679931</c:v>
                </c:pt>
                <c:pt idx="4">
                  <c:v>16.386867192204761</c:v>
                </c:pt>
                <c:pt idx="5">
                  <c:v>16.895094532343705</c:v>
                </c:pt>
                <c:pt idx="6">
                  <c:v>17.248305315525684</c:v>
                </c:pt>
                <c:pt idx="7">
                  <c:v>18.04252987791115</c:v>
                </c:pt>
                <c:pt idx="8">
                  <c:v>20.425432161125229</c:v>
                </c:pt>
                <c:pt idx="9">
                  <c:v>21.678263528384647</c:v>
                </c:pt>
                <c:pt idx="10">
                  <c:v>22.698203113868914</c:v>
                </c:pt>
                <c:pt idx="11">
                  <c:v>22.595112091629517</c:v>
                </c:pt>
                <c:pt idx="12">
                  <c:v>21.354915885682317</c:v>
                </c:pt>
                <c:pt idx="13">
                  <c:v>21.175434866948706</c:v>
                </c:pt>
                <c:pt idx="14">
                  <c:v>20.3520151581493</c:v>
                </c:pt>
                <c:pt idx="15">
                  <c:v>21.227801295798017</c:v>
                </c:pt>
                <c:pt idx="16">
                  <c:v>21.444244360127044</c:v>
                </c:pt>
                <c:pt idx="17">
                  <c:v>22.024724614340158</c:v>
                </c:pt>
                <c:pt idx="18">
                  <c:v>21.58154513120887</c:v>
                </c:pt>
                <c:pt idx="19">
                  <c:v>20.734256172211005</c:v>
                </c:pt>
                <c:pt idx="20">
                  <c:v>20.23680606588465</c:v>
                </c:pt>
                <c:pt idx="21">
                  <c:v>22.170368028786982</c:v>
                </c:pt>
                <c:pt idx="22">
                  <c:v>19.537224889747606</c:v>
                </c:pt>
                <c:pt idx="23">
                  <c:v>15.253573325265492</c:v>
                </c:pt>
                <c:pt idx="24">
                  <c:v>13.926050673060146</c:v>
                </c:pt>
                <c:pt idx="25">
                  <c:v>11.426824592664261</c:v>
                </c:pt>
                <c:pt idx="26">
                  <c:v>9.1165123696176096</c:v>
                </c:pt>
                <c:pt idx="27">
                  <c:v>7.7294743446649505</c:v>
                </c:pt>
                <c:pt idx="28">
                  <c:v>5.8085295833944883</c:v>
                </c:pt>
                <c:pt idx="29">
                  <c:v>2.8482618713180869</c:v>
                </c:pt>
                <c:pt idx="30">
                  <c:v>1.7684456582876606</c:v>
                </c:pt>
                <c:pt idx="31">
                  <c:v>1.4775135503445966</c:v>
                </c:pt>
                <c:pt idx="32">
                  <c:v>0.19040925602686798</c:v>
                </c:pt>
                <c:pt idx="33">
                  <c:v>-3.1248495223663326</c:v>
                </c:pt>
                <c:pt idx="34">
                  <c:v>-4.1589298953574172</c:v>
                </c:pt>
                <c:pt idx="35">
                  <c:v>0.53953450855439655</c:v>
                </c:pt>
                <c:pt idx="36">
                  <c:v>1.7022024242270106</c:v>
                </c:pt>
                <c:pt idx="37">
                  <c:v>3.5174415884268342</c:v>
                </c:pt>
                <c:pt idx="38">
                  <c:v>4.8614049734068772</c:v>
                </c:pt>
                <c:pt idx="39">
                  <c:v>4.553444536309101</c:v>
                </c:pt>
                <c:pt idx="40">
                  <c:v>5.6505067440419054</c:v>
                </c:pt>
                <c:pt idx="41">
                  <c:v>7.1738427552971586</c:v>
                </c:pt>
                <c:pt idx="42">
                  <c:v>6.222826541513669</c:v>
                </c:pt>
                <c:pt idx="43">
                  <c:v>5.6624471383373418</c:v>
                </c:pt>
                <c:pt idx="44">
                  <c:v>5.9634056589052733</c:v>
                </c:pt>
                <c:pt idx="45">
                  <c:v>7.0834825471705472</c:v>
                </c:pt>
                <c:pt idx="46">
                  <c:v>7.916894991597772</c:v>
                </c:pt>
                <c:pt idx="47">
                  <c:v>5.4972714014115667</c:v>
                </c:pt>
                <c:pt idx="48">
                  <c:v>6.6413992101191042</c:v>
                </c:pt>
                <c:pt idx="49">
                  <c:v>6.4575175252161756</c:v>
                </c:pt>
                <c:pt idx="50">
                  <c:v>8.2035231140571625</c:v>
                </c:pt>
                <c:pt idx="51">
                  <c:v>8.8543120419594601</c:v>
                </c:pt>
                <c:pt idx="52">
                  <c:v>9.9920773991111389</c:v>
                </c:pt>
                <c:pt idx="53">
                  <c:v>10.020583411672206</c:v>
                </c:pt>
                <c:pt idx="54">
                  <c:v>11.248296822379118</c:v>
                </c:pt>
                <c:pt idx="55">
                  <c:v>11.737279838085229</c:v>
                </c:pt>
                <c:pt idx="56">
                  <c:v>13.754569266109158</c:v>
                </c:pt>
                <c:pt idx="57">
                  <c:v>14.015088342973428</c:v>
                </c:pt>
                <c:pt idx="58">
                  <c:v>15.287564811146126</c:v>
                </c:pt>
                <c:pt idx="59">
                  <c:v>15.569854725386008</c:v>
                </c:pt>
                <c:pt idx="60">
                  <c:v>15.911833996848543</c:v>
                </c:pt>
                <c:pt idx="61">
                  <c:v>16.240271699794803</c:v>
                </c:pt>
                <c:pt idx="62">
                  <c:v>16.926108451801497</c:v>
                </c:pt>
                <c:pt idx="63">
                  <c:v>16.603698344029112</c:v>
                </c:pt>
                <c:pt idx="64">
                  <c:v>17.101473200796008</c:v>
                </c:pt>
                <c:pt idx="65">
                  <c:v>17.778368808158334</c:v>
                </c:pt>
                <c:pt idx="66">
                  <c:v>17.357014848829351</c:v>
                </c:pt>
                <c:pt idx="67">
                  <c:v>16.353560309777521</c:v>
                </c:pt>
                <c:pt idx="68">
                  <c:v>14.547131813598725</c:v>
                </c:pt>
                <c:pt idx="69">
                  <c:v>14.320998170273597</c:v>
                </c:pt>
                <c:pt idx="70">
                  <c:v>14.426238309818643</c:v>
                </c:pt>
                <c:pt idx="71">
                  <c:v>14.126870693979726</c:v>
                </c:pt>
                <c:pt idx="72">
                  <c:v>12.873180930696833</c:v>
                </c:pt>
                <c:pt idx="73">
                  <c:v>12.887861446613627</c:v>
                </c:pt>
                <c:pt idx="74">
                  <c:v>11.733207654473148</c:v>
                </c:pt>
                <c:pt idx="75">
                  <c:v>10.771729540869288</c:v>
                </c:pt>
                <c:pt idx="76">
                  <c:v>9.8147731043772239</c:v>
                </c:pt>
                <c:pt idx="77">
                  <c:v>9.40134325108788</c:v>
                </c:pt>
                <c:pt idx="78">
                  <c:v>9.8928127275763558</c:v>
                </c:pt>
                <c:pt idx="79">
                  <c:v>11.054962735275069</c:v>
                </c:pt>
                <c:pt idx="80">
                  <c:v>10.620346190305725</c:v>
                </c:pt>
                <c:pt idx="81">
                  <c:v>10.008016601017047</c:v>
                </c:pt>
                <c:pt idx="82">
                  <c:v>10.472881465167958</c:v>
                </c:pt>
                <c:pt idx="83">
                  <c:v>9.8351553928431628</c:v>
                </c:pt>
                <c:pt idx="84">
                  <c:v>11.01727310358676</c:v>
                </c:pt>
                <c:pt idx="85">
                  <c:v>10.4818536690467</c:v>
                </c:pt>
                <c:pt idx="86">
                  <c:v>8.8494460935687727</c:v>
                </c:pt>
                <c:pt idx="87">
                  <c:v>8.8590801887445707</c:v>
                </c:pt>
                <c:pt idx="88">
                  <c:v>8.0892820022049108</c:v>
                </c:pt>
                <c:pt idx="89">
                  <c:v>7.8021011285882764</c:v>
                </c:pt>
                <c:pt idx="90">
                  <c:v>7.8188365090886975</c:v>
                </c:pt>
                <c:pt idx="91">
                  <c:v>8.0283115404260315</c:v>
                </c:pt>
                <c:pt idx="92">
                  <c:v>8.0629015418861769</c:v>
                </c:pt>
                <c:pt idx="93">
                  <c:v>7.8623673037180026</c:v>
                </c:pt>
                <c:pt idx="94">
                  <c:v>8.3552506663502726</c:v>
                </c:pt>
                <c:pt idx="95">
                  <c:v>8.1868146153407224</c:v>
                </c:pt>
                <c:pt idx="96">
                  <c:v>7.4772718984927451</c:v>
                </c:pt>
                <c:pt idx="97">
                  <c:v>6.7473255790444711</c:v>
                </c:pt>
                <c:pt idx="98">
                  <c:v>7.4085891490645537</c:v>
                </c:pt>
                <c:pt idx="99">
                  <c:v>7.3291480235368738</c:v>
                </c:pt>
                <c:pt idx="100">
                  <c:v>8.4477951045304422</c:v>
                </c:pt>
                <c:pt idx="101">
                  <c:v>8.1518512910184739</c:v>
                </c:pt>
                <c:pt idx="102">
                  <c:v>8.949761494478679</c:v>
                </c:pt>
                <c:pt idx="103">
                  <c:v>8.359442782416366</c:v>
                </c:pt>
                <c:pt idx="104">
                  <c:v>9.8101796476738343</c:v>
                </c:pt>
                <c:pt idx="105">
                  <c:v>10.029031480422816</c:v>
                </c:pt>
                <c:pt idx="106">
                  <c:v>8.6745288118679014</c:v>
                </c:pt>
                <c:pt idx="107">
                  <c:v>9.0718105425074356</c:v>
                </c:pt>
                <c:pt idx="108">
                  <c:v>9.1413208492857621</c:v>
                </c:pt>
                <c:pt idx="109">
                  <c:v>9.7405958543755702</c:v>
                </c:pt>
                <c:pt idx="110">
                  <c:v>9.1380105613118303</c:v>
                </c:pt>
                <c:pt idx="111">
                  <c:v>9.5840127943295386</c:v>
                </c:pt>
                <c:pt idx="112">
                  <c:v>9.0855802607023008</c:v>
                </c:pt>
                <c:pt idx="113">
                  <c:v>8.941329153156147</c:v>
                </c:pt>
                <c:pt idx="114">
                  <c:v>8.7204598090556971</c:v>
                </c:pt>
                <c:pt idx="115">
                  <c:v>8.6323254085719014</c:v>
                </c:pt>
                <c:pt idx="116">
                  <c:v>6.1040102781377783</c:v>
                </c:pt>
                <c:pt idx="117">
                  <c:v>5.7408479710687033</c:v>
                </c:pt>
                <c:pt idx="118">
                  <c:v>5.5258135345470691</c:v>
                </c:pt>
                <c:pt idx="119">
                  <c:v>4.8990916341074637</c:v>
                </c:pt>
                <c:pt idx="120">
                  <c:v>3.9595359126907823</c:v>
                </c:pt>
                <c:pt idx="121">
                  <c:v>4.1627048365235026</c:v>
                </c:pt>
                <c:pt idx="122">
                  <c:v>5.0410777204568973</c:v>
                </c:pt>
                <c:pt idx="123">
                  <c:v>5.7908928305995744</c:v>
                </c:pt>
                <c:pt idx="124">
                  <c:v>3.5829515642111147</c:v>
                </c:pt>
                <c:pt idx="125">
                  <c:v>3.7565482340687453</c:v>
                </c:pt>
                <c:pt idx="126">
                  <c:v>2.5730259354161973</c:v>
                </c:pt>
                <c:pt idx="127">
                  <c:v>2.0810097835228305</c:v>
                </c:pt>
                <c:pt idx="128">
                  <c:v>3.4978126810606653</c:v>
                </c:pt>
                <c:pt idx="129">
                  <c:v>3.230132712948361</c:v>
                </c:pt>
                <c:pt idx="130">
                  <c:v>3.4020111860313023</c:v>
                </c:pt>
                <c:pt idx="131">
                  <c:v>3.3791568366994511</c:v>
                </c:pt>
                <c:pt idx="132">
                  <c:v>3.398307221926018</c:v>
                </c:pt>
                <c:pt idx="133">
                  <c:v>3.335797254721399</c:v>
                </c:pt>
                <c:pt idx="134">
                  <c:v>5.0264011829913073</c:v>
                </c:pt>
                <c:pt idx="135">
                  <c:v>4.3869941881677192</c:v>
                </c:pt>
                <c:pt idx="136">
                  <c:v>7.0719508551358956</c:v>
                </c:pt>
                <c:pt idx="137">
                  <c:v>7.7231942924917973</c:v>
                </c:pt>
                <c:pt idx="138">
                  <c:v>8.1406104703853686</c:v>
                </c:pt>
                <c:pt idx="139">
                  <c:v>9.6569958237481899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580736"/>
        <c:axId val="204582272"/>
      </c:lineChart>
      <c:lineChart>
        <c:grouping val="standard"/>
        <c:varyColors val="0"/>
        <c:ser>
          <c:idx val="2"/>
          <c:order val="0"/>
          <c:tx>
            <c:strRef>
              <c:f>'Base gráficos 2'!$B$2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dPt>
            <c:idx val="66"/>
            <c:bubble3D val="0"/>
          </c:dPt>
          <c:dPt>
            <c:idx val="67"/>
            <c:bubble3D val="0"/>
          </c:dPt>
          <c:dPt>
            <c:idx val="68"/>
            <c:bubble3D val="0"/>
          </c:dPt>
          <c:dPt>
            <c:idx val="69"/>
            <c:bubble3D val="0"/>
          </c:dPt>
          <c:dPt>
            <c:idx val="70"/>
            <c:bubble3D val="0"/>
          </c:dPt>
          <c:dPt>
            <c:idx val="7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74"/>
            <c:bubble3D val="0"/>
          </c:dPt>
          <c:dPt>
            <c:idx val="75"/>
            <c:bubble3D val="0"/>
          </c:dPt>
          <c:dPt>
            <c:idx val="76"/>
            <c:bubble3D val="0"/>
          </c:dPt>
          <c:dPt>
            <c:idx val="77"/>
            <c:bubble3D val="0"/>
          </c:dPt>
          <c:dPt>
            <c:idx val="78"/>
            <c:bubble3D val="0"/>
          </c:dPt>
          <c:dPt>
            <c:idx val="79"/>
            <c:bubble3D val="0"/>
          </c:dPt>
          <c:dPt>
            <c:idx val="80"/>
            <c:bubble3D val="0"/>
          </c:dPt>
          <c:dPt>
            <c:idx val="81"/>
            <c:bubble3D val="0"/>
          </c:dPt>
          <c:dPt>
            <c:idx val="82"/>
            <c:bubble3D val="0"/>
          </c:dPt>
          <c:dPt>
            <c:idx val="83"/>
            <c:bubble3D val="0"/>
          </c:dPt>
          <c:dPt>
            <c:idx val="84"/>
            <c:bubble3D val="0"/>
          </c:dPt>
          <c:dPt>
            <c:idx val="85"/>
            <c:bubble3D val="0"/>
          </c:dPt>
          <c:dPt>
            <c:idx val="86"/>
            <c:bubble3D val="0"/>
          </c:dPt>
          <c:dPt>
            <c:idx val="87"/>
            <c:bubble3D val="0"/>
          </c:dPt>
          <c:dPt>
            <c:idx val="88"/>
            <c:bubble3D val="0"/>
          </c:dPt>
          <c:dPt>
            <c:idx val="89"/>
            <c:bubble3D val="0"/>
          </c:dPt>
          <c:dPt>
            <c:idx val="90"/>
            <c:bubble3D val="0"/>
          </c:dPt>
          <c:dPt>
            <c:idx val="91"/>
            <c:bubble3D val="0"/>
          </c:dPt>
          <c:dPt>
            <c:idx val="92"/>
            <c:bubble3D val="0"/>
          </c:dPt>
          <c:dPt>
            <c:idx val="93"/>
            <c:bubble3D val="0"/>
          </c:dPt>
          <c:dPt>
            <c:idx val="94"/>
            <c:bubble3D val="0"/>
          </c:dPt>
          <c:dPt>
            <c:idx val="95"/>
            <c:bubble3D val="0"/>
          </c:dPt>
          <c:cat>
            <c:numRef>
              <c:f>'Base original'!$A$19:$A$200</c:f>
              <c:numCache>
                <c:formatCode>mmm</c:formatCode>
                <c:ptCount val="182"/>
                <c:pt idx="0">
                  <c:v>38961</c:v>
                </c:pt>
                <c:pt idx="1">
                  <c:v>38991</c:v>
                </c:pt>
                <c:pt idx="2">
                  <c:v>39022</c:v>
                </c:pt>
                <c:pt idx="3">
                  <c:v>39052</c:v>
                </c:pt>
                <c:pt idx="4" formatCode="yy">
                  <c:v>39083</c:v>
                </c:pt>
                <c:pt idx="5">
                  <c:v>39114</c:v>
                </c:pt>
                <c:pt idx="6">
                  <c:v>39142</c:v>
                </c:pt>
                <c:pt idx="7">
                  <c:v>39173</c:v>
                </c:pt>
                <c:pt idx="8">
                  <c:v>39203</c:v>
                </c:pt>
                <c:pt idx="9">
                  <c:v>39234</c:v>
                </c:pt>
                <c:pt idx="10">
                  <c:v>39264</c:v>
                </c:pt>
                <c:pt idx="11">
                  <c:v>39295</c:v>
                </c:pt>
                <c:pt idx="12">
                  <c:v>39326</c:v>
                </c:pt>
                <c:pt idx="13">
                  <c:v>39356</c:v>
                </c:pt>
                <c:pt idx="14">
                  <c:v>39387</c:v>
                </c:pt>
                <c:pt idx="15">
                  <c:v>39417</c:v>
                </c:pt>
                <c:pt idx="16" formatCode="yy">
                  <c:v>39448</c:v>
                </c:pt>
                <c:pt idx="17">
                  <c:v>39479</c:v>
                </c:pt>
                <c:pt idx="18">
                  <c:v>39508</c:v>
                </c:pt>
                <c:pt idx="19">
                  <c:v>39539</c:v>
                </c:pt>
                <c:pt idx="20">
                  <c:v>39569</c:v>
                </c:pt>
                <c:pt idx="21">
                  <c:v>39600</c:v>
                </c:pt>
                <c:pt idx="22">
                  <c:v>39630</c:v>
                </c:pt>
                <c:pt idx="23">
                  <c:v>39661</c:v>
                </c:pt>
                <c:pt idx="24">
                  <c:v>39692</c:v>
                </c:pt>
                <c:pt idx="25">
                  <c:v>39722</c:v>
                </c:pt>
                <c:pt idx="26">
                  <c:v>39753</c:v>
                </c:pt>
                <c:pt idx="27">
                  <c:v>39783</c:v>
                </c:pt>
                <c:pt idx="28" formatCode="yy">
                  <c:v>39814</c:v>
                </c:pt>
                <c:pt idx="29">
                  <c:v>39845</c:v>
                </c:pt>
                <c:pt idx="30">
                  <c:v>39873</c:v>
                </c:pt>
                <c:pt idx="31">
                  <c:v>39904</c:v>
                </c:pt>
                <c:pt idx="32">
                  <c:v>39934</c:v>
                </c:pt>
                <c:pt idx="33">
                  <c:v>39965</c:v>
                </c:pt>
                <c:pt idx="34">
                  <c:v>39995</c:v>
                </c:pt>
                <c:pt idx="35">
                  <c:v>40026</c:v>
                </c:pt>
                <c:pt idx="36">
                  <c:v>40057</c:v>
                </c:pt>
                <c:pt idx="37">
                  <c:v>40087</c:v>
                </c:pt>
                <c:pt idx="38">
                  <c:v>40118</c:v>
                </c:pt>
                <c:pt idx="39">
                  <c:v>40148</c:v>
                </c:pt>
                <c:pt idx="40" formatCode="yy">
                  <c:v>40179</c:v>
                </c:pt>
                <c:pt idx="41">
                  <c:v>40210</c:v>
                </c:pt>
                <c:pt idx="42">
                  <c:v>40238</c:v>
                </c:pt>
                <c:pt idx="43">
                  <c:v>40269</c:v>
                </c:pt>
                <c:pt idx="44">
                  <c:v>40299</c:v>
                </c:pt>
                <c:pt idx="45">
                  <c:v>40330</c:v>
                </c:pt>
                <c:pt idx="46">
                  <c:v>40360</c:v>
                </c:pt>
                <c:pt idx="47">
                  <c:v>40391</c:v>
                </c:pt>
                <c:pt idx="48">
                  <c:v>40422</c:v>
                </c:pt>
                <c:pt idx="49">
                  <c:v>40452</c:v>
                </c:pt>
                <c:pt idx="50">
                  <c:v>40483</c:v>
                </c:pt>
                <c:pt idx="51">
                  <c:v>40513</c:v>
                </c:pt>
                <c:pt idx="52" formatCode="yy">
                  <c:v>40544</c:v>
                </c:pt>
                <c:pt idx="53">
                  <c:v>40575</c:v>
                </c:pt>
                <c:pt idx="54">
                  <c:v>40603</c:v>
                </c:pt>
                <c:pt idx="55">
                  <c:v>40634</c:v>
                </c:pt>
                <c:pt idx="56">
                  <c:v>40664</c:v>
                </c:pt>
                <c:pt idx="57">
                  <c:v>40695</c:v>
                </c:pt>
                <c:pt idx="58">
                  <c:v>40725</c:v>
                </c:pt>
                <c:pt idx="59">
                  <c:v>40756</c:v>
                </c:pt>
                <c:pt idx="60">
                  <c:v>40787</c:v>
                </c:pt>
                <c:pt idx="61">
                  <c:v>40817</c:v>
                </c:pt>
                <c:pt idx="62">
                  <c:v>40848</c:v>
                </c:pt>
                <c:pt idx="63">
                  <c:v>40878</c:v>
                </c:pt>
                <c:pt idx="64" formatCode="yy">
                  <c:v>40909</c:v>
                </c:pt>
                <c:pt idx="65">
                  <c:v>40940</c:v>
                </c:pt>
                <c:pt idx="66">
                  <c:v>40969</c:v>
                </c:pt>
                <c:pt idx="67">
                  <c:v>41000</c:v>
                </c:pt>
                <c:pt idx="68">
                  <c:v>41030</c:v>
                </c:pt>
                <c:pt idx="69">
                  <c:v>41061</c:v>
                </c:pt>
                <c:pt idx="70">
                  <c:v>41091</c:v>
                </c:pt>
                <c:pt idx="71">
                  <c:v>41122</c:v>
                </c:pt>
                <c:pt idx="72">
                  <c:v>41153</c:v>
                </c:pt>
                <c:pt idx="73">
                  <c:v>41183</c:v>
                </c:pt>
                <c:pt idx="74">
                  <c:v>41214</c:v>
                </c:pt>
                <c:pt idx="75">
                  <c:v>41244</c:v>
                </c:pt>
                <c:pt idx="76" formatCode="yy">
                  <c:v>41275</c:v>
                </c:pt>
                <c:pt idx="77">
                  <c:v>41306</c:v>
                </c:pt>
                <c:pt idx="78">
                  <c:v>41334</c:v>
                </c:pt>
                <c:pt idx="79">
                  <c:v>41365</c:v>
                </c:pt>
                <c:pt idx="80">
                  <c:v>41395</c:v>
                </c:pt>
                <c:pt idx="81">
                  <c:v>41426</c:v>
                </c:pt>
                <c:pt idx="82">
                  <c:v>41456</c:v>
                </c:pt>
                <c:pt idx="83">
                  <c:v>41487</c:v>
                </c:pt>
                <c:pt idx="84">
                  <c:v>41518</c:v>
                </c:pt>
                <c:pt idx="85">
                  <c:v>41548</c:v>
                </c:pt>
                <c:pt idx="86">
                  <c:v>41579</c:v>
                </c:pt>
                <c:pt idx="87">
                  <c:v>41609</c:v>
                </c:pt>
                <c:pt idx="88" formatCode="yy">
                  <c:v>41640</c:v>
                </c:pt>
                <c:pt idx="89">
                  <c:v>41671</c:v>
                </c:pt>
                <c:pt idx="90">
                  <c:v>41699</c:v>
                </c:pt>
                <c:pt idx="91">
                  <c:v>41730</c:v>
                </c:pt>
                <c:pt idx="92">
                  <c:v>41760</c:v>
                </c:pt>
                <c:pt idx="93">
                  <c:v>41791</c:v>
                </c:pt>
                <c:pt idx="94">
                  <c:v>41821</c:v>
                </c:pt>
                <c:pt idx="95">
                  <c:v>41852</c:v>
                </c:pt>
                <c:pt idx="96">
                  <c:v>41883</c:v>
                </c:pt>
                <c:pt idx="97">
                  <c:v>41913</c:v>
                </c:pt>
                <c:pt idx="98">
                  <c:v>41944</c:v>
                </c:pt>
                <c:pt idx="99">
                  <c:v>41974</c:v>
                </c:pt>
                <c:pt idx="100" formatCode="yy">
                  <c:v>42005</c:v>
                </c:pt>
                <c:pt idx="101">
                  <c:v>42036</c:v>
                </c:pt>
                <c:pt idx="102">
                  <c:v>42064</c:v>
                </c:pt>
                <c:pt idx="103">
                  <c:v>42095</c:v>
                </c:pt>
                <c:pt idx="104">
                  <c:v>42125</c:v>
                </c:pt>
                <c:pt idx="105">
                  <c:v>42156</c:v>
                </c:pt>
                <c:pt idx="106">
                  <c:v>42186</c:v>
                </c:pt>
                <c:pt idx="107">
                  <c:v>42217</c:v>
                </c:pt>
                <c:pt idx="108">
                  <c:v>42248</c:v>
                </c:pt>
                <c:pt idx="109">
                  <c:v>42278</c:v>
                </c:pt>
                <c:pt idx="110">
                  <c:v>42309</c:v>
                </c:pt>
                <c:pt idx="111">
                  <c:v>42339</c:v>
                </c:pt>
                <c:pt idx="112" formatCode="yy">
                  <c:v>42370</c:v>
                </c:pt>
                <c:pt idx="113">
                  <c:v>42401</c:v>
                </c:pt>
                <c:pt idx="114">
                  <c:v>42430</c:v>
                </c:pt>
                <c:pt idx="115">
                  <c:v>42461</c:v>
                </c:pt>
                <c:pt idx="116">
                  <c:v>42491</c:v>
                </c:pt>
                <c:pt idx="117">
                  <c:v>42522</c:v>
                </c:pt>
                <c:pt idx="118">
                  <c:v>42552</c:v>
                </c:pt>
                <c:pt idx="119">
                  <c:v>42583</c:v>
                </c:pt>
                <c:pt idx="120">
                  <c:v>42614</c:v>
                </c:pt>
                <c:pt idx="121">
                  <c:v>42644</c:v>
                </c:pt>
                <c:pt idx="122">
                  <c:v>42675</c:v>
                </c:pt>
                <c:pt idx="123">
                  <c:v>42705</c:v>
                </c:pt>
                <c:pt idx="124" formatCode="yy">
                  <c:v>42736</c:v>
                </c:pt>
                <c:pt idx="125">
                  <c:v>42767</c:v>
                </c:pt>
                <c:pt idx="126">
                  <c:v>42795</c:v>
                </c:pt>
                <c:pt idx="127">
                  <c:v>42826</c:v>
                </c:pt>
                <c:pt idx="128">
                  <c:v>42856</c:v>
                </c:pt>
                <c:pt idx="129">
                  <c:v>42887</c:v>
                </c:pt>
                <c:pt idx="130">
                  <c:v>42917</c:v>
                </c:pt>
                <c:pt idx="131">
                  <c:v>42948</c:v>
                </c:pt>
                <c:pt idx="132">
                  <c:v>42979</c:v>
                </c:pt>
                <c:pt idx="133">
                  <c:v>43009</c:v>
                </c:pt>
                <c:pt idx="134">
                  <c:v>43040</c:v>
                </c:pt>
                <c:pt idx="135">
                  <c:v>43070</c:v>
                </c:pt>
                <c:pt idx="136" formatCode="yy">
                  <c:v>43101</c:v>
                </c:pt>
                <c:pt idx="137">
                  <c:v>43132</c:v>
                </c:pt>
                <c:pt idx="138">
                  <c:v>43160</c:v>
                </c:pt>
                <c:pt idx="139">
                  <c:v>43191</c:v>
                </c:pt>
                <c:pt idx="140">
                  <c:v>43221</c:v>
                </c:pt>
                <c:pt idx="141">
                  <c:v>43252</c:v>
                </c:pt>
                <c:pt idx="142">
                  <c:v>43282</c:v>
                </c:pt>
                <c:pt idx="143">
                  <c:v>43313</c:v>
                </c:pt>
              </c:numCache>
            </c:numRef>
          </c:cat>
          <c:val>
            <c:numRef>
              <c:f>'Base gráficos 2'!$B$19:$B$500</c:f>
              <c:numCache>
                <c:formatCode>#,#00</c:formatCode>
                <c:ptCount val="482"/>
                <c:pt idx="0">
                  <c:v>0.64692885236952691</c:v>
                </c:pt>
                <c:pt idx="1">
                  <c:v>1.1614522075634</c:v>
                </c:pt>
                <c:pt idx="2">
                  <c:v>1.1299062138438813</c:v>
                </c:pt>
                <c:pt idx="3">
                  <c:v>1.5898360784019587</c:v>
                </c:pt>
                <c:pt idx="4">
                  <c:v>1.2736486719719551</c:v>
                </c:pt>
                <c:pt idx="5">
                  <c:v>1.5924592264251203</c:v>
                </c:pt>
                <c:pt idx="6">
                  <c:v>1.5436334138266403</c:v>
                </c:pt>
                <c:pt idx="7">
                  <c:v>2.0088057910680419</c:v>
                </c:pt>
                <c:pt idx="8">
                  <c:v>2.1597062878382758</c:v>
                </c:pt>
                <c:pt idx="9">
                  <c:v>1.8925271046586971</c:v>
                </c:pt>
                <c:pt idx="10">
                  <c:v>3.0409987904010336</c:v>
                </c:pt>
                <c:pt idx="11">
                  <c:v>2.529157034799141</c:v>
                </c:pt>
                <c:pt idx="12">
                  <c:v>-0.37123522589857316</c:v>
                </c:pt>
                <c:pt idx="13">
                  <c:v>1.0118368387398675</c:v>
                </c:pt>
                <c:pt idx="14">
                  <c:v>0.4427012698967161</c:v>
                </c:pt>
                <c:pt idx="15">
                  <c:v>2.3290922516081736</c:v>
                </c:pt>
                <c:pt idx="16">
                  <c:v>1.4544651069814165</c:v>
                </c:pt>
                <c:pt idx="17">
                  <c:v>2.0780517455981027</c:v>
                </c:pt>
                <c:pt idx="18">
                  <c:v>1.1748388509719092</c:v>
                </c:pt>
                <c:pt idx="19">
                  <c:v>1.297917187258534</c:v>
                </c:pt>
                <c:pt idx="20">
                  <c:v>1.7387871687221121</c:v>
                </c:pt>
                <c:pt idx="21">
                  <c:v>3.5310895478893372</c:v>
                </c:pt>
                <c:pt idx="22">
                  <c:v>0.82015176028666303</c:v>
                </c:pt>
                <c:pt idx="23">
                  <c:v>-1.1450054224792012</c:v>
                </c:pt>
                <c:pt idx="24">
                  <c:v>-1.5187869957304656</c:v>
                </c:pt>
                <c:pt idx="25">
                  <c:v>-1.2040866973137554</c:v>
                </c:pt>
                <c:pt idx="26">
                  <c:v>-1.6398672795344567</c:v>
                </c:pt>
                <c:pt idx="27">
                  <c:v>1.0283327338270141</c:v>
                </c:pt>
                <c:pt idx="28">
                  <c:v>-0.35458877024477431</c:v>
                </c:pt>
                <c:pt idx="29">
                  <c:v>-0.77784618516363935</c:v>
                </c:pt>
                <c:pt idx="30">
                  <c:v>0.11259210655232721</c:v>
                </c:pt>
                <c:pt idx="31">
                  <c:v>1.0083302098128399</c:v>
                </c:pt>
                <c:pt idx="32">
                  <c:v>0.44836897377318508</c:v>
                </c:pt>
                <c:pt idx="33">
                  <c:v>0.10528905451919002</c:v>
                </c:pt>
                <c:pt idx="34">
                  <c:v>-0.25603898236785483</c:v>
                </c:pt>
                <c:pt idx="35">
                  <c:v>3.7012120985090036</c:v>
                </c:pt>
                <c:pt idx="36">
                  <c:v>-0.37992209829211276</c:v>
                </c:pt>
                <c:pt idx="37">
                  <c:v>0.55927935391353856</c:v>
                </c:pt>
                <c:pt idx="38">
                  <c:v>-0.36286105826728488</c:v>
                </c:pt>
                <c:pt idx="39">
                  <c:v>0.73162938986686754</c:v>
                </c:pt>
                <c:pt idx="40">
                  <c:v>0.69097424605732272</c:v>
                </c:pt>
                <c:pt idx="41">
                  <c:v>0.65280175660755901</c:v>
                </c:pt>
                <c:pt idx="42">
                  <c:v>-0.77576549871342593</c:v>
                </c:pt>
                <c:pt idx="43">
                  <c:v>0.47545992531996717</c:v>
                </c:pt>
                <c:pt idx="44">
                  <c:v>0.73447622699842441</c:v>
                </c:pt>
                <c:pt idx="45">
                  <c:v>1.1634432348785424</c:v>
                </c:pt>
                <c:pt idx="46">
                  <c:v>0.52025122029660054</c:v>
                </c:pt>
                <c:pt idx="47">
                  <c:v>1.3761090722961455</c:v>
                </c:pt>
                <c:pt idx="48">
                  <c:v>0.70046699536770518</c:v>
                </c:pt>
                <c:pt idx="49">
                  <c:v>0.38588506372995823</c:v>
                </c:pt>
                <c:pt idx="50">
                  <c:v>1.2712837676928359</c:v>
                </c:pt>
                <c:pt idx="51">
                  <c:v>1.3374786931966725</c:v>
                </c:pt>
                <c:pt idx="52">
                  <c:v>1.7434148901253081</c:v>
                </c:pt>
                <c:pt idx="53">
                  <c:v>0.67888736294416674</c:v>
                </c:pt>
                <c:pt idx="54">
                  <c:v>0.33147207071972673</c:v>
                </c:pt>
                <c:pt idx="55">
                  <c:v>0.91709179566838372</c:v>
                </c:pt>
                <c:pt idx="56">
                  <c:v>2.5531225572538148</c:v>
                </c:pt>
                <c:pt idx="57">
                  <c:v>1.3951262961743822</c:v>
                </c:pt>
                <c:pt idx="58">
                  <c:v>1.6421172479566053</c:v>
                </c:pt>
                <c:pt idx="59">
                  <c:v>1.6243357841958499</c:v>
                </c:pt>
                <c:pt idx="60">
                  <c:v>0.99844671006788133</c:v>
                </c:pt>
                <c:pt idx="61">
                  <c:v>0.67032978659973708</c:v>
                </c:pt>
                <c:pt idx="62">
                  <c:v>1.8688010249662881</c:v>
                </c:pt>
                <c:pt idx="63">
                  <c:v>1.0580524139895289</c:v>
                </c:pt>
                <c:pt idx="64">
                  <c:v>2.1777520037259848</c:v>
                </c:pt>
                <c:pt idx="65">
                  <c:v>1.2608535393495259</c:v>
                </c:pt>
                <c:pt idx="66">
                  <c:v>-2.7465342237348978E-2</c:v>
                </c:pt>
                <c:pt idx="67">
                  <c:v>5.4205891824338437E-2</c:v>
                </c:pt>
                <c:pt idx="68">
                  <c:v>0.96095053891313853</c:v>
                </c:pt>
                <c:pt idx="69">
                  <c:v>1.1949567331155606</c:v>
                </c:pt>
                <c:pt idx="70">
                  <c:v>1.7356856279920407</c:v>
                </c:pt>
                <c:pt idx="71">
                  <c:v>1.3584611424676751</c:v>
                </c:pt>
                <c:pt idx="72">
                  <c:v>-0.1110266153456223</c:v>
                </c:pt>
                <c:pt idx="73">
                  <c:v>0.6834231748306081</c:v>
                </c:pt>
                <c:pt idx="74">
                  <c:v>0.82685376954849232</c:v>
                </c:pt>
                <c:pt idx="75">
                  <c:v>0.18843533560084325</c:v>
                </c:pt>
                <c:pt idx="76">
                  <c:v>1.295038897669599</c:v>
                </c:pt>
                <c:pt idx="77">
                  <c:v>0.87962741977332826</c:v>
                </c:pt>
                <c:pt idx="78">
                  <c:v>0.42164659561802864</c:v>
                </c:pt>
                <c:pt idx="79">
                  <c:v>1.1123096318362116</c:v>
                </c:pt>
                <c:pt idx="80">
                  <c:v>0.56583717865170513</c:v>
                </c:pt>
                <c:pt idx="81">
                  <c:v>0.63480059160548308</c:v>
                </c:pt>
                <c:pt idx="82">
                  <c:v>2.1655938032323974</c:v>
                </c:pt>
                <c:pt idx="83">
                  <c:v>0.77334982406999586</c:v>
                </c:pt>
                <c:pt idx="84">
                  <c:v>0.96404378559897452</c:v>
                </c:pt>
                <c:pt idx="85">
                  <c:v>0.19784232784363098</c:v>
                </c:pt>
                <c:pt idx="86">
                  <c:v>-0.66289784521038086</c:v>
                </c:pt>
                <c:pt idx="87">
                  <c:v>0.19730285818528159</c:v>
                </c:pt>
                <c:pt idx="88">
                  <c:v>0.57872991256984108</c:v>
                </c:pt>
                <c:pt idx="89">
                  <c:v>0.61160177471502664</c:v>
                </c:pt>
                <c:pt idx="90">
                  <c:v>0.43723622187449962</c:v>
                </c:pt>
                <c:pt idx="91">
                  <c:v>1.3087549368913471</c:v>
                </c:pt>
                <c:pt idx="92">
                  <c:v>0.59803774168231882</c:v>
                </c:pt>
                <c:pt idx="93">
                  <c:v>0.44805081178375872</c:v>
                </c:pt>
                <c:pt idx="94">
                  <c:v>2.6324454279262</c:v>
                </c:pt>
                <c:pt idx="95">
                  <c:v>0.61669968494904026</c:v>
                </c:pt>
                <c:pt idx="96">
                  <c:v>0.30187157740242299</c:v>
                </c:pt>
                <c:pt idx="97">
                  <c:v>-0.48266476851199513</c:v>
                </c:pt>
                <c:pt idx="98">
                  <c:v>-4.7538102472060473E-2</c:v>
                </c:pt>
                <c:pt idx="99">
                  <c:v>0.12319531634945236</c:v>
                </c:pt>
                <c:pt idx="100">
                  <c:v>1.6270201925044745</c:v>
                </c:pt>
                <c:pt idx="101">
                  <c:v>0.33704219437447591</c:v>
                </c:pt>
                <c:pt idx="102">
                  <c:v>1.1782304317020618</c:v>
                </c:pt>
                <c:pt idx="103">
                  <c:v>0.75983722551100641</c:v>
                </c:pt>
                <c:pt idx="104">
                  <c:v>1.9448634375053331</c:v>
                </c:pt>
                <c:pt idx="105">
                  <c:v>0.64824390942513332</c:v>
                </c:pt>
                <c:pt idx="106">
                  <c:v>1.3689977783194678</c:v>
                </c:pt>
                <c:pt idx="107">
                  <c:v>0.98452439069288289</c:v>
                </c:pt>
                <c:pt idx="108">
                  <c:v>0.36579289519396241</c:v>
                </c:pt>
                <c:pt idx="109">
                  <c:v>6.3766694047700412E-2</c:v>
                </c:pt>
                <c:pt idx="110">
                  <c:v>-0.59637678041114839</c:v>
                </c:pt>
                <c:pt idx="111">
                  <c:v>0.53235770128110005</c:v>
                </c:pt>
                <c:pt idx="112">
                  <c:v>1.164779288307912</c:v>
                </c:pt>
                <c:pt idx="113">
                  <c:v>0.20435985973543325</c:v>
                </c:pt>
                <c:pt idx="114">
                  <c:v>0.97310011461848944</c:v>
                </c:pt>
                <c:pt idx="115">
                  <c:v>0.67815611542086174</c:v>
                </c:pt>
                <c:pt idx="116">
                  <c:v>-0.42780730971173853</c:v>
                </c:pt>
                <c:pt idx="117">
                  <c:v>0.30375505961839622</c:v>
                </c:pt>
                <c:pt idx="118">
                  <c:v>1.1628539300690051</c:v>
                </c:pt>
                <c:pt idx="119">
                  <c:v>0.38477338265725791</c:v>
                </c:pt>
                <c:pt idx="120">
                  <c:v>-0.53315916892994153</c:v>
                </c:pt>
                <c:pt idx="121">
                  <c:v>0.25932208601244611</c:v>
                </c:pt>
                <c:pt idx="122">
                  <c:v>0.24186419401297599</c:v>
                </c:pt>
                <c:pt idx="123">
                  <c:v>1.2499881987831856</c:v>
                </c:pt>
                <c:pt idx="124">
                  <c:v>-0.94661125693879455</c:v>
                </c:pt>
                <c:pt idx="125">
                  <c:v>0.37229428247759699</c:v>
                </c:pt>
                <c:pt idx="126">
                  <c:v>-0.1786721598420371</c:v>
                </c:pt>
                <c:pt idx="127">
                  <c:v>0.19522916167360904</c:v>
                </c:pt>
                <c:pt idx="128">
                  <c:v>0.95417521002394778</c:v>
                </c:pt>
                <c:pt idx="129">
                  <c:v>4.4335993066326296E-2</c:v>
                </c:pt>
                <c:pt idx="130">
                  <c:v>1.3312903779282692</c:v>
                </c:pt>
                <c:pt idx="131">
                  <c:v>0.36258591597095347</c:v>
                </c:pt>
                <c:pt idx="132">
                  <c:v>-0.51473351740142448</c:v>
                </c:pt>
                <c:pt idx="133">
                  <c:v>0.19870980807542082</c:v>
                </c:pt>
                <c:pt idx="134">
                  <c:v>1.8818504706539727</c:v>
                </c:pt>
                <c:pt idx="135">
                  <c:v>0.63357223145598596</c:v>
                </c:pt>
                <c:pt idx="136">
                  <c:v>1.6011587843372581</c:v>
                </c:pt>
                <c:pt idx="137">
                  <c:v>0.98278841676547302</c:v>
                </c:pt>
                <c:pt idx="138">
                  <c:v>0.20812510710648269</c:v>
                </c:pt>
                <c:pt idx="139">
                  <c:v>1.6002016074247081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589696"/>
        <c:axId val="204588160"/>
      </c:lineChart>
      <c:dateAx>
        <c:axId val="204580736"/>
        <c:scaling>
          <c:orientation val="minMax"/>
          <c:max val="43313"/>
          <c:min val="4258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4582272"/>
        <c:crosses val="autoZero"/>
        <c:auto val="0"/>
        <c:lblOffset val="100"/>
        <c:baseTimeUnit val="months"/>
        <c:majorUnit val="4"/>
        <c:majorTimeUnit val="months"/>
      </c:dateAx>
      <c:valAx>
        <c:axId val="204582272"/>
        <c:scaling>
          <c:orientation val="minMax"/>
          <c:max val="1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4580736"/>
        <c:crosses val="autoZero"/>
        <c:crossBetween val="midCat"/>
        <c:majorUnit val="4"/>
      </c:valAx>
      <c:valAx>
        <c:axId val="204588160"/>
        <c:scaling>
          <c:orientation val="minMax"/>
          <c:max val="2"/>
          <c:min val="-2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204589696"/>
        <c:crosses val="max"/>
        <c:crossBetween val="between"/>
        <c:majorUnit val="1"/>
        <c:minorUnit val="0.2"/>
      </c:valAx>
      <c:dateAx>
        <c:axId val="204589696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204588160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17408688400028E-2"/>
          <c:y val="2.5135236473819544E-2"/>
          <c:w val="0.8381651826232006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original'!$A$23:$A$200</c:f>
              <c:numCache>
                <c:formatCode>mmm</c:formatCode>
                <c:ptCount val="178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</c:numCache>
            </c:numRef>
          </c:cat>
          <c:val>
            <c:numRef>
              <c:f>'Base gráficos 1'!$E$19:$E$492</c:f>
              <c:numCache>
                <c:formatCode>#,#00</c:formatCode>
                <c:ptCount val="474"/>
                <c:pt idx="0">
                  <c:v>26.756159251257117</c:v>
                </c:pt>
                <c:pt idx="1">
                  <c:v>25.4400765873892</c:v>
                </c:pt>
                <c:pt idx="2">
                  <c:v>21.755344820328474</c:v>
                </c:pt>
                <c:pt idx="3">
                  <c:v>24.639127838557286</c:v>
                </c:pt>
                <c:pt idx="4">
                  <c:v>21.979331343792879</c:v>
                </c:pt>
                <c:pt idx="5">
                  <c:v>12.4891037257226</c:v>
                </c:pt>
                <c:pt idx="6">
                  <c:v>16.830530860497902</c:v>
                </c:pt>
                <c:pt idx="7">
                  <c:v>18.472808789883572</c:v>
                </c:pt>
                <c:pt idx="8">
                  <c:v>14.480162084175902</c:v>
                </c:pt>
                <c:pt idx="9">
                  <c:v>14.353572673801082</c:v>
                </c:pt>
                <c:pt idx="10">
                  <c:v>18.028021299883946</c:v>
                </c:pt>
                <c:pt idx="11">
                  <c:v>12.434797573086968</c:v>
                </c:pt>
                <c:pt idx="12">
                  <c:v>2.9379687934311107</c:v>
                </c:pt>
                <c:pt idx="13">
                  <c:v>4.3115513833416941</c:v>
                </c:pt>
                <c:pt idx="14">
                  <c:v>3.5419583520437783</c:v>
                </c:pt>
                <c:pt idx="15">
                  <c:v>13.141608434914431</c:v>
                </c:pt>
                <c:pt idx="16">
                  <c:v>19.102425910113439</c:v>
                </c:pt>
                <c:pt idx="17">
                  <c:v>32.759707009036731</c:v>
                </c:pt>
                <c:pt idx="18">
                  <c:v>27.195672635264344</c:v>
                </c:pt>
                <c:pt idx="19">
                  <c:v>25.127798665210932</c:v>
                </c:pt>
                <c:pt idx="20">
                  <c:v>36.869184904918569</c:v>
                </c:pt>
                <c:pt idx="21">
                  <c:v>61.59700315725425</c:v>
                </c:pt>
                <c:pt idx="22">
                  <c:v>51.40255611334689</c:v>
                </c:pt>
                <c:pt idx="23">
                  <c:v>44.878598765652583</c:v>
                </c:pt>
                <c:pt idx="24">
                  <c:v>46.958229600124781</c:v>
                </c:pt>
                <c:pt idx="25">
                  <c:v>36.021299317779551</c:v>
                </c:pt>
                <c:pt idx="26">
                  <c:v>30.726654615906256</c:v>
                </c:pt>
                <c:pt idx="27">
                  <c:v>9.9657637161243713</c:v>
                </c:pt>
                <c:pt idx="28">
                  <c:v>-2.399493264783672</c:v>
                </c:pt>
                <c:pt idx="29">
                  <c:v>-23.012163922237633</c:v>
                </c:pt>
                <c:pt idx="30">
                  <c:v>-19.890239153391477</c:v>
                </c:pt>
                <c:pt idx="31">
                  <c:v>-19.640616038706426</c:v>
                </c:pt>
                <c:pt idx="32">
                  <c:v>-27.820902425585373</c:v>
                </c:pt>
                <c:pt idx="33">
                  <c:v>-38.268903639298671</c:v>
                </c:pt>
                <c:pt idx="34">
                  <c:v>-42.583719472286653</c:v>
                </c:pt>
                <c:pt idx="35">
                  <c:v>-40.92991793839871</c:v>
                </c:pt>
                <c:pt idx="36">
                  <c:v>-29.953398635007261</c:v>
                </c:pt>
                <c:pt idx="37">
                  <c:v>-27.590566856748978</c:v>
                </c:pt>
                <c:pt idx="38">
                  <c:v>-23.646317707537079</c:v>
                </c:pt>
                <c:pt idx="39">
                  <c:v>-16.448253981031385</c:v>
                </c:pt>
                <c:pt idx="40">
                  <c:v>-8.8741830502587646</c:v>
                </c:pt>
                <c:pt idx="41">
                  <c:v>8.3030123702168623</c:v>
                </c:pt>
                <c:pt idx="42">
                  <c:v>3.9436598914136596</c:v>
                </c:pt>
                <c:pt idx="43">
                  <c:v>2.1682592350613845</c:v>
                </c:pt>
                <c:pt idx="44">
                  <c:v>1.4130090492484868</c:v>
                </c:pt>
                <c:pt idx="45">
                  <c:v>9.2366733943575667</c:v>
                </c:pt>
                <c:pt idx="46">
                  <c:v>20.856961231225426</c:v>
                </c:pt>
                <c:pt idx="47">
                  <c:v>14.268152149442813</c:v>
                </c:pt>
                <c:pt idx="48">
                  <c:v>14.5819435022688</c:v>
                </c:pt>
                <c:pt idx="49">
                  <c:v>20.792284002031352</c:v>
                </c:pt>
                <c:pt idx="50">
                  <c:v>25.89001155491178</c:v>
                </c:pt>
                <c:pt idx="51">
                  <c:v>22.283118630898556</c:v>
                </c:pt>
                <c:pt idx="52">
                  <c:v>23.691101925593699</c:v>
                </c:pt>
                <c:pt idx="53">
                  <c:v>16.28320501983373</c:v>
                </c:pt>
                <c:pt idx="54">
                  <c:v>24.93166533780186</c:v>
                </c:pt>
                <c:pt idx="55">
                  <c:v>31.110256444694727</c:v>
                </c:pt>
                <c:pt idx="56">
                  <c:v>53.739933410933929</c:v>
                </c:pt>
                <c:pt idx="57">
                  <c:v>35.634797748585015</c:v>
                </c:pt>
                <c:pt idx="58">
                  <c:v>38.36536602609857</c:v>
                </c:pt>
                <c:pt idx="59">
                  <c:v>43.920502370324016</c:v>
                </c:pt>
                <c:pt idx="60">
                  <c:v>17.367214757638337</c:v>
                </c:pt>
                <c:pt idx="61">
                  <c:v>15.729348735249914</c:v>
                </c:pt>
                <c:pt idx="62">
                  <c:v>15.531903240227152</c:v>
                </c:pt>
                <c:pt idx="63">
                  <c:v>17.825094983654211</c:v>
                </c:pt>
                <c:pt idx="64">
                  <c:v>23.031683635036956</c:v>
                </c:pt>
                <c:pt idx="65">
                  <c:v>22.1899436231447</c:v>
                </c:pt>
                <c:pt idx="66">
                  <c:v>16.608365350408533</c:v>
                </c:pt>
                <c:pt idx="67">
                  <c:v>16.080273022699274</c:v>
                </c:pt>
                <c:pt idx="68">
                  <c:v>0.3244158312569283</c:v>
                </c:pt>
                <c:pt idx="69">
                  <c:v>5.302834566766478</c:v>
                </c:pt>
                <c:pt idx="70">
                  <c:v>1.3854213203778869</c:v>
                </c:pt>
                <c:pt idx="71">
                  <c:v>5.8853330726463611</c:v>
                </c:pt>
                <c:pt idx="72">
                  <c:v>12.581433479378902</c:v>
                </c:pt>
                <c:pt idx="73">
                  <c:v>12.259796341476843</c:v>
                </c:pt>
                <c:pt idx="74">
                  <c:v>9.8541480675197022</c:v>
                </c:pt>
                <c:pt idx="75">
                  <c:v>9.6686401332793253</c:v>
                </c:pt>
                <c:pt idx="76">
                  <c:v>6.6982561280424022</c:v>
                </c:pt>
                <c:pt idx="77">
                  <c:v>11.627699676451769</c:v>
                </c:pt>
                <c:pt idx="78">
                  <c:v>17.663241534745879</c:v>
                </c:pt>
                <c:pt idx="79">
                  <c:v>12.924569093994293</c:v>
                </c:pt>
                <c:pt idx="80">
                  <c:v>9.5923379884182367</c:v>
                </c:pt>
                <c:pt idx="81">
                  <c:v>9.1932362684713667</c:v>
                </c:pt>
                <c:pt idx="82">
                  <c:v>12.240040219752558</c:v>
                </c:pt>
                <c:pt idx="83">
                  <c:v>7.6438001478593236</c:v>
                </c:pt>
                <c:pt idx="84">
                  <c:v>13.008616373607325</c:v>
                </c:pt>
                <c:pt idx="85">
                  <c:v>12.306941074646957</c:v>
                </c:pt>
                <c:pt idx="86">
                  <c:v>6.7406485234794218</c:v>
                </c:pt>
                <c:pt idx="87">
                  <c:v>7.9554647014397943</c:v>
                </c:pt>
                <c:pt idx="88">
                  <c:v>-1.2233582247140191</c:v>
                </c:pt>
                <c:pt idx="89">
                  <c:v>-5.9011162680432108</c:v>
                </c:pt>
                <c:pt idx="90">
                  <c:v>-5.3825847649971621</c:v>
                </c:pt>
                <c:pt idx="91">
                  <c:v>-4.5542669195978078</c:v>
                </c:pt>
                <c:pt idx="92">
                  <c:v>0.56806621214791164</c:v>
                </c:pt>
                <c:pt idx="93">
                  <c:v>-2.3486572880015189</c:v>
                </c:pt>
                <c:pt idx="94">
                  <c:v>-1.3262774396251586</c:v>
                </c:pt>
                <c:pt idx="95">
                  <c:v>1.7593315736509965</c:v>
                </c:pt>
                <c:pt idx="96">
                  <c:v>6.1127170983521211</c:v>
                </c:pt>
                <c:pt idx="97">
                  <c:v>1.1701802740905549</c:v>
                </c:pt>
                <c:pt idx="98">
                  <c:v>4.3772653567467614</c:v>
                </c:pt>
                <c:pt idx="99">
                  <c:v>0.2377839180454373</c:v>
                </c:pt>
                <c:pt idx="100">
                  <c:v>4.4985089494463466</c:v>
                </c:pt>
                <c:pt idx="101">
                  <c:v>8.3034370190418798</c:v>
                </c:pt>
                <c:pt idx="102">
                  <c:v>9.1659769078739259</c:v>
                </c:pt>
                <c:pt idx="103">
                  <c:v>12.263534554135916</c:v>
                </c:pt>
                <c:pt idx="104">
                  <c:v>10.014899714591394</c:v>
                </c:pt>
                <c:pt idx="105">
                  <c:v>11.863925406383117</c:v>
                </c:pt>
                <c:pt idx="106">
                  <c:v>8.7290657837155976</c:v>
                </c:pt>
                <c:pt idx="107">
                  <c:v>9.1393722359512282</c:v>
                </c:pt>
                <c:pt idx="108">
                  <c:v>2.0991100033026271</c:v>
                </c:pt>
                <c:pt idx="109">
                  <c:v>6.9432715838034085</c:v>
                </c:pt>
                <c:pt idx="110">
                  <c:v>4.2149406403624567</c:v>
                </c:pt>
                <c:pt idx="111">
                  <c:v>3.3293792230718537</c:v>
                </c:pt>
                <c:pt idx="112">
                  <c:v>6.2150055851810606</c:v>
                </c:pt>
                <c:pt idx="113">
                  <c:v>0.82564735573036785</c:v>
                </c:pt>
                <c:pt idx="114">
                  <c:v>-2.2382751310946531</c:v>
                </c:pt>
                <c:pt idx="115">
                  <c:v>-3.7365164112959377</c:v>
                </c:pt>
                <c:pt idx="116">
                  <c:v>-3.6211999240542667</c:v>
                </c:pt>
                <c:pt idx="117">
                  <c:v>-6.1322414344908935</c:v>
                </c:pt>
                <c:pt idx="118">
                  <c:v>-3.8834686447134885</c:v>
                </c:pt>
                <c:pt idx="119">
                  <c:v>-7.3138879363379203</c:v>
                </c:pt>
                <c:pt idx="120">
                  <c:v>-9.1092774480824801</c:v>
                </c:pt>
                <c:pt idx="121">
                  <c:v>-8.5333596315009146</c:v>
                </c:pt>
                <c:pt idx="122">
                  <c:v>-4.0225457335502881</c:v>
                </c:pt>
                <c:pt idx="123">
                  <c:v>-0.67391102079936616</c:v>
                </c:pt>
                <c:pt idx="124">
                  <c:v>-7.4424931934107406</c:v>
                </c:pt>
                <c:pt idx="125">
                  <c:v>-6.5988880324402004</c:v>
                </c:pt>
                <c:pt idx="126">
                  <c:v>-8.7737905513542387</c:v>
                </c:pt>
                <c:pt idx="127">
                  <c:v>-13.828486074997954</c:v>
                </c:pt>
                <c:pt idx="128">
                  <c:v>-13.603442693316907</c:v>
                </c:pt>
                <c:pt idx="129">
                  <c:v>-9.1576753867270213</c:v>
                </c:pt>
                <c:pt idx="130">
                  <c:v>-10.217272832597288</c:v>
                </c:pt>
                <c:pt idx="131">
                  <c:v>-9.1920882378427535</c:v>
                </c:pt>
                <c:pt idx="132">
                  <c:v>-9.2646290112351295</c:v>
                </c:pt>
                <c:pt idx="133">
                  <c:v>-11.771938101696634</c:v>
                </c:pt>
                <c:pt idx="134">
                  <c:v>-12.896404791443473</c:v>
                </c:pt>
                <c:pt idx="135">
                  <c:v>-12.201324382502349</c:v>
                </c:pt>
                <c:pt idx="136">
                  <c:v>-3.2187664493391992</c:v>
                </c:pt>
                <c:pt idx="137">
                  <c:v>4.5714551862545534</c:v>
                </c:pt>
                <c:pt idx="138">
                  <c:v>4.5167241875199835</c:v>
                </c:pt>
                <c:pt idx="139">
                  <c:v>13.685315443901942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14368"/>
        <c:axId val="204715904"/>
      </c:lineChart>
      <c:lineChart>
        <c:grouping val="standard"/>
        <c:varyColors val="0"/>
        <c:ser>
          <c:idx val="2"/>
          <c:order val="0"/>
          <c:tx>
            <c:strRef>
              <c:f>'Base gráficos 2'!$E$2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dPt>
            <c:idx val="66"/>
            <c:bubble3D val="0"/>
          </c:dPt>
          <c:dPt>
            <c:idx val="67"/>
            <c:bubble3D val="0"/>
          </c:dPt>
          <c:dPt>
            <c:idx val="68"/>
            <c:bubble3D val="0"/>
          </c:dPt>
          <c:dPt>
            <c:idx val="69"/>
            <c:bubble3D val="0"/>
          </c:dPt>
          <c:dPt>
            <c:idx val="70"/>
            <c:bubble3D val="0"/>
          </c:dPt>
          <c:dPt>
            <c:idx val="7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74"/>
            <c:bubble3D val="0"/>
          </c:dPt>
          <c:dPt>
            <c:idx val="75"/>
            <c:bubble3D val="0"/>
          </c:dPt>
          <c:dPt>
            <c:idx val="76"/>
            <c:bubble3D val="0"/>
          </c:dPt>
          <c:dPt>
            <c:idx val="77"/>
            <c:bubble3D val="0"/>
          </c:dPt>
          <c:dPt>
            <c:idx val="78"/>
            <c:bubble3D val="0"/>
          </c:dPt>
          <c:dPt>
            <c:idx val="79"/>
            <c:bubble3D val="0"/>
          </c:dPt>
          <c:dPt>
            <c:idx val="80"/>
            <c:bubble3D val="0"/>
          </c:dPt>
          <c:dPt>
            <c:idx val="81"/>
            <c:bubble3D val="0"/>
          </c:dPt>
          <c:dPt>
            <c:idx val="82"/>
            <c:bubble3D val="0"/>
          </c:dPt>
          <c:dPt>
            <c:idx val="83"/>
            <c:bubble3D val="0"/>
          </c:dPt>
          <c:dPt>
            <c:idx val="84"/>
            <c:bubble3D val="0"/>
          </c:dPt>
          <c:dPt>
            <c:idx val="85"/>
            <c:bubble3D val="0"/>
          </c:dPt>
          <c:dPt>
            <c:idx val="86"/>
            <c:bubble3D val="0"/>
          </c:dPt>
          <c:dPt>
            <c:idx val="87"/>
            <c:bubble3D val="0"/>
          </c:dPt>
          <c:dPt>
            <c:idx val="88"/>
            <c:bubble3D val="0"/>
          </c:dPt>
          <c:dPt>
            <c:idx val="89"/>
            <c:bubble3D val="0"/>
          </c:dPt>
          <c:dPt>
            <c:idx val="90"/>
            <c:bubble3D val="0"/>
          </c:dPt>
          <c:dPt>
            <c:idx val="91"/>
            <c:bubble3D val="0"/>
          </c:dPt>
          <c:dPt>
            <c:idx val="92"/>
            <c:bubble3D val="0"/>
          </c:dPt>
          <c:dPt>
            <c:idx val="93"/>
            <c:bubble3D val="0"/>
          </c:dPt>
          <c:dPt>
            <c:idx val="94"/>
            <c:bubble3D val="0"/>
          </c:dPt>
          <c:dPt>
            <c:idx val="95"/>
            <c:bubble3D val="0"/>
          </c:dPt>
          <c:cat>
            <c:numRef>
              <c:f>'Base original'!$A$19:$A$499</c:f>
              <c:numCache>
                <c:formatCode>mmm</c:formatCode>
                <c:ptCount val="481"/>
                <c:pt idx="0">
                  <c:v>38961</c:v>
                </c:pt>
                <c:pt idx="1">
                  <c:v>38991</c:v>
                </c:pt>
                <c:pt idx="2">
                  <c:v>39022</c:v>
                </c:pt>
                <c:pt idx="3">
                  <c:v>39052</c:v>
                </c:pt>
                <c:pt idx="4" formatCode="yy">
                  <c:v>39083</c:v>
                </c:pt>
                <c:pt idx="5">
                  <c:v>39114</c:v>
                </c:pt>
                <c:pt idx="6">
                  <c:v>39142</c:v>
                </c:pt>
                <c:pt idx="7">
                  <c:v>39173</c:v>
                </c:pt>
                <c:pt idx="8">
                  <c:v>39203</c:v>
                </c:pt>
                <c:pt idx="9">
                  <c:v>39234</c:v>
                </c:pt>
                <c:pt idx="10">
                  <c:v>39264</c:v>
                </c:pt>
                <c:pt idx="11">
                  <c:v>39295</c:v>
                </c:pt>
                <c:pt idx="12">
                  <c:v>39326</c:v>
                </c:pt>
                <c:pt idx="13">
                  <c:v>39356</c:v>
                </c:pt>
                <c:pt idx="14">
                  <c:v>39387</c:v>
                </c:pt>
                <c:pt idx="15">
                  <c:v>39417</c:v>
                </c:pt>
                <c:pt idx="16" formatCode="yy">
                  <c:v>39448</c:v>
                </c:pt>
                <c:pt idx="17">
                  <c:v>39479</c:v>
                </c:pt>
                <c:pt idx="18">
                  <c:v>39508</c:v>
                </c:pt>
                <c:pt idx="19">
                  <c:v>39539</c:v>
                </c:pt>
                <c:pt idx="20">
                  <c:v>39569</c:v>
                </c:pt>
                <c:pt idx="21">
                  <c:v>39600</c:v>
                </c:pt>
                <c:pt idx="22">
                  <c:v>39630</c:v>
                </c:pt>
                <c:pt idx="23">
                  <c:v>39661</c:v>
                </c:pt>
                <c:pt idx="24">
                  <c:v>39692</c:v>
                </c:pt>
                <c:pt idx="25">
                  <c:v>39722</c:v>
                </c:pt>
                <c:pt idx="26">
                  <c:v>39753</c:v>
                </c:pt>
                <c:pt idx="27">
                  <c:v>39783</c:v>
                </c:pt>
                <c:pt idx="28" formatCode="yy">
                  <c:v>39814</c:v>
                </c:pt>
                <c:pt idx="29">
                  <c:v>39845</c:v>
                </c:pt>
                <c:pt idx="30">
                  <c:v>39873</c:v>
                </c:pt>
                <c:pt idx="31">
                  <c:v>39904</c:v>
                </c:pt>
                <c:pt idx="32">
                  <c:v>39934</c:v>
                </c:pt>
                <c:pt idx="33">
                  <c:v>39965</c:v>
                </c:pt>
                <c:pt idx="34">
                  <c:v>39995</c:v>
                </c:pt>
                <c:pt idx="35">
                  <c:v>40026</c:v>
                </c:pt>
                <c:pt idx="36">
                  <c:v>40057</c:v>
                </c:pt>
                <c:pt idx="37">
                  <c:v>40087</c:v>
                </c:pt>
                <c:pt idx="38">
                  <c:v>40118</c:v>
                </c:pt>
                <c:pt idx="39">
                  <c:v>40148</c:v>
                </c:pt>
                <c:pt idx="40" formatCode="yy">
                  <c:v>40179</c:v>
                </c:pt>
                <c:pt idx="41">
                  <c:v>40210</c:v>
                </c:pt>
                <c:pt idx="42">
                  <c:v>40238</c:v>
                </c:pt>
                <c:pt idx="43">
                  <c:v>40269</c:v>
                </c:pt>
                <c:pt idx="44">
                  <c:v>40299</c:v>
                </c:pt>
                <c:pt idx="45">
                  <c:v>40330</c:v>
                </c:pt>
                <c:pt idx="46">
                  <c:v>40360</c:v>
                </c:pt>
                <c:pt idx="47">
                  <c:v>40391</c:v>
                </c:pt>
                <c:pt idx="48">
                  <c:v>40422</c:v>
                </c:pt>
                <c:pt idx="49">
                  <c:v>40452</c:v>
                </c:pt>
                <c:pt idx="50">
                  <c:v>40483</c:v>
                </c:pt>
                <c:pt idx="51">
                  <c:v>40513</c:v>
                </c:pt>
                <c:pt idx="52" formatCode="yy">
                  <c:v>40544</c:v>
                </c:pt>
                <c:pt idx="53">
                  <c:v>40575</c:v>
                </c:pt>
                <c:pt idx="54">
                  <c:v>40603</c:v>
                </c:pt>
                <c:pt idx="55">
                  <c:v>40634</c:v>
                </c:pt>
                <c:pt idx="56">
                  <c:v>40664</c:v>
                </c:pt>
                <c:pt idx="57">
                  <c:v>40695</c:v>
                </c:pt>
                <c:pt idx="58">
                  <c:v>40725</c:v>
                </c:pt>
                <c:pt idx="59">
                  <c:v>40756</c:v>
                </c:pt>
                <c:pt idx="60">
                  <c:v>40787</c:v>
                </c:pt>
                <c:pt idx="61">
                  <c:v>40817</c:v>
                </c:pt>
                <c:pt idx="62">
                  <c:v>40848</c:v>
                </c:pt>
                <c:pt idx="63">
                  <c:v>40878</c:v>
                </c:pt>
                <c:pt idx="64" formatCode="yy">
                  <c:v>40909</c:v>
                </c:pt>
                <c:pt idx="65">
                  <c:v>40940</c:v>
                </c:pt>
                <c:pt idx="66">
                  <c:v>40969</c:v>
                </c:pt>
                <c:pt idx="67">
                  <c:v>41000</c:v>
                </c:pt>
                <c:pt idx="68">
                  <c:v>41030</c:v>
                </c:pt>
                <c:pt idx="69">
                  <c:v>41061</c:v>
                </c:pt>
                <c:pt idx="70">
                  <c:v>41091</c:v>
                </c:pt>
                <c:pt idx="71">
                  <c:v>41122</c:v>
                </c:pt>
                <c:pt idx="72">
                  <c:v>41153</c:v>
                </c:pt>
                <c:pt idx="73">
                  <c:v>41183</c:v>
                </c:pt>
                <c:pt idx="74">
                  <c:v>41214</c:v>
                </c:pt>
                <c:pt idx="75">
                  <c:v>41244</c:v>
                </c:pt>
                <c:pt idx="76" formatCode="yy">
                  <c:v>41275</c:v>
                </c:pt>
                <c:pt idx="77">
                  <c:v>41306</c:v>
                </c:pt>
                <c:pt idx="78">
                  <c:v>41334</c:v>
                </c:pt>
                <c:pt idx="79">
                  <c:v>41365</c:v>
                </c:pt>
                <c:pt idx="80">
                  <c:v>41395</c:v>
                </c:pt>
                <c:pt idx="81">
                  <c:v>41426</c:v>
                </c:pt>
                <c:pt idx="82">
                  <c:v>41456</c:v>
                </c:pt>
                <c:pt idx="83">
                  <c:v>41487</c:v>
                </c:pt>
                <c:pt idx="84">
                  <c:v>41518</c:v>
                </c:pt>
                <c:pt idx="85">
                  <c:v>41548</c:v>
                </c:pt>
                <c:pt idx="86">
                  <c:v>41579</c:v>
                </c:pt>
                <c:pt idx="87">
                  <c:v>41609</c:v>
                </c:pt>
                <c:pt idx="88" formatCode="yy">
                  <c:v>41640</c:v>
                </c:pt>
                <c:pt idx="89">
                  <c:v>41671</c:v>
                </c:pt>
                <c:pt idx="90">
                  <c:v>41699</c:v>
                </c:pt>
                <c:pt idx="91">
                  <c:v>41730</c:v>
                </c:pt>
                <c:pt idx="92">
                  <c:v>41760</c:v>
                </c:pt>
                <c:pt idx="93">
                  <c:v>41791</c:v>
                </c:pt>
                <c:pt idx="94">
                  <c:v>41821</c:v>
                </c:pt>
                <c:pt idx="95">
                  <c:v>41852</c:v>
                </c:pt>
                <c:pt idx="96">
                  <c:v>41883</c:v>
                </c:pt>
                <c:pt idx="97">
                  <c:v>41913</c:v>
                </c:pt>
                <c:pt idx="98">
                  <c:v>41944</c:v>
                </c:pt>
                <c:pt idx="99">
                  <c:v>41974</c:v>
                </c:pt>
                <c:pt idx="100" formatCode="yy">
                  <c:v>42005</c:v>
                </c:pt>
                <c:pt idx="101">
                  <c:v>42036</c:v>
                </c:pt>
                <c:pt idx="102">
                  <c:v>42064</c:v>
                </c:pt>
                <c:pt idx="103">
                  <c:v>42095</c:v>
                </c:pt>
                <c:pt idx="104">
                  <c:v>42125</c:v>
                </c:pt>
                <c:pt idx="105">
                  <c:v>42156</c:v>
                </c:pt>
                <c:pt idx="106">
                  <c:v>42186</c:v>
                </c:pt>
                <c:pt idx="107">
                  <c:v>42217</c:v>
                </c:pt>
                <c:pt idx="108">
                  <c:v>42248</c:v>
                </c:pt>
                <c:pt idx="109">
                  <c:v>42278</c:v>
                </c:pt>
                <c:pt idx="110">
                  <c:v>42309</c:v>
                </c:pt>
                <c:pt idx="111">
                  <c:v>42339</c:v>
                </c:pt>
                <c:pt idx="112" formatCode="yy">
                  <c:v>42370</c:v>
                </c:pt>
                <c:pt idx="113">
                  <c:v>42401</c:v>
                </c:pt>
                <c:pt idx="114">
                  <c:v>42430</c:v>
                </c:pt>
                <c:pt idx="115">
                  <c:v>42461</c:v>
                </c:pt>
                <c:pt idx="116">
                  <c:v>42491</c:v>
                </c:pt>
                <c:pt idx="117">
                  <c:v>42522</c:v>
                </c:pt>
                <c:pt idx="118">
                  <c:v>42552</c:v>
                </c:pt>
                <c:pt idx="119">
                  <c:v>42583</c:v>
                </c:pt>
                <c:pt idx="120">
                  <c:v>42614</c:v>
                </c:pt>
                <c:pt idx="121">
                  <c:v>42644</c:v>
                </c:pt>
                <c:pt idx="122">
                  <c:v>42675</c:v>
                </c:pt>
                <c:pt idx="123">
                  <c:v>42705</c:v>
                </c:pt>
                <c:pt idx="124" formatCode="yy">
                  <c:v>42736</c:v>
                </c:pt>
                <c:pt idx="125">
                  <c:v>42767</c:v>
                </c:pt>
                <c:pt idx="126">
                  <c:v>42795</c:v>
                </c:pt>
                <c:pt idx="127">
                  <c:v>42826</c:v>
                </c:pt>
                <c:pt idx="128">
                  <c:v>42856</c:v>
                </c:pt>
                <c:pt idx="129">
                  <c:v>42887</c:v>
                </c:pt>
                <c:pt idx="130">
                  <c:v>42917</c:v>
                </c:pt>
                <c:pt idx="131">
                  <c:v>42948</c:v>
                </c:pt>
                <c:pt idx="132">
                  <c:v>42979</c:v>
                </c:pt>
                <c:pt idx="133">
                  <c:v>43009</c:v>
                </c:pt>
                <c:pt idx="134">
                  <c:v>43040</c:v>
                </c:pt>
                <c:pt idx="135">
                  <c:v>43070</c:v>
                </c:pt>
                <c:pt idx="136" formatCode="yy">
                  <c:v>43101</c:v>
                </c:pt>
                <c:pt idx="137">
                  <c:v>43132</c:v>
                </c:pt>
                <c:pt idx="138">
                  <c:v>43160</c:v>
                </c:pt>
                <c:pt idx="139">
                  <c:v>43191</c:v>
                </c:pt>
                <c:pt idx="140">
                  <c:v>43221</c:v>
                </c:pt>
                <c:pt idx="141">
                  <c:v>43252</c:v>
                </c:pt>
                <c:pt idx="142">
                  <c:v>43282</c:v>
                </c:pt>
                <c:pt idx="143">
                  <c:v>43313</c:v>
                </c:pt>
              </c:numCache>
            </c:numRef>
          </c:cat>
          <c:val>
            <c:numRef>
              <c:f>'Base gráficos 2'!$E$19:$E$500</c:f>
              <c:numCache>
                <c:formatCode>#,#00</c:formatCode>
                <c:ptCount val="482"/>
                <c:pt idx="0">
                  <c:v>3.0122496390157352</c:v>
                </c:pt>
                <c:pt idx="1">
                  <c:v>0.63375086458216856</c:v>
                </c:pt>
                <c:pt idx="2">
                  <c:v>-0.13655868500590884</c:v>
                </c:pt>
                <c:pt idx="3">
                  <c:v>3.3801627276561135</c:v>
                </c:pt>
                <c:pt idx="4">
                  <c:v>3.4256194562850055</c:v>
                </c:pt>
                <c:pt idx="5">
                  <c:v>-0.607093212956201</c:v>
                </c:pt>
                <c:pt idx="6">
                  <c:v>-0.45076696773908509</c:v>
                </c:pt>
                <c:pt idx="7">
                  <c:v>1.8390293126349775</c:v>
                </c:pt>
                <c:pt idx="8">
                  <c:v>-0.91665068392455851</c:v>
                </c:pt>
                <c:pt idx="9">
                  <c:v>-1.3752500557352931</c:v>
                </c:pt>
                <c:pt idx="10">
                  <c:v>5.8404716961139229</c:v>
                </c:pt>
                <c:pt idx="11">
                  <c:v>-2.5346114230774077</c:v>
                </c:pt>
                <c:pt idx="12">
                  <c:v>-5.6887016513796738</c:v>
                </c:pt>
                <c:pt idx="13">
                  <c:v>1.976586455426002</c:v>
                </c:pt>
                <c:pt idx="14">
                  <c:v>-0.8733343105069622</c:v>
                </c:pt>
                <c:pt idx="15">
                  <c:v>12.964812308278397</c:v>
                </c:pt>
                <c:pt idx="16">
                  <c:v>8.8745541883111372</c:v>
                </c:pt>
                <c:pt idx="17">
                  <c:v>10.790129445247217</c:v>
                </c:pt>
                <c:pt idx="18">
                  <c:v>-4.6229316022729279</c:v>
                </c:pt>
                <c:pt idx="19">
                  <c:v>0.18338904211276486</c:v>
                </c:pt>
                <c:pt idx="20">
                  <c:v>8.3808506439507795</c:v>
                </c:pt>
                <c:pt idx="21">
                  <c:v>16.443040405320758</c:v>
                </c:pt>
                <c:pt idx="22">
                  <c:v>-0.8365400227124411</c:v>
                </c:pt>
                <c:pt idx="23">
                  <c:v>-6.734408667426834</c:v>
                </c:pt>
                <c:pt idx="24">
                  <c:v>-4.3349290047919595</c:v>
                </c:pt>
                <c:pt idx="25">
                  <c:v>-5.6127184751608894</c:v>
                </c:pt>
                <c:pt idx="26">
                  <c:v>-4.7318511599974613</c:v>
                </c:pt>
                <c:pt idx="27">
                  <c:v>-4.9752944797151315</c:v>
                </c:pt>
                <c:pt idx="28">
                  <c:v>-3.3680001824803583</c:v>
                </c:pt>
                <c:pt idx="29">
                  <c:v>-12.608114342021707</c:v>
                </c:pt>
                <c:pt idx="30">
                  <c:v>-0.75530721664864586</c:v>
                </c:pt>
                <c:pt idx="31">
                  <c:v>0.49556185786090623</c:v>
                </c:pt>
                <c:pt idx="32">
                  <c:v>-2.65191682410385</c:v>
                </c:pt>
                <c:pt idx="33">
                  <c:v>-0.41221365530226706</c:v>
                </c:pt>
                <c:pt idx="34">
                  <c:v>-7.7677641931656751</c:v>
                </c:pt>
                <c:pt idx="35">
                  <c:v>-4.0480142060104924</c:v>
                </c:pt>
                <c:pt idx="36">
                  <c:v>13.441743411951038</c:v>
                </c:pt>
                <c:pt idx="37">
                  <c:v>-2.428819986093572</c:v>
                </c:pt>
                <c:pt idx="38">
                  <c:v>0.45754611460606043</c:v>
                </c:pt>
                <c:pt idx="39">
                  <c:v>3.9829360258877102</c:v>
                </c:pt>
                <c:pt idx="40">
                  <c:v>5.391812217300469</c:v>
                </c:pt>
                <c:pt idx="41">
                  <c:v>3.8652358934981237</c:v>
                </c:pt>
                <c:pt idx="42">
                  <c:v>-4.7500492651361412</c:v>
                </c:pt>
                <c:pt idx="43">
                  <c:v>-1.2209438594606468</c:v>
                </c:pt>
                <c:pt idx="44">
                  <c:v>-3.3715352110430956</c:v>
                </c:pt>
                <c:pt idx="45">
                  <c:v>7.2706410448771095</c:v>
                </c:pt>
                <c:pt idx="46">
                  <c:v>2.0436397484765649</c:v>
                </c:pt>
                <c:pt idx="47">
                  <c:v>-9.2790684123541638</c:v>
                </c:pt>
                <c:pt idx="48">
                  <c:v>13.753265366779004</c:v>
                </c:pt>
                <c:pt idx="49">
                  <c:v>2.859537257017692</c:v>
                </c:pt>
                <c:pt idx="50">
                  <c:v>4.6970983753661386</c:v>
                </c:pt>
                <c:pt idx="51">
                  <c:v>1.0037058904905081</c:v>
                </c:pt>
                <c:pt idx="52">
                  <c:v>6.605306873480373</c:v>
                </c:pt>
                <c:pt idx="53">
                  <c:v>-2.3552839952673708</c:v>
                </c:pt>
                <c:pt idx="54">
                  <c:v>2.3340814059989157</c:v>
                </c:pt>
                <c:pt idx="55">
                  <c:v>3.6642499476256631</c:v>
                </c:pt>
                <c:pt idx="56">
                  <c:v>13.30657223236733</c:v>
                </c:pt>
                <c:pt idx="57">
                  <c:v>-5.3620527882431901</c:v>
                </c:pt>
                <c:pt idx="58">
                  <c:v>4.0979586271443935</c:v>
                </c:pt>
                <c:pt idx="59">
                  <c:v>-5.6367758450836476</c:v>
                </c:pt>
                <c:pt idx="60">
                  <c:v>-7.2341764668666713</c:v>
                </c:pt>
                <c:pt idx="61">
                  <c:v>1.4241266826102219</c:v>
                </c:pt>
                <c:pt idx="62">
                  <c:v>4.5184749696174151</c:v>
                </c:pt>
                <c:pt idx="63">
                  <c:v>3.0085275709746782</c:v>
                </c:pt>
                <c:pt idx="64">
                  <c:v>11.316102829313365</c:v>
                </c:pt>
                <c:pt idx="65">
                  <c:v>-3.0233351994990727</c:v>
                </c:pt>
                <c:pt idx="66">
                  <c:v>-2.3404905628513006</c:v>
                </c:pt>
                <c:pt idx="67">
                  <c:v>3.1947785259950621</c:v>
                </c:pt>
                <c:pt idx="68">
                  <c:v>-2.0728038188582332</c:v>
                </c:pt>
                <c:pt idx="69">
                  <c:v>-0.66581483275255948</c:v>
                </c:pt>
                <c:pt idx="70">
                  <c:v>0.22536845684439299</c:v>
                </c:pt>
                <c:pt idx="71">
                  <c:v>-1.4485387610276206</c:v>
                </c:pt>
                <c:pt idx="72">
                  <c:v>-1.3677429329142683</c:v>
                </c:pt>
                <c:pt idx="73">
                  <c:v>1.1343651756528175</c:v>
                </c:pt>
                <c:pt idx="74">
                  <c:v>2.2787177537529857</c:v>
                </c:pt>
                <c:pt idx="75">
                  <c:v>2.8345796637268847</c:v>
                </c:pt>
                <c:pt idx="76">
                  <c:v>8.3010971634487731</c:v>
                </c:pt>
                <c:pt idx="77">
                  <c:v>1.4569722768801086</c:v>
                </c:pt>
                <c:pt idx="78">
                  <c:v>2.939812254252459</c:v>
                </c:pt>
                <c:pt idx="79">
                  <c:v>-0.96120295685567214</c:v>
                </c:pt>
                <c:pt idx="80">
                  <c:v>-4.9624854161821474</c:v>
                </c:pt>
                <c:pt idx="81">
                  <c:v>-1.0275595028403472</c:v>
                </c:pt>
                <c:pt idx="82">
                  <c:v>3.0219432179598726</c:v>
                </c:pt>
                <c:pt idx="83">
                  <c:v>-5.4842302522578734</c:v>
                </c:pt>
                <c:pt idx="84">
                  <c:v>3.5479506079010719</c:v>
                </c:pt>
                <c:pt idx="85">
                  <c:v>0.50641760672421299</c:v>
                </c:pt>
                <c:pt idx="86">
                  <c:v>-2.7905438549064172</c:v>
                </c:pt>
                <c:pt idx="87">
                  <c:v>4.0049408406291462</c:v>
                </c:pt>
                <c:pt idx="88">
                  <c:v>-0.90711287316844391</c:v>
                </c:pt>
                <c:pt idx="89">
                  <c:v>-3.3477179777216151</c:v>
                </c:pt>
                <c:pt idx="90">
                  <c:v>3.5070616567376192</c:v>
                </c:pt>
                <c:pt idx="91">
                  <c:v>-9.4178606486664762E-2</c:v>
                </c:pt>
                <c:pt idx="92">
                  <c:v>0.1379396525987886</c:v>
                </c:pt>
                <c:pt idx="93">
                  <c:v>-3.8980058973871792</c:v>
                </c:pt>
                <c:pt idx="94">
                  <c:v>4.1005516196616014</c:v>
                </c:pt>
                <c:pt idx="95">
                  <c:v>-2.5286438665114304</c:v>
                </c:pt>
                <c:pt idx="96">
                  <c:v>7.9778553873230749</c:v>
                </c:pt>
                <c:pt idx="97">
                  <c:v>-4.1749880125044427</c:v>
                </c:pt>
                <c:pt idx="98">
                  <c:v>0.2909866499462197</c:v>
                </c:pt>
                <c:pt idx="99">
                  <c:v>-0.11977463904483443</c:v>
                </c:pt>
                <c:pt idx="100">
                  <c:v>3.3049469720519227</c:v>
                </c:pt>
                <c:pt idx="101">
                  <c:v>0.17151865593159243</c:v>
                </c:pt>
                <c:pt idx="102">
                  <c:v>4.3314027110205018</c:v>
                </c:pt>
                <c:pt idx="103">
                  <c:v>2.7406244129991535</c:v>
                </c:pt>
                <c:pt idx="104">
                  <c:v>-1.867819926923957</c:v>
                </c:pt>
                <c:pt idx="105">
                  <c:v>-2.2828150769697686</c:v>
                </c:pt>
                <c:pt idx="106">
                  <c:v>1.1832517414000989</c:v>
                </c:pt>
                <c:pt idx="107">
                  <c:v>-2.1608201751970597</c:v>
                </c:pt>
                <c:pt idx="108">
                  <c:v>1.0125192151277105</c:v>
                </c:pt>
                <c:pt idx="109">
                  <c:v>0.37149472868536293</c:v>
                </c:pt>
                <c:pt idx="110">
                  <c:v>-2.2676315611195719</c:v>
                </c:pt>
                <c:pt idx="111">
                  <c:v>-0.968502022915672</c:v>
                </c:pt>
                <c:pt idx="112">
                  <c:v>6.1898910272687431</c:v>
                </c:pt>
                <c:pt idx="113">
                  <c:v>-4.9111925434004888</c:v>
                </c:pt>
                <c:pt idx="114">
                  <c:v>1.1609461929436691</c:v>
                </c:pt>
                <c:pt idx="115">
                  <c:v>1.1660793151540929</c:v>
                </c:pt>
                <c:pt idx="116">
                  <c:v>-1.7502648804045009</c:v>
                </c:pt>
                <c:pt idx="117">
                  <c:v>-4.8287267030886909</c:v>
                </c:pt>
                <c:pt idx="118">
                  <c:v>3.6072804683507229</c:v>
                </c:pt>
                <c:pt idx="119">
                  <c:v>-5.6527211543022133</c:v>
                </c:pt>
                <c:pt idx="120">
                  <c:v>-0.94415815018426485</c:v>
                </c:pt>
                <c:pt idx="121">
                  <c:v>1.0074862850089943</c:v>
                </c:pt>
                <c:pt idx="122">
                  <c:v>2.5521860691949882</c:v>
                </c:pt>
                <c:pt idx="123">
                  <c:v>2.4866876809199141</c:v>
                </c:pt>
                <c:pt idx="124">
                  <c:v>-1.0464253394133891</c:v>
                </c:pt>
                <c:pt idx="125">
                  <c:v>-4.0445161225614186</c:v>
                </c:pt>
                <c:pt idx="126">
                  <c:v>-1.1946488535818673</c:v>
                </c:pt>
                <c:pt idx="127">
                  <c:v>-4.4393681910996463</c:v>
                </c:pt>
                <c:pt idx="128">
                  <c:v>-1.4936783167771779</c:v>
                </c:pt>
                <c:pt idx="129">
                  <c:v>6.8567223196168925E-2</c:v>
                </c:pt>
                <c:pt idx="130">
                  <c:v>2.398790810856994</c:v>
                </c:pt>
                <c:pt idx="131">
                  <c:v>-4.5754161995387506</c:v>
                </c:pt>
                <c:pt idx="132">
                  <c:v>-1.0232876801710233</c:v>
                </c:pt>
                <c:pt idx="133">
                  <c:v>-1.7836742713128331</c:v>
                </c:pt>
                <c:pt idx="134">
                  <c:v>1.2451584102575168</c:v>
                </c:pt>
                <c:pt idx="135">
                  <c:v>3.304524058554037</c:v>
                </c:pt>
                <c:pt idx="136">
                  <c:v>9.0773744882136356</c:v>
                </c:pt>
                <c:pt idx="137">
                  <c:v>3.6792383609417953</c:v>
                </c:pt>
                <c:pt idx="138">
                  <c:v>-1.2463619672506923</c:v>
                </c:pt>
                <c:pt idx="139">
                  <c:v>3.9435617186194065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23328"/>
        <c:axId val="204717440"/>
      </c:lineChart>
      <c:dateAx>
        <c:axId val="204714368"/>
        <c:scaling>
          <c:orientation val="minMax"/>
          <c:max val="43313"/>
          <c:min val="4258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4715904"/>
        <c:crosses val="autoZero"/>
        <c:auto val="0"/>
        <c:lblOffset val="100"/>
        <c:baseTimeUnit val="months"/>
        <c:majorUnit val="4"/>
        <c:majorTimeUnit val="months"/>
      </c:dateAx>
      <c:valAx>
        <c:axId val="204715904"/>
        <c:scaling>
          <c:orientation val="minMax"/>
          <c:max val="2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4714368"/>
        <c:crosses val="autoZero"/>
        <c:crossBetween val="midCat"/>
        <c:majorUnit val="10"/>
      </c:valAx>
      <c:valAx>
        <c:axId val="204717440"/>
        <c:scaling>
          <c:orientation val="minMax"/>
          <c:max val="12"/>
          <c:min val="-12"/>
        </c:scaling>
        <c:delete val="0"/>
        <c:axPos val="r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204723328"/>
        <c:crosses val="max"/>
        <c:crossBetween val="between"/>
        <c:majorUnit val="6"/>
      </c:valAx>
      <c:dateAx>
        <c:axId val="204723328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204717440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870679716437326E-2"/>
          <c:y val="2.5135236473819544E-2"/>
          <c:w val="0.82510167537469559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v>variacion anual (eje der)</c:v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original'!$A$23:$A$200</c:f>
              <c:numCache>
                <c:formatCode>mmm</c:formatCode>
                <c:ptCount val="178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</c:numCache>
            </c:numRef>
          </c:cat>
          <c:val>
            <c:numRef>
              <c:f>'Base gráficos 1'!$D$19:$D$492</c:f>
              <c:numCache>
                <c:formatCode>#,#00</c:formatCode>
                <c:ptCount val="474"/>
                <c:pt idx="0">
                  <c:v>17.295155089011118</c:v>
                </c:pt>
                <c:pt idx="1">
                  <c:v>17.646439315981894</c:v>
                </c:pt>
                <c:pt idx="2">
                  <c:v>17.789927471159288</c:v>
                </c:pt>
                <c:pt idx="3">
                  <c:v>18.237454989643169</c:v>
                </c:pt>
                <c:pt idx="4">
                  <c:v>18.589736129834833</c:v>
                </c:pt>
                <c:pt idx="5">
                  <c:v>19.501132624459288</c:v>
                </c:pt>
                <c:pt idx="6">
                  <c:v>19.625362946297514</c:v>
                </c:pt>
                <c:pt idx="7">
                  <c:v>19.914026810454573</c:v>
                </c:pt>
                <c:pt idx="8">
                  <c:v>21.368938626626814</c:v>
                </c:pt>
                <c:pt idx="9">
                  <c:v>22.668910501435846</c:v>
                </c:pt>
                <c:pt idx="10">
                  <c:v>23.25184645539278</c:v>
                </c:pt>
                <c:pt idx="11">
                  <c:v>24.371381241764766</c:v>
                </c:pt>
                <c:pt idx="12">
                  <c:v>25.460520312908045</c:v>
                </c:pt>
                <c:pt idx="13">
                  <c:v>25.151657909401564</c:v>
                </c:pt>
                <c:pt idx="14">
                  <c:v>25.072411031963554</c:v>
                </c:pt>
                <c:pt idx="15">
                  <c:v>25.823273661464825</c:v>
                </c:pt>
                <c:pt idx="16">
                  <c:v>25.070389970006033</c:v>
                </c:pt>
                <c:pt idx="17">
                  <c:v>24.878763966050485</c:v>
                </c:pt>
                <c:pt idx="18">
                  <c:v>25.20579870004957</c:v>
                </c:pt>
                <c:pt idx="19">
                  <c:v>24.760985488975962</c:v>
                </c:pt>
                <c:pt idx="20">
                  <c:v>23.746253447441518</c:v>
                </c:pt>
                <c:pt idx="21">
                  <c:v>23.135581434273121</c:v>
                </c:pt>
                <c:pt idx="22">
                  <c:v>22.722753146790396</c:v>
                </c:pt>
                <c:pt idx="23">
                  <c:v>21.169572403209756</c:v>
                </c:pt>
                <c:pt idx="24">
                  <c:v>18.634299654171627</c:v>
                </c:pt>
                <c:pt idx="25">
                  <c:v>16.59682268912745</c:v>
                </c:pt>
                <c:pt idx="26">
                  <c:v>15.106332198349961</c:v>
                </c:pt>
                <c:pt idx="27">
                  <c:v>13.139920898412583</c:v>
                </c:pt>
                <c:pt idx="28">
                  <c:v>12.170297178094259</c:v>
                </c:pt>
                <c:pt idx="29">
                  <c:v>10.738033433344469</c:v>
                </c:pt>
                <c:pt idx="30">
                  <c:v>9.2314420787089375</c:v>
                </c:pt>
                <c:pt idx="31">
                  <c:v>7.8153888356481218</c:v>
                </c:pt>
                <c:pt idx="32">
                  <c:v>6.790161494633324</c:v>
                </c:pt>
                <c:pt idx="33">
                  <c:v>6.6654999428540833</c:v>
                </c:pt>
                <c:pt idx="34">
                  <c:v>6.8865164757758066</c:v>
                </c:pt>
                <c:pt idx="35">
                  <c:v>7.1319000877443841</c:v>
                </c:pt>
                <c:pt idx="36">
                  <c:v>7.4818988417938499</c:v>
                </c:pt>
                <c:pt idx="37">
                  <c:v>8.937570740927697</c:v>
                </c:pt>
                <c:pt idx="38">
                  <c:v>9.4825979533006404</c:v>
                </c:pt>
                <c:pt idx="39">
                  <c:v>9.8934363733884823</c:v>
                </c:pt>
                <c:pt idx="40">
                  <c:v>10.698265960912764</c:v>
                </c:pt>
                <c:pt idx="41">
                  <c:v>11.283072227321213</c:v>
                </c:pt>
                <c:pt idx="42">
                  <c:v>11.193379609157134</c:v>
                </c:pt>
                <c:pt idx="43">
                  <c:v>11.926454941377386</c:v>
                </c:pt>
                <c:pt idx="44">
                  <c:v>12.136183492239965</c:v>
                </c:pt>
                <c:pt idx="45">
                  <c:v>11.82372393152022</c:v>
                </c:pt>
                <c:pt idx="46">
                  <c:v>11.288977093021018</c:v>
                </c:pt>
                <c:pt idx="47">
                  <c:v>11.732182242389968</c:v>
                </c:pt>
                <c:pt idx="48">
                  <c:v>12.10419442552633</c:v>
                </c:pt>
                <c:pt idx="49">
                  <c:v>12.243384170295471</c:v>
                </c:pt>
                <c:pt idx="50">
                  <c:v>12.639898219269341</c:v>
                </c:pt>
                <c:pt idx="51">
                  <c:v>13.169709934082704</c:v>
                </c:pt>
                <c:pt idx="52">
                  <c:v>12.939603793113434</c:v>
                </c:pt>
                <c:pt idx="53">
                  <c:v>12.676304603767093</c:v>
                </c:pt>
                <c:pt idx="54">
                  <c:v>12.826064611698868</c:v>
                </c:pt>
                <c:pt idx="55">
                  <c:v>12.256788858208949</c:v>
                </c:pt>
                <c:pt idx="56">
                  <c:v>12.13321307685311</c:v>
                </c:pt>
                <c:pt idx="57">
                  <c:v>11.884133383645917</c:v>
                </c:pt>
                <c:pt idx="58">
                  <c:v>12.247254713659288</c:v>
                </c:pt>
                <c:pt idx="59">
                  <c:v>12.392925608811893</c:v>
                </c:pt>
                <c:pt idx="60">
                  <c:v>12.765775694553128</c:v>
                </c:pt>
                <c:pt idx="61">
                  <c:v>12.821499601797683</c:v>
                </c:pt>
                <c:pt idx="62">
                  <c:v>12.863688815859575</c:v>
                </c:pt>
                <c:pt idx="63">
                  <c:v>12.603150533748746</c:v>
                </c:pt>
                <c:pt idx="64">
                  <c:v>12.317496470118812</c:v>
                </c:pt>
                <c:pt idx="65">
                  <c:v>11.972170696872951</c:v>
                </c:pt>
                <c:pt idx="66">
                  <c:v>11.406169053728647</c:v>
                </c:pt>
                <c:pt idx="67">
                  <c:v>11.263214832546069</c:v>
                </c:pt>
                <c:pt idx="68">
                  <c:v>11.186938571416334</c:v>
                </c:pt>
                <c:pt idx="69">
                  <c:v>11.516184283929533</c:v>
                </c:pt>
                <c:pt idx="70">
                  <c:v>11.629699800585882</c:v>
                </c:pt>
                <c:pt idx="71">
                  <c:v>10.951721531361343</c:v>
                </c:pt>
                <c:pt idx="72">
                  <c:v>10.584707149563584</c:v>
                </c:pt>
                <c:pt idx="73">
                  <c:v>10.598185467217718</c:v>
                </c:pt>
                <c:pt idx="74">
                  <c:v>10.514497389348193</c:v>
                </c:pt>
                <c:pt idx="75">
                  <c:v>10.638889810491037</c:v>
                </c:pt>
                <c:pt idx="76">
                  <c:v>10.285565812562993</c:v>
                </c:pt>
                <c:pt idx="77">
                  <c:v>10.078986304374553</c:v>
                </c:pt>
                <c:pt idx="78">
                  <c:v>10.80702455788385</c:v>
                </c:pt>
                <c:pt idx="79">
                  <c:v>11.129304272929048</c:v>
                </c:pt>
                <c:pt idx="80">
                  <c:v>11.390851946324474</c:v>
                </c:pt>
                <c:pt idx="81">
                  <c:v>11.319330338618585</c:v>
                </c:pt>
                <c:pt idx="82">
                  <c:v>10.782447771735121</c:v>
                </c:pt>
                <c:pt idx="83">
                  <c:v>11.342144201315406</c:v>
                </c:pt>
                <c:pt idx="84">
                  <c:v>12.220495809732938</c:v>
                </c:pt>
                <c:pt idx="85">
                  <c:v>12.498940970695287</c:v>
                </c:pt>
                <c:pt idx="86">
                  <c:v>12.880964406179871</c:v>
                </c:pt>
                <c:pt idx="87">
                  <c:v>13.473467156097541</c:v>
                </c:pt>
                <c:pt idx="88">
                  <c:v>14.460377102131616</c:v>
                </c:pt>
                <c:pt idx="89">
                  <c:v>15.00664138254983</c:v>
                </c:pt>
                <c:pt idx="90">
                  <c:v>14.798262886551768</c:v>
                </c:pt>
                <c:pt idx="91">
                  <c:v>14.916275364476931</c:v>
                </c:pt>
                <c:pt idx="92">
                  <c:v>15.251453669224574</c:v>
                </c:pt>
                <c:pt idx="93">
                  <c:v>15.735572064263991</c:v>
                </c:pt>
                <c:pt idx="94">
                  <c:v>16.773846500890116</c:v>
                </c:pt>
                <c:pt idx="95">
                  <c:v>16.747055315979082</c:v>
                </c:pt>
                <c:pt idx="96">
                  <c:v>15.709729845180377</c:v>
                </c:pt>
                <c:pt idx="97">
                  <c:v>15.189970443244533</c:v>
                </c:pt>
                <c:pt idx="98">
                  <c:v>15.085529859651743</c:v>
                </c:pt>
                <c:pt idx="99">
                  <c:v>15.096306100914461</c:v>
                </c:pt>
                <c:pt idx="100">
                  <c:v>15.187539778684894</c:v>
                </c:pt>
                <c:pt idx="101">
                  <c:v>15.179103059860878</c:v>
                </c:pt>
                <c:pt idx="102">
                  <c:v>15.539106339178119</c:v>
                </c:pt>
                <c:pt idx="103">
                  <c:v>15.605291474528357</c:v>
                </c:pt>
                <c:pt idx="104">
                  <c:v>15.896184602003686</c:v>
                </c:pt>
                <c:pt idx="105">
                  <c:v>15.665974403011404</c:v>
                </c:pt>
                <c:pt idx="106">
                  <c:v>15.182902675053626</c:v>
                </c:pt>
                <c:pt idx="107">
                  <c:v>15.068682758886993</c:v>
                </c:pt>
                <c:pt idx="108">
                  <c:v>15.271367091105191</c:v>
                </c:pt>
                <c:pt idx="109">
                  <c:v>15.52334117920195</c:v>
                </c:pt>
                <c:pt idx="110">
                  <c:v>15.224785489099318</c:v>
                </c:pt>
                <c:pt idx="111">
                  <c:v>14.426758661032665</c:v>
                </c:pt>
                <c:pt idx="112">
                  <c:v>13.747466871740286</c:v>
                </c:pt>
                <c:pt idx="113">
                  <c:v>13.260327356400154</c:v>
                </c:pt>
                <c:pt idx="114">
                  <c:v>12.718726849327709</c:v>
                </c:pt>
                <c:pt idx="115">
                  <c:v>12.243448675735792</c:v>
                </c:pt>
                <c:pt idx="116">
                  <c:v>11.175996016254786</c:v>
                </c:pt>
                <c:pt idx="117">
                  <c:v>10.188025979777663</c:v>
                </c:pt>
                <c:pt idx="118">
                  <c:v>9.6501692532513061</c:v>
                </c:pt>
                <c:pt idx="119">
                  <c:v>9.5796474632733322</c:v>
                </c:pt>
                <c:pt idx="120">
                  <c:v>9.2862953261291921</c:v>
                </c:pt>
                <c:pt idx="121">
                  <c:v>9.2343427141317278</c:v>
                </c:pt>
                <c:pt idx="122">
                  <c:v>9.395772786014561</c:v>
                </c:pt>
                <c:pt idx="123">
                  <c:v>9.3590182470187244</c:v>
                </c:pt>
                <c:pt idx="124">
                  <c:v>9.5526342864884555</c:v>
                </c:pt>
                <c:pt idx="125">
                  <c:v>9.7276527776044759</c:v>
                </c:pt>
                <c:pt idx="126">
                  <c:v>9.3927034802604226</c:v>
                </c:pt>
                <c:pt idx="127">
                  <c:v>9.3653809765656035</c:v>
                </c:pt>
                <c:pt idx="128">
                  <c:v>9.8430199518480492</c:v>
                </c:pt>
                <c:pt idx="129">
                  <c:v>9.9504691249803727</c:v>
                </c:pt>
                <c:pt idx="130">
                  <c:v>10.215569072959198</c:v>
                </c:pt>
                <c:pt idx="131">
                  <c:v>10.105638192712689</c:v>
                </c:pt>
                <c:pt idx="132">
                  <c:v>10.332246832338598</c:v>
                </c:pt>
                <c:pt idx="133">
                  <c:v>10.276790223352819</c:v>
                </c:pt>
                <c:pt idx="134">
                  <c:v>9.7461126185270217</c:v>
                </c:pt>
                <c:pt idx="135">
                  <c:v>9.5325769322150506</c:v>
                </c:pt>
                <c:pt idx="136">
                  <c:v>9.2424239040149132</c:v>
                </c:pt>
                <c:pt idx="137">
                  <c:v>9.1845780327635111</c:v>
                </c:pt>
                <c:pt idx="138">
                  <c:v>9.3860996160415482</c:v>
                </c:pt>
                <c:pt idx="139">
                  <c:v>9.5823324002092676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909184"/>
        <c:axId val="204910976"/>
      </c:lineChart>
      <c:lineChart>
        <c:grouping val="standard"/>
        <c:varyColors val="0"/>
        <c:ser>
          <c:idx val="2"/>
          <c:order val="0"/>
          <c:tx>
            <c:v>variacion mensual</c:v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original'!$A$23:$A$200</c:f>
              <c:numCache>
                <c:formatCode>mmm</c:formatCode>
                <c:ptCount val="178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</c:numCache>
            </c:numRef>
          </c:cat>
          <c:val>
            <c:numRef>
              <c:f>'Base gráficos 2'!$D$19:$D$200</c:f>
              <c:numCache>
                <c:formatCode>#,#00</c:formatCode>
                <c:ptCount val="182"/>
                <c:pt idx="0">
                  <c:v>1.1975595460214947</c:v>
                </c:pt>
                <c:pt idx="1">
                  <c:v>1.2926662202686714</c:v>
                </c:pt>
                <c:pt idx="2">
                  <c:v>1.5085584888562096</c:v>
                </c:pt>
                <c:pt idx="3">
                  <c:v>1.3759430920658531</c:v>
                </c:pt>
                <c:pt idx="4">
                  <c:v>1.9763241389287174</c:v>
                </c:pt>
                <c:pt idx="5">
                  <c:v>2.3430497867090736</c:v>
                </c:pt>
                <c:pt idx="6">
                  <c:v>1.9659542771129708</c:v>
                </c:pt>
                <c:pt idx="7">
                  <c:v>2.3630355184937031</c:v>
                </c:pt>
                <c:pt idx="8">
                  <c:v>2.5112831868569145</c:v>
                </c:pt>
                <c:pt idx="9">
                  <c:v>2.0583320781936862</c:v>
                </c:pt>
                <c:pt idx="10">
                  <c:v>1.5381037889236922</c:v>
                </c:pt>
                <c:pt idx="11">
                  <c:v>1.8895420835969787</c:v>
                </c:pt>
                <c:pt idx="12">
                  <c:v>2.0837619416647897</c:v>
                </c:pt>
                <c:pt idx="13">
                  <c:v>1.0433009516698917</c:v>
                </c:pt>
                <c:pt idx="14">
                  <c:v>1.4442825821055152</c:v>
                </c:pt>
                <c:pt idx="15">
                  <c:v>1.9845457932549095</c:v>
                </c:pt>
                <c:pt idx="16">
                  <c:v>1.3661324857876025</c:v>
                </c:pt>
                <c:pt idx="17">
                  <c:v>2.1862453690691126</c:v>
                </c:pt>
                <c:pt idx="18">
                  <c:v>2.2329845365015331</c:v>
                </c:pt>
                <c:pt idx="19">
                  <c:v>1.9993748015224071</c:v>
                </c:pt>
                <c:pt idx="20">
                  <c:v>1.6775170598836127</c:v>
                </c:pt>
                <c:pt idx="21">
                  <c:v>1.5546871970395983</c:v>
                </c:pt>
                <c:pt idx="22">
                  <c:v>1.197683895557617</c:v>
                </c:pt>
                <c:pt idx="23">
                  <c:v>0.60002672740868945</c:v>
                </c:pt>
                <c:pt idx="24">
                  <c:v>-5.2171813294492608E-2</c:v>
                </c:pt>
                <c:pt idx="25">
                  <c:v>-0.69206056486612511</c:v>
                </c:pt>
                <c:pt idx="26">
                  <c:v>0.14749133989894858</c:v>
                </c:pt>
                <c:pt idx="27">
                  <c:v>0.24229965060776237</c:v>
                </c:pt>
                <c:pt idx="28">
                  <c:v>0.49741165131398191</c:v>
                </c:pt>
                <c:pt idx="29">
                  <c:v>0.88146453014658732</c:v>
                </c:pt>
                <c:pt idx="30">
                  <c:v>0.84210440357961147</c:v>
                </c:pt>
                <c:pt idx="31">
                  <c:v>0.67707654445288767</c:v>
                </c:pt>
                <c:pt idx="32">
                  <c:v>0.71065535691097637</c:v>
                </c:pt>
                <c:pt idx="33">
                  <c:v>1.4361372789642957</c:v>
                </c:pt>
                <c:pt idx="34">
                  <c:v>1.4073708256923538</c:v>
                </c:pt>
                <c:pt idx="35">
                  <c:v>0.83097819571760567</c:v>
                </c:pt>
                <c:pt idx="36">
                  <c:v>0.27435665587898939</c:v>
                </c:pt>
                <c:pt idx="37">
                  <c:v>0.6529080145352566</c:v>
                </c:pt>
                <c:pt idx="38">
                  <c:v>0.64854077270611299</c:v>
                </c:pt>
                <c:pt idx="39">
                  <c:v>0.61846343174121898</c:v>
                </c:pt>
                <c:pt idx="40">
                  <c:v>1.2334273137213785</c:v>
                </c:pt>
                <c:pt idx="41">
                  <c:v>1.4144097584171078</c:v>
                </c:pt>
                <c:pt idx="42">
                  <c:v>0.76082706117612986</c:v>
                </c:pt>
                <c:pt idx="43">
                  <c:v>1.3408200298492829</c:v>
                </c:pt>
                <c:pt idx="44">
                  <c:v>0.89936766639570465</c:v>
                </c:pt>
                <c:pt idx="45">
                  <c:v>1.1534926418076594</c:v>
                </c:pt>
                <c:pt idx="46">
                  <c:v>0.92243552714367638</c:v>
                </c:pt>
                <c:pt idx="47">
                  <c:v>1.232534665365975</c:v>
                </c:pt>
                <c:pt idx="48">
                  <c:v>0.60822002078867854</c:v>
                </c:pt>
                <c:pt idx="49">
                  <c:v>0.77787972187061882</c:v>
                </c:pt>
                <c:pt idx="50">
                  <c:v>1.0040945607542966</c:v>
                </c:pt>
                <c:pt idx="51">
                  <c:v>1.091731265745139</c:v>
                </c:pt>
                <c:pt idx="52">
                  <c:v>1.0275910231642911</c:v>
                </c:pt>
                <c:pt idx="53">
                  <c:v>1.1779795693548181</c:v>
                </c:pt>
                <c:pt idx="54">
                  <c:v>0.89475000365241897</c:v>
                </c:pt>
                <c:pt idx="55">
                  <c:v>0.82949428361922628</c:v>
                </c:pt>
                <c:pt idx="56">
                  <c:v>0.78829448922301992</c:v>
                </c:pt>
                <c:pt idx="57">
                  <c:v>0.92880202407971524</c:v>
                </c:pt>
                <c:pt idx="58">
                  <c:v>1.2499805320385491</c:v>
                </c:pt>
                <c:pt idx="59">
                  <c:v>1.3639110093210007</c:v>
                </c:pt>
                <c:pt idx="60">
                  <c:v>0.94197575548309942</c:v>
                </c:pt>
                <c:pt idx="61">
                  <c:v>0.82767973599135303</c:v>
                </c:pt>
                <c:pt idx="62">
                  <c:v>1.0418646966024596</c:v>
                </c:pt>
                <c:pt idx="63">
                  <c:v>0.85836776083117172</c:v>
                </c:pt>
                <c:pt idx="64">
                  <c:v>0.77130208473126061</c:v>
                </c:pt>
                <c:pt idx="65">
                  <c:v>0.86690279923166713</c:v>
                </c:pt>
                <c:pt idx="66">
                  <c:v>0.38474297305461391</c:v>
                </c:pt>
                <c:pt idx="67">
                  <c:v>0.70011184501659329</c:v>
                </c:pt>
                <c:pt idx="68">
                  <c:v>0.71919928753530371</c:v>
                </c:pt>
                <c:pt idx="69">
                  <c:v>1.2276714395207762</c:v>
                </c:pt>
                <c:pt idx="70">
                  <c:v>1.3530457859776419</c:v>
                </c:pt>
                <c:pt idx="71">
                  <c:v>0.74828157494384584</c:v>
                </c:pt>
                <c:pt idx="72">
                  <c:v>0.60807235751849475</c:v>
                </c:pt>
                <c:pt idx="73">
                  <c:v>0.8399688447735798</c:v>
                </c:pt>
                <c:pt idx="74">
                  <c:v>0.9654077510830632</c:v>
                </c:pt>
                <c:pt idx="75">
                  <c:v>0.97189147812308363</c:v>
                </c:pt>
                <c:pt idx="76">
                  <c:v>0.44949011255783944</c:v>
                </c:pt>
                <c:pt idx="77">
                  <c:v>0.6779656974519952</c:v>
                </c:pt>
                <c:pt idx="78">
                  <c:v>1.0486656290191547</c:v>
                </c:pt>
                <c:pt idx="79">
                  <c:v>0.99299583391456281</c:v>
                </c:pt>
                <c:pt idx="80">
                  <c:v>0.95624632397861831</c:v>
                </c:pt>
                <c:pt idx="81">
                  <c:v>1.1626753857230767</c:v>
                </c:pt>
                <c:pt idx="82">
                  <c:v>0.8642296637685547</c:v>
                </c:pt>
                <c:pt idx="83">
                  <c:v>1.2572832680643415</c:v>
                </c:pt>
                <c:pt idx="84">
                  <c:v>1.4017454344015476</c:v>
                </c:pt>
                <c:pt idx="85">
                  <c:v>1.0901762703763325</c:v>
                </c:pt>
                <c:pt idx="86">
                  <c:v>1.3082656624674911</c:v>
                </c:pt>
                <c:pt idx="87">
                  <c:v>1.5018844993547305</c:v>
                </c:pt>
                <c:pt idx="88">
                  <c:v>1.3231269489978814</c:v>
                </c:pt>
                <c:pt idx="89">
                  <c:v>1.1584531628795958</c:v>
                </c:pt>
                <c:pt idx="90">
                  <c:v>0.86557734200147252</c:v>
                </c:pt>
                <c:pt idx="91">
                  <c:v>1.0968165137032742</c:v>
                </c:pt>
                <c:pt idx="92">
                  <c:v>1.2507071685303117</c:v>
                </c:pt>
                <c:pt idx="93">
                  <c:v>1.5876132974494368</c:v>
                </c:pt>
                <c:pt idx="94">
                  <c:v>1.7690919231586832</c:v>
                </c:pt>
                <c:pt idx="95">
                  <c:v>1.2340520165391951</c:v>
                </c:pt>
                <c:pt idx="96">
                  <c:v>0.50076670703356285</c:v>
                </c:pt>
                <c:pt idx="97">
                  <c:v>0.63608680330918332</c:v>
                </c:pt>
                <c:pt idx="98">
                  <c:v>1.2164113599804978</c:v>
                </c:pt>
                <c:pt idx="99">
                  <c:v>1.5113888114721732</c:v>
                </c:pt>
                <c:pt idx="100">
                  <c:v>1.4034430062886543</c:v>
                </c:pt>
                <c:pt idx="101">
                  <c:v>1.1510439810562048</c:v>
                </c:pt>
                <c:pt idx="102">
                  <c:v>1.1808423306034115</c:v>
                </c:pt>
                <c:pt idx="103">
                  <c:v>1.1547285635403028</c:v>
                </c:pt>
                <c:pt idx="104">
                  <c:v>1.5054804102363732</c:v>
                </c:pt>
                <c:pt idx="105">
                  <c:v>1.3858249059448582</c:v>
                </c:pt>
                <c:pt idx="106">
                  <c:v>1.3440596581234985</c:v>
                </c:pt>
                <c:pt idx="107">
                  <c:v>1.1336643316832209</c:v>
                </c:pt>
                <c:pt idx="108">
                  <c:v>0.67779081384560413</c:v>
                </c:pt>
                <c:pt idx="109">
                  <c:v>0.85606932665211843</c:v>
                </c:pt>
                <c:pt idx="110">
                  <c:v>0.95483014847090431</c:v>
                </c:pt>
                <c:pt idx="111">
                  <c:v>0.80833858419686067</c:v>
                </c:pt>
                <c:pt idx="112">
                  <c:v>0.80146382723840759</c:v>
                </c:pt>
                <c:pt idx="113">
                  <c:v>0.71785041731169486</c:v>
                </c:pt>
                <c:pt idx="114">
                  <c:v>0.69700481404888137</c:v>
                </c:pt>
                <c:pt idx="115">
                  <c:v>0.7282099540271787</c:v>
                </c:pt>
                <c:pt idx="116">
                  <c:v>0.54014749954841079</c:v>
                </c:pt>
                <c:pt idx="117">
                  <c:v>0.48485562552622241</c:v>
                </c:pt>
                <c:pt idx="118">
                  <c:v>0.84937265655568694</c:v>
                </c:pt>
                <c:pt idx="119">
                  <c:v>1.0686199538744603</c:v>
                </c:pt>
                <c:pt idx="120">
                  <c:v>0.40826954979800689</c:v>
                </c:pt>
                <c:pt idx="121">
                  <c:v>0.80812428265844005</c:v>
                </c:pt>
                <c:pt idx="122">
                  <c:v>1.1040244868342484</c:v>
                </c:pt>
                <c:pt idx="123">
                  <c:v>0.77446923150399982</c:v>
                </c:pt>
                <c:pt idx="124">
                  <c:v>0.97992903762364847</c:v>
                </c:pt>
                <c:pt idx="125">
                  <c:v>0.87875468331401407</c:v>
                </c:pt>
                <c:pt idx="126">
                  <c:v>0.38962203356165048</c:v>
                </c:pt>
                <c:pt idx="127">
                  <c:v>0.70305154033884776</c:v>
                </c:pt>
                <c:pt idx="128">
                  <c:v>0.97924342366646044</c:v>
                </c:pt>
                <c:pt idx="129">
                  <c:v>0.58315058003510956</c:v>
                </c:pt>
                <c:pt idx="130">
                  <c:v>1.0925290856070689</c:v>
                </c:pt>
                <c:pt idx="131">
                  <c:v>0.96781239601051539</c:v>
                </c:pt>
                <c:pt idx="132">
                  <c:v>0.61492001514515948</c:v>
                </c:pt>
                <c:pt idx="133">
                  <c:v>0.75745481030166673</c:v>
                </c:pt>
                <c:pt idx="134">
                  <c:v>0.61748836763591441</c:v>
                </c:pt>
                <c:pt idx="135">
                  <c:v>0.5783898904081326</c:v>
                </c:pt>
                <c:pt idx="136">
                  <c:v>0.71243206988742713</c:v>
                </c:pt>
                <c:pt idx="137">
                  <c:v>0.8253375286329856</c:v>
                </c:pt>
                <c:pt idx="138">
                  <c:v>0.57491079816006163</c:v>
                </c:pt>
                <c:pt idx="139">
                  <c:v>0.88370740289640537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914048"/>
        <c:axId val="204912512"/>
      </c:lineChart>
      <c:dateAx>
        <c:axId val="204909184"/>
        <c:scaling>
          <c:orientation val="minMax"/>
          <c:max val="43313"/>
          <c:min val="4258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4910976"/>
        <c:crosses val="autoZero"/>
        <c:auto val="0"/>
        <c:lblOffset val="100"/>
        <c:baseTimeUnit val="months"/>
        <c:majorUnit val="4"/>
        <c:majorTimeUnit val="months"/>
      </c:dateAx>
      <c:valAx>
        <c:axId val="204910976"/>
        <c:scaling>
          <c:orientation val="minMax"/>
          <c:max val="22"/>
          <c:min val="6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4909184"/>
        <c:crosses val="autoZero"/>
        <c:crossBetween val="midCat"/>
        <c:majorUnit val="4"/>
      </c:valAx>
      <c:valAx>
        <c:axId val="204912512"/>
        <c:scaling>
          <c:orientation val="minMax"/>
          <c:max val="2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204914048"/>
        <c:crosses val="max"/>
        <c:crossBetween val="between"/>
        <c:majorUnit val="0.5"/>
      </c:valAx>
      <c:dateAx>
        <c:axId val="20491404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204912512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1976959669945338"/>
          <c:w val="0.91103282828282828"/>
          <c:h val="0.798277464047359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1'!$R$3</c:f>
              <c:strCache>
                <c:ptCount val="1"/>
                <c:pt idx="0">
                  <c:v>Circulante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1'!$A$19:$A$492</c:f>
              <c:numCache>
                <c:formatCode>mmm</c:formatCode>
                <c:ptCount val="474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</c:numCache>
            </c:numRef>
          </c:cat>
          <c:val>
            <c:numRef>
              <c:f>'Base gráficos 1'!$R$19:$R$492</c:f>
              <c:numCache>
                <c:formatCode>#,#00</c:formatCode>
                <c:ptCount val="474"/>
                <c:pt idx="0">
                  <c:v>3.3031523131963763</c:v>
                </c:pt>
                <c:pt idx="1">
                  <c:v>3.3835119370142199</c:v>
                </c:pt>
                <c:pt idx="2">
                  <c:v>3.4391836150024262</c:v>
                </c:pt>
                <c:pt idx="3">
                  <c:v>3.4295187412265093</c:v>
                </c:pt>
                <c:pt idx="4">
                  <c:v>3.4682426444408061</c:v>
                </c:pt>
                <c:pt idx="5">
                  <c:v>3.2128154644710905</c:v>
                </c:pt>
                <c:pt idx="6">
                  <c:v>3.2118842317289942</c:v>
                </c:pt>
                <c:pt idx="7">
                  <c:v>3.199440032699584</c:v>
                </c:pt>
                <c:pt idx="8">
                  <c:v>3.199995962150207</c:v>
                </c:pt>
                <c:pt idx="9">
                  <c:v>3.0686459325259707</c:v>
                </c:pt>
                <c:pt idx="10">
                  <c:v>3.0124923098825001</c:v>
                </c:pt>
                <c:pt idx="11">
                  <c:v>2.9393596811226024</c:v>
                </c:pt>
                <c:pt idx="12">
                  <c:v>2.8014581686448232</c:v>
                </c:pt>
                <c:pt idx="13">
                  <c:v>2.9155186144650003</c:v>
                </c:pt>
                <c:pt idx="14">
                  <c:v>2.9801184987126423</c:v>
                </c:pt>
                <c:pt idx="15">
                  <c:v>2.6789624745165108</c:v>
                </c:pt>
                <c:pt idx="16">
                  <c:v>2.9981577850984991</c:v>
                </c:pt>
                <c:pt idx="17">
                  <c:v>2.9440908675994892</c:v>
                </c:pt>
                <c:pt idx="18">
                  <c:v>2.8781810683291811</c:v>
                </c:pt>
                <c:pt idx="19">
                  <c:v>2.8734466559593059</c:v>
                </c:pt>
                <c:pt idx="20">
                  <c:v>2.7175443686677849</c:v>
                </c:pt>
                <c:pt idx="21">
                  <c:v>3.1226777124590477</c:v>
                </c:pt>
                <c:pt idx="22">
                  <c:v>3.0290903429590608</c:v>
                </c:pt>
                <c:pt idx="23">
                  <c:v>2.7098104021180962</c:v>
                </c:pt>
                <c:pt idx="24">
                  <c:v>2.4970355053360906</c:v>
                </c:pt>
                <c:pt idx="25">
                  <c:v>2.1384688090737241</c:v>
                </c:pt>
                <c:pt idx="26">
                  <c:v>2.2827840858469375</c:v>
                </c:pt>
                <c:pt idx="27">
                  <c:v>2.4630493104847844</c:v>
                </c:pt>
                <c:pt idx="28">
                  <c:v>2.2685380745747121</c:v>
                </c:pt>
                <c:pt idx="29">
                  <c:v>2.1979278858526299</c:v>
                </c:pt>
                <c:pt idx="30">
                  <c:v>2.337641454443125</c:v>
                </c:pt>
                <c:pt idx="31">
                  <c:v>2.720912668442184</c:v>
                </c:pt>
                <c:pt idx="32">
                  <c:v>2.9195648121805493</c:v>
                </c:pt>
                <c:pt idx="33">
                  <c:v>2.5469207507320091</c:v>
                </c:pt>
                <c:pt idx="34">
                  <c:v>2.4730618119578329</c:v>
                </c:pt>
                <c:pt idx="35">
                  <c:v>2.4953968856114495</c:v>
                </c:pt>
                <c:pt idx="36">
                  <c:v>2.7797410906926592</c:v>
                </c:pt>
                <c:pt idx="37">
                  <c:v>3.377249601336473</c:v>
                </c:pt>
                <c:pt idx="38">
                  <c:v>3.8515386422363203</c:v>
                </c:pt>
                <c:pt idx="39">
                  <c:v>4.1874047273595494</c:v>
                </c:pt>
                <c:pt idx="40">
                  <c:v>4.3108087839566611</c:v>
                </c:pt>
                <c:pt idx="41">
                  <c:v>4.3444196678404454</c:v>
                </c:pt>
                <c:pt idx="42">
                  <c:v>4.4664328009584491</c:v>
                </c:pt>
                <c:pt idx="43">
                  <c:v>3.7878143034677656</c:v>
                </c:pt>
                <c:pt idx="44">
                  <c:v>3.6080797566965401</c:v>
                </c:pt>
                <c:pt idx="45">
                  <c:v>3.6802708964533997</c:v>
                </c:pt>
                <c:pt idx="46">
                  <c:v>3.6510744660131147</c:v>
                </c:pt>
                <c:pt idx="47">
                  <c:v>3.4241778433779362</c:v>
                </c:pt>
                <c:pt idx="48">
                  <c:v>3.2719910598957926</c:v>
                </c:pt>
                <c:pt idx="49">
                  <c:v>2.9979605220486998</c:v>
                </c:pt>
                <c:pt idx="50">
                  <c:v>2.142248692334225</c:v>
                </c:pt>
                <c:pt idx="51">
                  <c:v>1.961796592669077</c:v>
                </c:pt>
                <c:pt idx="52">
                  <c:v>1.7868194613587809</c:v>
                </c:pt>
                <c:pt idx="53">
                  <c:v>1.8273899650185357</c:v>
                </c:pt>
                <c:pt idx="54">
                  <c:v>1.8679062151294477</c:v>
                </c:pt>
                <c:pt idx="55">
                  <c:v>2.1394192627069315</c:v>
                </c:pt>
                <c:pt idx="56">
                  <c:v>2.1579929451459505</c:v>
                </c:pt>
                <c:pt idx="57">
                  <c:v>2.4383455239821323</c:v>
                </c:pt>
                <c:pt idx="58">
                  <c:v>2.7586296764441385</c:v>
                </c:pt>
                <c:pt idx="59">
                  <c:v>2.717722006283608</c:v>
                </c:pt>
                <c:pt idx="60">
                  <c:v>2.6733855803176079</c:v>
                </c:pt>
                <c:pt idx="61">
                  <c:v>2.7538871529826841</c:v>
                </c:pt>
                <c:pt idx="62">
                  <c:v>2.9290300439896422</c:v>
                </c:pt>
                <c:pt idx="63">
                  <c:v>2.9753642302855559</c:v>
                </c:pt>
                <c:pt idx="64">
                  <c:v>3.0108265579386706</c:v>
                </c:pt>
                <c:pt idx="65">
                  <c:v>2.9862752139821636</c:v>
                </c:pt>
                <c:pt idx="66">
                  <c:v>3.2749728505954492</c:v>
                </c:pt>
                <c:pt idx="67">
                  <c:v>3.2737055407694147</c:v>
                </c:pt>
                <c:pt idx="68">
                  <c:v>3.6184570544848906</c:v>
                </c:pt>
                <c:pt idx="69">
                  <c:v>3.0455665825358658</c:v>
                </c:pt>
                <c:pt idx="70">
                  <c:v>2.9673695734958128</c:v>
                </c:pt>
                <c:pt idx="71">
                  <c:v>3.06612212714683</c:v>
                </c:pt>
                <c:pt idx="72">
                  <c:v>2.9938235613165425</c:v>
                </c:pt>
                <c:pt idx="73">
                  <c:v>3.1076588863042045</c:v>
                </c:pt>
                <c:pt idx="74">
                  <c:v>3.1396678445679687</c:v>
                </c:pt>
                <c:pt idx="75">
                  <c:v>2.8651579520819395</c:v>
                </c:pt>
                <c:pt idx="76">
                  <c:v>3.1317613663531367</c:v>
                </c:pt>
                <c:pt idx="77">
                  <c:v>2.9669411335491698</c:v>
                </c:pt>
                <c:pt idx="78">
                  <c:v>2.8628964584054168</c:v>
                </c:pt>
                <c:pt idx="79">
                  <c:v>2.7381737871115992</c:v>
                </c:pt>
                <c:pt idx="80">
                  <c:v>3.0314610843228289</c:v>
                </c:pt>
                <c:pt idx="81">
                  <c:v>3.1478153330175647</c:v>
                </c:pt>
                <c:pt idx="82">
                  <c:v>2.9160652375559266</c:v>
                </c:pt>
                <c:pt idx="83">
                  <c:v>2.5213262133021344</c:v>
                </c:pt>
                <c:pt idx="84">
                  <c:v>2.7967112523580506</c:v>
                </c:pt>
                <c:pt idx="85">
                  <c:v>2.6155221573075371</c:v>
                </c:pt>
                <c:pt idx="86">
                  <c:v>2.4324611596303938</c:v>
                </c:pt>
                <c:pt idx="87">
                  <c:v>2.6006051832231369</c:v>
                </c:pt>
                <c:pt idx="88">
                  <c:v>2.1133466604262816</c:v>
                </c:pt>
                <c:pt idx="89">
                  <c:v>2.1854400017406381</c:v>
                </c:pt>
                <c:pt idx="90">
                  <c:v>2.0224960761482476</c:v>
                </c:pt>
                <c:pt idx="91">
                  <c:v>1.9798524884461466</c:v>
                </c:pt>
                <c:pt idx="92">
                  <c:v>1.5001860684838508</c:v>
                </c:pt>
                <c:pt idx="93">
                  <c:v>1.5074218116048488</c:v>
                </c:pt>
                <c:pt idx="94">
                  <c:v>1.8697332213398221</c:v>
                </c:pt>
                <c:pt idx="95">
                  <c:v>2.1137177174292625</c:v>
                </c:pt>
                <c:pt idx="96">
                  <c:v>1.7884133655867087</c:v>
                </c:pt>
                <c:pt idx="97">
                  <c:v>2.0926092380845498</c:v>
                </c:pt>
                <c:pt idx="98">
                  <c:v>2.2324104741300896</c:v>
                </c:pt>
                <c:pt idx="99">
                  <c:v>2.1033840857624111</c:v>
                </c:pt>
                <c:pt idx="100">
                  <c:v>2.4764212904905842</c:v>
                </c:pt>
                <c:pt idx="101">
                  <c:v>2.5556578401332244</c:v>
                </c:pt>
                <c:pt idx="102">
                  <c:v>2.4527925940404791</c:v>
                </c:pt>
                <c:pt idx="103">
                  <c:v>2.6604006780928997</c:v>
                </c:pt>
                <c:pt idx="104">
                  <c:v>2.3599333550897823</c:v>
                </c:pt>
                <c:pt idx="105">
                  <c:v>2.6515051163659487</c:v>
                </c:pt>
                <c:pt idx="106">
                  <c:v>2.3580626134143912</c:v>
                </c:pt>
                <c:pt idx="107">
                  <c:v>2.0347305996394773</c:v>
                </c:pt>
                <c:pt idx="108">
                  <c:v>2.0264190281514187</c:v>
                </c:pt>
                <c:pt idx="109">
                  <c:v>2.0245761019297692</c:v>
                </c:pt>
                <c:pt idx="110">
                  <c:v>1.9938396492314852</c:v>
                </c:pt>
                <c:pt idx="111">
                  <c:v>1.7793010449771129</c:v>
                </c:pt>
                <c:pt idx="112">
                  <c:v>1.462109231088885</c:v>
                </c:pt>
                <c:pt idx="113">
                  <c:v>1.4201425916071022</c:v>
                </c:pt>
                <c:pt idx="114">
                  <c:v>1.6122356305284029</c:v>
                </c:pt>
                <c:pt idx="115">
                  <c:v>1.5273101410060401</c:v>
                </c:pt>
                <c:pt idx="116">
                  <c:v>1.6072628007169814</c:v>
                </c:pt>
                <c:pt idx="117">
                  <c:v>1.6743359657417971</c:v>
                </c:pt>
                <c:pt idx="118">
                  <c:v>1.5489181643896506</c:v>
                </c:pt>
                <c:pt idx="119">
                  <c:v>1.3413333235474496</c:v>
                </c:pt>
                <c:pt idx="120">
                  <c:v>1.2578188642744725</c:v>
                </c:pt>
                <c:pt idx="121">
                  <c:v>1.1372003740279972</c:v>
                </c:pt>
                <c:pt idx="122">
                  <c:v>1.2036704715152995</c:v>
                </c:pt>
                <c:pt idx="123">
                  <c:v>1.3002927578584675</c:v>
                </c:pt>
                <c:pt idx="124">
                  <c:v>1.1822085353169516</c:v>
                </c:pt>
                <c:pt idx="125">
                  <c:v>1.4543290009605707</c:v>
                </c:pt>
                <c:pt idx="126">
                  <c:v>1.1398960380756495</c:v>
                </c:pt>
                <c:pt idx="127">
                  <c:v>1.0177173716114005</c:v>
                </c:pt>
                <c:pt idx="128">
                  <c:v>0.95541218820267915</c:v>
                </c:pt>
                <c:pt idx="129">
                  <c:v>0.91734703382819238</c:v>
                </c:pt>
                <c:pt idx="130">
                  <c:v>0.91485502162947763</c:v>
                </c:pt>
                <c:pt idx="131">
                  <c:v>1.0459807833063526</c:v>
                </c:pt>
                <c:pt idx="132">
                  <c:v>0.98242256283061447</c:v>
                </c:pt>
                <c:pt idx="133">
                  <c:v>0.97071088086924084</c:v>
                </c:pt>
                <c:pt idx="134">
                  <c:v>1.0185588794180427</c:v>
                </c:pt>
                <c:pt idx="135">
                  <c:v>0.82957843594359282</c:v>
                </c:pt>
                <c:pt idx="136">
                  <c:v>0.83090333023078267</c:v>
                </c:pt>
                <c:pt idx="137">
                  <c:v>0.43697203265184154</c:v>
                </c:pt>
                <c:pt idx="138">
                  <c:v>0.77246632522231584</c:v>
                </c:pt>
                <c:pt idx="139">
                  <c:v>0.93620166855572773</c:v>
                </c:pt>
              </c:numCache>
            </c:numRef>
          </c:val>
        </c:ser>
        <c:ser>
          <c:idx val="1"/>
          <c:order val="1"/>
          <c:tx>
            <c:strRef>
              <c:f>'Base gráficos 1'!$S$3</c:f>
              <c:strCache>
                <c:ptCount val="1"/>
                <c:pt idx="0">
                  <c:v>Cuentas corrientes netas de canje</c:v>
                </c:pt>
              </c:strCache>
            </c:strRef>
          </c:tx>
          <c:spPr>
            <a:solidFill>
              <a:srgbClr val="FF5050"/>
            </a:solidFill>
            <a:ln>
              <a:noFill/>
            </a:ln>
          </c:spPr>
          <c:invertIfNegative val="0"/>
          <c:cat>
            <c:numRef>
              <c:f>'Base gráficos 1'!$A$19:$A$492</c:f>
              <c:numCache>
                <c:formatCode>mmm</c:formatCode>
                <c:ptCount val="474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</c:numCache>
            </c:numRef>
          </c:cat>
          <c:val>
            <c:numRef>
              <c:f>'Base gráficos 1'!$S$19:$S$492</c:f>
              <c:numCache>
                <c:formatCode>#,#00</c:formatCode>
                <c:ptCount val="474"/>
                <c:pt idx="0">
                  <c:v>8.5978204209506632</c:v>
                </c:pt>
                <c:pt idx="1">
                  <c:v>9.4094731710289601</c:v>
                </c:pt>
                <c:pt idx="2">
                  <c:v>10.961714710899006</c:v>
                </c:pt>
                <c:pt idx="3">
                  <c:v>10.39902430912025</c:v>
                </c:pt>
                <c:pt idx="4">
                  <c:v>9.2150024559680173</c:v>
                </c:pt>
                <c:pt idx="5">
                  <c:v>9.3134368048275302</c:v>
                </c:pt>
                <c:pt idx="6">
                  <c:v>10.44598117861846</c:v>
                </c:pt>
                <c:pt idx="7">
                  <c:v>10.850020698418174</c:v>
                </c:pt>
                <c:pt idx="8">
                  <c:v>9.9971968489629734</c:v>
                </c:pt>
                <c:pt idx="9">
                  <c:v>10.065206464958631</c:v>
                </c:pt>
                <c:pt idx="10">
                  <c:v>11.196373823602666</c:v>
                </c:pt>
                <c:pt idx="11">
                  <c:v>11.190543233761833</c:v>
                </c:pt>
                <c:pt idx="12">
                  <c:v>10.686331090726078</c:v>
                </c:pt>
                <c:pt idx="13">
                  <c:v>8.9966262140366009</c:v>
                </c:pt>
                <c:pt idx="14">
                  <c:v>7.4100344700752698</c:v>
                </c:pt>
                <c:pt idx="15">
                  <c:v>6.5370008070235412</c:v>
                </c:pt>
                <c:pt idx="16">
                  <c:v>7.4161538044997748</c:v>
                </c:pt>
                <c:pt idx="17">
                  <c:v>10.415948240309083</c:v>
                </c:pt>
                <c:pt idx="18">
                  <c:v>8.5109208976074324</c:v>
                </c:pt>
                <c:pt idx="19">
                  <c:v>5.9892856947086255</c:v>
                </c:pt>
                <c:pt idx="20">
                  <c:v>7.9800956082484946</c:v>
                </c:pt>
                <c:pt idx="21">
                  <c:v>9.3884480509377486</c:v>
                </c:pt>
                <c:pt idx="22">
                  <c:v>7.2876350630529396</c:v>
                </c:pt>
                <c:pt idx="23">
                  <c:v>4.6172721044516001</c:v>
                </c:pt>
                <c:pt idx="24">
                  <c:v>3.5085999745200644</c:v>
                </c:pt>
                <c:pt idx="25">
                  <c:v>4.4728836838374342</c:v>
                </c:pt>
                <c:pt idx="26">
                  <c:v>6.0019516517021723</c:v>
                </c:pt>
                <c:pt idx="27">
                  <c:v>7.1251942819241112</c:v>
                </c:pt>
                <c:pt idx="28">
                  <c:v>7.7441784109673186</c:v>
                </c:pt>
                <c:pt idx="29">
                  <c:v>8.0944051011752034</c:v>
                </c:pt>
                <c:pt idx="30">
                  <c:v>9.8182227492914631</c:v>
                </c:pt>
                <c:pt idx="31">
                  <c:v>12.783653158166713</c:v>
                </c:pt>
                <c:pt idx="32">
                  <c:v>12.935520881363248</c:v>
                </c:pt>
                <c:pt idx="33">
                  <c:v>12.263810300964803</c:v>
                </c:pt>
                <c:pt idx="34">
                  <c:v>14.122452481770535</c:v>
                </c:pt>
                <c:pt idx="35">
                  <c:v>15.872163822717631</c:v>
                </c:pt>
                <c:pt idx="36">
                  <c:v>19.007237184733263</c:v>
                </c:pt>
                <c:pt idx="37">
                  <c:v>20.76528447490319</c:v>
                </c:pt>
                <c:pt idx="38">
                  <c:v>19.691229974160223</c:v>
                </c:pt>
                <c:pt idx="39">
                  <c:v>20.591802879759062</c:v>
                </c:pt>
                <c:pt idx="40">
                  <c:v>23.790602860344258</c:v>
                </c:pt>
                <c:pt idx="41">
                  <c:v>22.813530895659891</c:v>
                </c:pt>
                <c:pt idx="42">
                  <c:v>20.358930279863134</c:v>
                </c:pt>
                <c:pt idx="43">
                  <c:v>17.94005634905772</c:v>
                </c:pt>
                <c:pt idx="44">
                  <c:v>14.801407614617723</c:v>
                </c:pt>
                <c:pt idx="45">
                  <c:v>14.443618055443036</c:v>
                </c:pt>
                <c:pt idx="46">
                  <c:v>14.520200660622109</c:v>
                </c:pt>
                <c:pt idx="47">
                  <c:v>12.719285239244384</c:v>
                </c:pt>
                <c:pt idx="48">
                  <c:v>11.90611620684151</c:v>
                </c:pt>
                <c:pt idx="49">
                  <c:v>11.613803590345984</c:v>
                </c:pt>
                <c:pt idx="50">
                  <c:v>10.870894844664084</c:v>
                </c:pt>
                <c:pt idx="51">
                  <c:v>9.2095114345114144</c:v>
                </c:pt>
                <c:pt idx="52">
                  <c:v>5.7753359020942661</c:v>
                </c:pt>
                <c:pt idx="53">
                  <c:v>4.5803372839763918</c:v>
                </c:pt>
                <c:pt idx="54">
                  <c:v>5.4023634394828637</c:v>
                </c:pt>
                <c:pt idx="55">
                  <c:v>5.6478794229650342</c:v>
                </c:pt>
                <c:pt idx="56">
                  <c:v>6.5855378687183652</c:v>
                </c:pt>
                <c:pt idx="57">
                  <c:v>7.3749831704317508</c:v>
                </c:pt>
                <c:pt idx="58">
                  <c:v>7.1604197886397341</c:v>
                </c:pt>
                <c:pt idx="59">
                  <c:v>6.9973049411998289</c:v>
                </c:pt>
                <c:pt idx="60">
                  <c:v>5.6364598624270572</c:v>
                </c:pt>
                <c:pt idx="61">
                  <c:v>4.4770283701600908</c:v>
                </c:pt>
                <c:pt idx="62">
                  <c:v>6.2548722428477843</c:v>
                </c:pt>
                <c:pt idx="63">
                  <c:v>6.9964911204490408</c:v>
                </c:pt>
                <c:pt idx="64">
                  <c:v>5.7023462568457708</c:v>
                </c:pt>
                <c:pt idx="65">
                  <c:v>5.8427290955886679</c:v>
                </c:pt>
                <c:pt idx="66">
                  <c:v>6.6738773644523972</c:v>
                </c:pt>
                <c:pt idx="67">
                  <c:v>6.142477921606579</c:v>
                </c:pt>
                <c:pt idx="68">
                  <c:v>4.8513368427313752</c:v>
                </c:pt>
                <c:pt idx="69">
                  <c:v>3.7250267465022739</c:v>
                </c:pt>
                <c:pt idx="70">
                  <c:v>4.026401251904022</c:v>
                </c:pt>
                <c:pt idx="71">
                  <c:v>6.8654258125059062</c:v>
                </c:pt>
                <c:pt idx="72">
                  <c:v>7.5059231716542421</c:v>
                </c:pt>
                <c:pt idx="73">
                  <c:v>5.9966826963167792</c:v>
                </c:pt>
                <c:pt idx="74">
                  <c:v>4.8576675057760719</c:v>
                </c:pt>
                <c:pt idx="75">
                  <c:v>4.0973552931275279</c:v>
                </c:pt>
                <c:pt idx="76">
                  <c:v>5.570735365564186</c:v>
                </c:pt>
                <c:pt idx="77">
                  <c:v>6.5899633952520658</c:v>
                </c:pt>
                <c:pt idx="78">
                  <c:v>6.6558024185408913</c:v>
                </c:pt>
                <c:pt idx="79">
                  <c:v>6.9880371920434001</c:v>
                </c:pt>
                <c:pt idx="80">
                  <c:v>7.411079677770009</c:v>
                </c:pt>
                <c:pt idx="81">
                  <c:v>7.9973203984077355</c:v>
                </c:pt>
                <c:pt idx="82">
                  <c:v>7.4383713931355535</c:v>
                </c:pt>
                <c:pt idx="83">
                  <c:v>6.8712494417916181</c:v>
                </c:pt>
                <c:pt idx="84">
                  <c:v>6.8930290436503174</c:v>
                </c:pt>
                <c:pt idx="85">
                  <c:v>6.6339300145680546</c:v>
                </c:pt>
                <c:pt idx="86">
                  <c:v>6.7918803917769344</c:v>
                </c:pt>
                <c:pt idx="87">
                  <c:v>7.3253313006497169</c:v>
                </c:pt>
                <c:pt idx="88">
                  <c:v>6.5535208846267938</c:v>
                </c:pt>
                <c:pt idx="89">
                  <c:v>6.0276022617903067</c:v>
                </c:pt>
                <c:pt idx="90">
                  <c:v>5.9964952178854585</c:v>
                </c:pt>
                <c:pt idx="91">
                  <c:v>7.1023098808911245</c:v>
                </c:pt>
                <c:pt idx="92">
                  <c:v>7.0252162883564955</c:v>
                </c:pt>
                <c:pt idx="93">
                  <c:v>6.3076428767324559</c:v>
                </c:pt>
                <c:pt idx="94">
                  <c:v>7.1340610315690434</c:v>
                </c:pt>
                <c:pt idx="95">
                  <c:v>7.1640153106746594</c:v>
                </c:pt>
                <c:pt idx="96">
                  <c:v>7.6472991937501291</c:v>
                </c:pt>
                <c:pt idx="97">
                  <c:v>9.1372597417506167</c:v>
                </c:pt>
                <c:pt idx="98">
                  <c:v>9.0661792878278096</c:v>
                </c:pt>
                <c:pt idx="99">
                  <c:v>8.4964461334591608</c:v>
                </c:pt>
                <c:pt idx="100">
                  <c:v>8.8222620936170042</c:v>
                </c:pt>
                <c:pt idx="101">
                  <c:v>9.4795927261950688</c:v>
                </c:pt>
                <c:pt idx="102">
                  <c:v>9.6906420418766324</c:v>
                </c:pt>
                <c:pt idx="103">
                  <c:v>9.0858697696132449</c:v>
                </c:pt>
                <c:pt idx="104">
                  <c:v>8.6012459541072381</c:v>
                </c:pt>
                <c:pt idx="105">
                  <c:v>9.821269309127862</c:v>
                </c:pt>
                <c:pt idx="106">
                  <c:v>9.2485975932252487</c:v>
                </c:pt>
                <c:pt idx="107">
                  <c:v>8.2827409663816187</c:v>
                </c:pt>
                <c:pt idx="108">
                  <c:v>8.885666782749027</c:v>
                </c:pt>
                <c:pt idx="109">
                  <c:v>8.7339075720012627</c:v>
                </c:pt>
                <c:pt idx="110">
                  <c:v>6.8714734948726708</c:v>
                </c:pt>
                <c:pt idx="111">
                  <c:v>6.5315856430034422</c:v>
                </c:pt>
                <c:pt idx="112">
                  <c:v>6.2954525925190197</c:v>
                </c:pt>
                <c:pt idx="113">
                  <c:v>4.0326801073118039</c:v>
                </c:pt>
                <c:pt idx="114">
                  <c:v>3.0188311315082559</c:v>
                </c:pt>
                <c:pt idx="115">
                  <c:v>3.0456992366320037</c:v>
                </c:pt>
                <c:pt idx="116">
                  <c:v>2.7455321297031614</c:v>
                </c:pt>
                <c:pt idx="117">
                  <c:v>2.4542727278946246</c:v>
                </c:pt>
                <c:pt idx="118">
                  <c:v>3.3486864693491074</c:v>
                </c:pt>
                <c:pt idx="119">
                  <c:v>3.100953471079694</c:v>
                </c:pt>
                <c:pt idx="120">
                  <c:v>1.5494890205916363</c:v>
                </c:pt>
                <c:pt idx="121">
                  <c:v>0.13925677482963161</c:v>
                </c:pt>
                <c:pt idx="122">
                  <c:v>2.032335187002059</c:v>
                </c:pt>
                <c:pt idx="123">
                  <c:v>3.6262465921667579</c:v>
                </c:pt>
                <c:pt idx="124">
                  <c:v>3.7166599078911546</c:v>
                </c:pt>
                <c:pt idx="125">
                  <c:v>5.490220402405245</c:v>
                </c:pt>
                <c:pt idx="126">
                  <c:v>5.4634196793581928</c:v>
                </c:pt>
                <c:pt idx="127">
                  <c:v>5.4323994737513184</c:v>
                </c:pt>
                <c:pt idx="128">
                  <c:v>5.7541983712517677</c:v>
                </c:pt>
                <c:pt idx="129">
                  <c:v>6.7034046944361867</c:v>
                </c:pt>
                <c:pt idx="130">
                  <c:v>4.880645622027755</c:v>
                </c:pt>
                <c:pt idx="131">
                  <c:v>5.7178930286027878</c:v>
                </c:pt>
                <c:pt idx="132">
                  <c:v>5.5830650906552224</c:v>
                </c:pt>
                <c:pt idx="133">
                  <c:v>6.9151133796740085</c:v>
                </c:pt>
                <c:pt idx="134">
                  <c:v>7.5021930348235681</c:v>
                </c:pt>
                <c:pt idx="135">
                  <c:v>6.5674496520024617</c:v>
                </c:pt>
                <c:pt idx="136">
                  <c:v>7.2104606646606566</c:v>
                </c:pt>
                <c:pt idx="137">
                  <c:v>7.2199227720632129</c:v>
                </c:pt>
                <c:pt idx="138">
                  <c:v>8.0807708290902767</c:v>
                </c:pt>
                <c:pt idx="139">
                  <c:v>7.5330304260463619</c:v>
                </c:pt>
              </c:numCache>
            </c:numRef>
          </c:val>
        </c:ser>
        <c:ser>
          <c:idx val="2"/>
          <c:order val="2"/>
          <c:tx>
            <c:strRef>
              <c:f>'Base gráficos 1'!$T$3</c:f>
              <c:strCache>
                <c:ptCount val="1"/>
                <c:pt idx="0">
                  <c:v>Depósitos y ahorros a la vista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1'!$A$19:$A$492</c:f>
              <c:numCache>
                <c:formatCode>mmm</c:formatCode>
                <c:ptCount val="474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</c:numCache>
            </c:numRef>
          </c:cat>
          <c:val>
            <c:numRef>
              <c:f>'Base gráficos 1'!$T$19:$T$492</c:f>
              <c:numCache>
                <c:formatCode>#,#00</c:formatCode>
                <c:ptCount val="474"/>
                <c:pt idx="0">
                  <c:v>4.1230770651960311</c:v>
                </c:pt>
                <c:pt idx="1">
                  <c:v>2.9861831097310101</c:v>
                </c:pt>
                <c:pt idx="2">
                  <c:v>2.0715046461474107</c:v>
                </c:pt>
                <c:pt idx="3">
                  <c:v>3.9722174935573782</c:v>
                </c:pt>
                <c:pt idx="4">
                  <c:v>4.9029151950350292</c:v>
                </c:pt>
                <c:pt idx="5">
                  <c:v>3.7230765296990453</c:v>
                </c:pt>
                <c:pt idx="6">
                  <c:v>5.2103290035746923</c:v>
                </c:pt>
                <c:pt idx="7">
                  <c:v>5.0669975801786187</c:v>
                </c:pt>
                <c:pt idx="8">
                  <c:v>5.5311116326667014</c:v>
                </c:pt>
                <c:pt idx="9">
                  <c:v>5.6173185332001783</c:v>
                </c:pt>
                <c:pt idx="10">
                  <c:v>7.4415474804378734</c:v>
                </c:pt>
                <c:pt idx="11">
                  <c:v>3.9323574317315941</c:v>
                </c:pt>
                <c:pt idx="12">
                  <c:v>2.575382883010946</c:v>
                </c:pt>
                <c:pt idx="13">
                  <c:v>4.305827947786109</c:v>
                </c:pt>
                <c:pt idx="14">
                  <c:v>4.6433320845000718</c:v>
                </c:pt>
                <c:pt idx="15">
                  <c:v>3.0703588920433602</c:v>
                </c:pt>
                <c:pt idx="16">
                  <c:v>4.6981497178107103</c:v>
                </c:pt>
                <c:pt idx="17">
                  <c:v>2.024787771410117</c:v>
                </c:pt>
                <c:pt idx="18">
                  <c:v>-2.538941319456232</c:v>
                </c:pt>
                <c:pt idx="19">
                  <c:v>1.4574470067807073</c:v>
                </c:pt>
                <c:pt idx="20">
                  <c:v>-2.3646520491049805</c:v>
                </c:pt>
                <c:pt idx="21">
                  <c:v>0.82466654262997341</c:v>
                </c:pt>
                <c:pt idx="22">
                  <c:v>-2.874399850374016</c:v>
                </c:pt>
                <c:pt idx="23">
                  <c:v>-0.63360401821941403</c:v>
                </c:pt>
                <c:pt idx="24">
                  <c:v>-0.62838515890670221</c:v>
                </c:pt>
                <c:pt idx="25">
                  <c:v>-2.8857696321676034</c:v>
                </c:pt>
                <c:pt idx="26">
                  <c:v>-2.9311813853113788</c:v>
                </c:pt>
                <c:pt idx="27">
                  <c:v>-1.7823176224842336</c:v>
                </c:pt>
                <c:pt idx="28">
                  <c:v>-1.2006508966629428</c:v>
                </c:pt>
                <c:pt idx="29">
                  <c:v>0.41327239627516238</c:v>
                </c:pt>
                <c:pt idx="30">
                  <c:v>4.4458121444795164</c:v>
                </c:pt>
                <c:pt idx="31">
                  <c:v>1.2442515999523174</c:v>
                </c:pt>
                <c:pt idx="32">
                  <c:v>4.7869046334356948</c:v>
                </c:pt>
                <c:pt idx="33">
                  <c:v>3.6954850477607679</c:v>
                </c:pt>
                <c:pt idx="34">
                  <c:v>3.2395500856235899</c:v>
                </c:pt>
                <c:pt idx="35">
                  <c:v>4.4971956273142917</c:v>
                </c:pt>
                <c:pt idx="36">
                  <c:v>6.3712688788036544</c:v>
                </c:pt>
                <c:pt idx="37">
                  <c:v>7.5692511770066142</c:v>
                </c:pt>
                <c:pt idx="38">
                  <c:v>9.9286901573878286</c:v>
                </c:pt>
                <c:pt idx="39">
                  <c:v>6.8467175705706032</c:v>
                </c:pt>
                <c:pt idx="40">
                  <c:v>4.4758097103482219</c:v>
                </c:pt>
                <c:pt idx="41">
                  <c:v>4.7622553788667856</c:v>
                </c:pt>
                <c:pt idx="42">
                  <c:v>5.7139358392015183</c:v>
                </c:pt>
                <c:pt idx="43">
                  <c:v>7.0203631194566078</c:v>
                </c:pt>
                <c:pt idx="44">
                  <c:v>8.8434278790638619</c:v>
                </c:pt>
                <c:pt idx="45">
                  <c:v>7.0280042449085514</c:v>
                </c:pt>
                <c:pt idx="46">
                  <c:v>6.384006312045547</c:v>
                </c:pt>
                <c:pt idx="47">
                  <c:v>5.1403588631420698</c:v>
                </c:pt>
                <c:pt idx="48">
                  <c:v>4.4523877770198936</c:v>
                </c:pt>
                <c:pt idx="49">
                  <c:v>1.3999394642586618</c:v>
                </c:pt>
                <c:pt idx="50">
                  <c:v>-0.18781107661547569</c:v>
                </c:pt>
                <c:pt idx="51">
                  <c:v>2.5563845595724839</c:v>
                </c:pt>
                <c:pt idx="52">
                  <c:v>2.7721162996532707</c:v>
                </c:pt>
                <c:pt idx="53">
                  <c:v>2.6287161280217188</c:v>
                </c:pt>
                <c:pt idx="54">
                  <c:v>0.34529424970124029</c:v>
                </c:pt>
                <c:pt idx="55">
                  <c:v>1.5108448590469021</c:v>
                </c:pt>
                <c:pt idx="56">
                  <c:v>-1.3103729998466314</c:v>
                </c:pt>
                <c:pt idx="57">
                  <c:v>-0.3039753382096046</c:v>
                </c:pt>
                <c:pt idx="58">
                  <c:v>-0.41826109902139785</c:v>
                </c:pt>
                <c:pt idx="59">
                  <c:v>2.1052320960671551</c:v>
                </c:pt>
                <c:pt idx="60">
                  <c:v>2.0173027696562795</c:v>
                </c:pt>
                <c:pt idx="61">
                  <c:v>2.9455112157486485</c:v>
                </c:pt>
                <c:pt idx="62">
                  <c:v>2.2776395345209526</c:v>
                </c:pt>
                <c:pt idx="63">
                  <c:v>2.1025733828175377</c:v>
                </c:pt>
                <c:pt idx="64">
                  <c:v>4.3101570604839727</c:v>
                </c:pt>
                <c:pt idx="65">
                  <c:v>1.4864083916921145</c:v>
                </c:pt>
                <c:pt idx="66">
                  <c:v>2.5743448864019616</c:v>
                </c:pt>
                <c:pt idx="67">
                  <c:v>-1.697153701911438</c:v>
                </c:pt>
                <c:pt idx="68">
                  <c:v>2.3958794313585656</c:v>
                </c:pt>
                <c:pt idx="69">
                  <c:v>1.4732224658797337</c:v>
                </c:pt>
                <c:pt idx="70">
                  <c:v>1.7269189118431143</c:v>
                </c:pt>
                <c:pt idx="71">
                  <c:v>-1.1064761703805401</c:v>
                </c:pt>
                <c:pt idx="72">
                  <c:v>8.529213237094159E-2</c:v>
                </c:pt>
                <c:pt idx="73">
                  <c:v>1.6068729575192156</c:v>
                </c:pt>
                <c:pt idx="74">
                  <c:v>3.551088920218012</c:v>
                </c:pt>
                <c:pt idx="75">
                  <c:v>2.4636861362510971</c:v>
                </c:pt>
                <c:pt idx="76">
                  <c:v>5.1932309917610006E-3</c:v>
                </c:pt>
                <c:pt idx="77">
                  <c:v>3.1589915376750395</c:v>
                </c:pt>
                <c:pt idx="78">
                  <c:v>4.1615053104671009</c:v>
                </c:pt>
                <c:pt idx="79">
                  <c:v>5.0805091051211964</c:v>
                </c:pt>
                <c:pt idx="80">
                  <c:v>2.7831832167598041</c:v>
                </c:pt>
                <c:pt idx="81">
                  <c:v>0.25596799877157322</c:v>
                </c:pt>
                <c:pt idx="82">
                  <c:v>3.4983075775800136</c:v>
                </c:pt>
                <c:pt idx="83">
                  <c:v>3.4323230510057745</c:v>
                </c:pt>
                <c:pt idx="84">
                  <c:v>1.4480218885246241</c:v>
                </c:pt>
                <c:pt idx="85">
                  <c:v>3.3426040914752559</c:v>
                </c:pt>
                <c:pt idx="86">
                  <c:v>2.0538432741051018</c:v>
                </c:pt>
                <c:pt idx="87">
                  <c:v>3.1166690893070021</c:v>
                </c:pt>
                <c:pt idx="88">
                  <c:v>3.8258911364910566</c:v>
                </c:pt>
                <c:pt idx="89">
                  <c:v>3.1432951769583224</c:v>
                </c:pt>
                <c:pt idx="90">
                  <c:v>1.965021005329419</c:v>
                </c:pt>
                <c:pt idx="91">
                  <c:v>1.5542409535049422</c:v>
                </c:pt>
                <c:pt idx="92">
                  <c:v>1.6432095738913599</c:v>
                </c:pt>
                <c:pt idx="93">
                  <c:v>4.0471067194681929</c:v>
                </c:pt>
                <c:pt idx="94">
                  <c:v>6.1793688006627265</c:v>
                </c:pt>
                <c:pt idx="95">
                  <c:v>6.0032983155263926</c:v>
                </c:pt>
                <c:pt idx="96">
                  <c:v>4.257861589387625</c:v>
                </c:pt>
                <c:pt idx="97">
                  <c:v>3.3710841463954284</c:v>
                </c:pt>
                <c:pt idx="98">
                  <c:v>1.835223249851389</c:v>
                </c:pt>
                <c:pt idx="99">
                  <c:v>2.1352677858458358</c:v>
                </c:pt>
                <c:pt idx="100">
                  <c:v>1.9738493579707495</c:v>
                </c:pt>
                <c:pt idx="101">
                  <c:v>2.3663400841786477</c:v>
                </c:pt>
                <c:pt idx="102">
                  <c:v>2.5649383172185214</c:v>
                </c:pt>
                <c:pt idx="103">
                  <c:v>4.1139831369689892</c:v>
                </c:pt>
                <c:pt idx="104">
                  <c:v>2.9284409728370742</c:v>
                </c:pt>
                <c:pt idx="105">
                  <c:v>2.4527518293873172</c:v>
                </c:pt>
                <c:pt idx="106">
                  <c:v>-0.29387966101164464</c:v>
                </c:pt>
                <c:pt idx="107">
                  <c:v>0.34998209531787355</c:v>
                </c:pt>
                <c:pt idx="108">
                  <c:v>2.4810601943083204</c:v>
                </c:pt>
                <c:pt idx="109">
                  <c:v>1.0797699117773856</c:v>
                </c:pt>
                <c:pt idx="110">
                  <c:v>0.88607196990327075</c:v>
                </c:pt>
                <c:pt idx="111">
                  <c:v>-1.2463548754389719E-2</c:v>
                </c:pt>
                <c:pt idx="112">
                  <c:v>-1.4730238752340608</c:v>
                </c:pt>
                <c:pt idx="113">
                  <c:v>-0.45352408492268065</c:v>
                </c:pt>
                <c:pt idx="114">
                  <c:v>-0.89830552585618995</c:v>
                </c:pt>
                <c:pt idx="115">
                  <c:v>-1.6697671540681513</c:v>
                </c:pt>
                <c:pt idx="116">
                  <c:v>-1.4594248048597231</c:v>
                </c:pt>
                <c:pt idx="117">
                  <c:v>-0.72235729601074394</c:v>
                </c:pt>
                <c:pt idx="118">
                  <c:v>-0.40484028315694803</c:v>
                </c:pt>
                <c:pt idx="119">
                  <c:v>-0.33050680379480846</c:v>
                </c:pt>
                <c:pt idx="120">
                  <c:v>-0.39495764121743149</c:v>
                </c:pt>
                <c:pt idx="121">
                  <c:v>1.3629148805560802</c:v>
                </c:pt>
                <c:pt idx="122">
                  <c:v>2.3371034209759642</c:v>
                </c:pt>
                <c:pt idx="123">
                  <c:v>3.3077342765764906</c:v>
                </c:pt>
                <c:pt idx="124">
                  <c:v>4.3357370095024557</c:v>
                </c:pt>
                <c:pt idx="125">
                  <c:v>2.8596107250233311</c:v>
                </c:pt>
                <c:pt idx="126">
                  <c:v>3.5606588982074423</c:v>
                </c:pt>
                <c:pt idx="127">
                  <c:v>4.1432158130149785</c:v>
                </c:pt>
                <c:pt idx="128">
                  <c:v>3.9889582244070247</c:v>
                </c:pt>
                <c:pt idx="129">
                  <c:v>4.3884414997331094</c:v>
                </c:pt>
                <c:pt idx="130">
                  <c:v>4.2222510116508776</c:v>
                </c:pt>
                <c:pt idx="131">
                  <c:v>3.2839941767830068</c:v>
                </c:pt>
                <c:pt idx="132">
                  <c:v>3.5828226625974673</c:v>
                </c:pt>
                <c:pt idx="133">
                  <c:v>3.1260612846062856</c:v>
                </c:pt>
                <c:pt idx="134">
                  <c:v>3.4786565656756849</c:v>
                </c:pt>
                <c:pt idx="135">
                  <c:v>2.5550893763668809</c:v>
                </c:pt>
                <c:pt idx="136">
                  <c:v>2.8345354125870235</c:v>
                </c:pt>
                <c:pt idx="137">
                  <c:v>3.206357546678178</c:v>
                </c:pt>
                <c:pt idx="138">
                  <c:v>3.0360809339617543</c:v>
                </c:pt>
                <c:pt idx="139">
                  <c:v>2.8218955090808504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00"/>
        <c:axId val="204789248"/>
        <c:axId val="204790784"/>
      </c:barChart>
      <c:lineChart>
        <c:grouping val="standard"/>
        <c:varyColors val="0"/>
        <c:ser>
          <c:idx val="3"/>
          <c:order val="3"/>
          <c:tx>
            <c:strRef>
              <c:f>'Base gráficos 1'!$U$3</c:f>
              <c:strCache>
                <c:ptCount val="1"/>
                <c:pt idx="0">
                  <c:v>M1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1'!$A$19:$A$492</c:f>
              <c:numCache>
                <c:formatCode>mmm</c:formatCode>
                <c:ptCount val="474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</c:numCache>
            </c:numRef>
          </c:cat>
          <c:val>
            <c:numRef>
              <c:f>'Base gráficos 1'!$U$19:$U$492</c:f>
              <c:numCache>
                <c:formatCode>#,#00</c:formatCode>
                <c:ptCount val="474"/>
                <c:pt idx="0">
                  <c:v>16.024049799343061</c:v>
                </c:pt>
                <c:pt idx="1">
                  <c:v>15.779168217774185</c:v>
                </c:pt>
                <c:pt idx="2">
                  <c:v>16.472402972048855</c:v>
                </c:pt>
                <c:pt idx="3">
                  <c:v>17.800760543904119</c:v>
                </c:pt>
                <c:pt idx="4">
                  <c:v>17.586160295443847</c:v>
                </c:pt>
                <c:pt idx="5">
                  <c:v>16.249328798997681</c:v>
                </c:pt>
                <c:pt idx="6">
                  <c:v>18.868194413922154</c:v>
                </c:pt>
                <c:pt idx="7">
                  <c:v>19.116458311296384</c:v>
                </c:pt>
                <c:pt idx="8">
                  <c:v>18.728304443779891</c:v>
                </c:pt>
                <c:pt idx="9">
                  <c:v>18.751170930684793</c:v>
                </c:pt>
                <c:pt idx="10">
                  <c:v>21.650413613923035</c:v>
                </c:pt>
                <c:pt idx="11">
                  <c:v>18.062260346616043</c:v>
                </c:pt>
                <c:pt idx="12">
                  <c:v>16.063172142381845</c:v>
                </c:pt>
                <c:pt idx="13">
                  <c:v>16.217972776287709</c:v>
                </c:pt>
                <c:pt idx="14">
                  <c:v>15.03348505328799</c:v>
                </c:pt>
                <c:pt idx="15">
                  <c:v>12.286322173583414</c:v>
                </c:pt>
                <c:pt idx="16">
                  <c:v>15.11246130740898</c:v>
                </c:pt>
                <c:pt idx="17">
                  <c:v>15.38482687931868</c:v>
                </c:pt>
                <c:pt idx="18">
                  <c:v>8.8501606464803899</c:v>
                </c:pt>
                <c:pt idx="19">
                  <c:v>10.320179357448637</c:v>
                </c:pt>
                <c:pt idx="20">
                  <c:v>8.3329879278113026</c:v>
                </c:pt>
                <c:pt idx="21">
                  <c:v>13.335792306026775</c:v>
                </c:pt>
                <c:pt idx="22">
                  <c:v>7.4423255556379928</c:v>
                </c:pt>
                <c:pt idx="23">
                  <c:v>6.6934784883502658</c:v>
                </c:pt>
                <c:pt idx="24">
                  <c:v>5.3772503209494431</c:v>
                </c:pt>
                <c:pt idx="25">
                  <c:v>3.7255828607435575</c:v>
                </c:pt>
                <c:pt idx="26">
                  <c:v>5.3535543522377509</c:v>
                </c:pt>
                <c:pt idx="27">
                  <c:v>7.8059259699246581</c:v>
                </c:pt>
                <c:pt idx="28">
                  <c:v>8.8120655888790793</c:v>
                </c:pt>
                <c:pt idx="29">
                  <c:v>10.705605383303009</c:v>
                </c:pt>
                <c:pt idx="30">
                  <c:v>16.601676348214099</c:v>
                </c:pt>
                <c:pt idx="31">
                  <c:v>16.748817426561203</c:v>
                </c:pt>
                <c:pt idx="32">
                  <c:v>20.641990326979482</c:v>
                </c:pt>
                <c:pt idx="33">
                  <c:v>18.506216099457575</c:v>
                </c:pt>
                <c:pt idx="34">
                  <c:v>19.835064379351934</c:v>
                </c:pt>
                <c:pt idx="35">
                  <c:v>22.864756335643378</c:v>
                </c:pt>
                <c:pt idx="36">
                  <c:v>28.158247154229571</c:v>
                </c:pt>
                <c:pt idx="37">
                  <c:v>31.711785253246262</c:v>
                </c:pt>
                <c:pt idx="38">
                  <c:v>33.471458773784377</c:v>
                </c:pt>
                <c:pt idx="39">
                  <c:v>31.625925177689201</c:v>
                </c:pt>
                <c:pt idx="40">
                  <c:v>32.577221354649168</c:v>
                </c:pt>
                <c:pt idx="41">
                  <c:v>31.920205942367119</c:v>
                </c:pt>
                <c:pt idx="42">
                  <c:v>30.5392989200231</c:v>
                </c:pt>
                <c:pt idx="43">
                  <c:v>28.748233771982115</c:v>
                </c:pt>
                <c:pt idx="44">
                  <c:v>27.252915250378123</c:v>
                </c:pt>
                <c:pt idx="45">
                  <c:v>25.151893196804988</c:v>
                </c:pt>
                <c:pt idx="46">
                  <c:v>24.55528143868078</c:v>
                </c:pt>
                <c:pt idx="47">
                  <c:v>21.283821945764387</c:v>
                </c:pt>
                <c:pt idx="48">
                  <c:v>19.630495043757207</c:v>
                </c:pt>
                <c:pt idx="49">
                  <c:v>16.01170357665336</c:v>
                </c:pt>
                <c:pt idx="50">
                  <c:v>12.825332460382825</c:v>
                </c:pt>
                <c:pt idx="51">
                  <c:v>13.727692586752994</c:v>
                </c:pt>
                <c:pt idx="52">
                  <c:v>10.334271663106321</c:v>
                </c:pt>
                <c:pt idx="53">
                  <c:v>9.0364433770166386</c:v>
                </c:pt>
                <c:pt idx="54">
                  <c:v>7.6155639043135466</c:v>
                </c:pt>
                <c:pt idx="55">
                  <c:v>9.2981435447188687</c:v>
                </c:pt>
                <c:pt idx="56">
                  <c:v>7.4331578140177044</c:v>
                </c:pt>
                <c:pt idx="57">
                  <c:v>9.5093533562042865</c:v>
                </c:pt>
                <c:pt idx="58">
                  <c:v>9.5007883660624817</c:v>
                </c:pt>
                <c:pt idx="59">
                  <c:v>11.820259043550593</c:v>
                </c:pt>
                <c:pt idx="60">
                  <c:v>10.327148212400942</c:v>
                </c:pt>
                <c:pt idx="61">
                  <c:v>10.176426738891436</c:v>
                </c:pt>
                <c:pt idx="62">
                  <c:v>11.461541821358395</c:v>
                </c:pt>
                <c:pt idx="63">
                  <c:v>12.074428733552139</c:v>
                </c:pt>
                <c:pt idx="64">
                  <c:v>13.023329875268402</c:v>
                </c:pt>
                <c:pt idx="65">
                  <c:v>10.315412701262943</c:v>
                </c:pt>
                <c:pt idx="66">
                  <c:v>12.523195101449787</c:v>
                </c:pt>
                <c:pt idx="67">
                  <c:v>7.7190297604645508</c:v>
                </c:pt>
                <c:pt idx="68">
                  <c:v>10.865673328574843</c:v>
                </c:pt>
                <c:pt idx="69">
                  <c:v>8.2438157949178645</c:v>
                </c:pt>
                <c:pt idx="70">
                  <c:v>8.7206897372429353</c:v>
                </c:pt>
                <c:pt idx="71">
                  <c:v>8.825071769272185</c:v>
                </c:pt>
                <c:pt idx="72">
                  <c:v>10.585038865341716</c:v>
                </c:pt>
                <c:pt idx="73">
                  <c:v>10.711214540140219</c:v>
                </c:pt>
                <c:pt idx="74">
                  <c:v>11.548424270562037</c:v>
                </c:pt>
                <c:pt idx="75">
                  <c:v>9.4261993814605631</c:v>
                </c:pt>
                <c:pt idx="76">
                  <c:v>8.7076899629090718</c:v>
                </c:pt>
                <c:pt idx="77">
                  <c:v>12.715896066476276</c:v>
                </c:pt>
                <c:pt idx="78">
                  <c:v>13.680204187413423</c:v>
                </c:pt>
                <c:pt idx="79">
                  <c:v>14.806720084276193</c:v>
                </c:pt>
                <c:pt idx="80">
                  <c:v>13.225723978852642</c:v>
                </c:pt>
                <c:pt idx="81">
                  <c:v>11.401103730196866</c:v>
                </c:pt>
                <c:pt idx="82">
                  <c:v>13.852744208271488</c:v>
                </c:pt>
                <c:pt idx="83">
                  <c:v>12.824898706099532</c:v>
                </c:pt>
                <c:pt idx="84">
                  <c:v>11.137762184532988</c:v>
                </c:pt>
                <c:pt idx="85">
                  <c:v>12.592056263350855</c:v>
                </c:pt>
                <c:pt idx="86">
                  <c:v>11.27818482551244</c:v>
                </c:pt>
                <c:pt idx="87">
                  <c:v>13.04260557317987</c:v>
                </c:pt>
                <c:pt idx="88">
                  <c:v>12.492758681544132</c:v>
                </c:pt>
                <c:pt idx="89">
                  <c:v>11.35633744048927</c:v>
                </c:pt>
                <c:pt idx="90">
                  <c:v>9.9840122993631155</c:v>
                </c:pt>
                <c:pt idx="91">
                  <c:v>10.636403322842213</c:v>
                </c:pt>
                <c:pt idx="92">
                  <c:v>10.168611930731686</c:v>
                </c:pt>
                <c:pt idx="93">
                  <c:v>11.862171407805505</c:v>
                </c:pt>
                <c:pt idx="94">
                  <c:v>15.183163053571592</c:v>
                </c:pt>
                <c:pt idx="95">
                  <c:v>15.281031343630332</c:v>
                </c:pt>
                <c:pt idx="96">
                  <c:v>13.693574148724482</c:v>
                </c:pt>
                <c:pt idx="97">
                  <c:v>14.600953126230593</c:v>
                </c:pt>
                <c:pt idx="98">
                  <c:v>13.133813011809295</c:v>
                </c:pt>
                <c:pt idx="99">
                  <c:v>12.7350980050674</c:v>
                </c:pt>
                <c:pt idx="100">
                  <c:v>13.272532742078338</c:v>
                </c:pt>
                <c:pt idx="101">
                  <c:v>14.401590650506947</c:v>
                </c:pt>
                <c:pt idx="102">
                  <c:v>14.708372953135651</c:v>
                </c:pt>
                <c:pt idx="103">
                  <c:v>15.860253584675133</c:v>
                </c:pt>
                <c:pt idx="104">
                  <c:v>13.889620282034116</c:v>
                </c:pt>
                <c:pt idx="105">
                  <c:v>14.925526254881134</c:v>
                </c:pt>
                <c:pt idx="106">
                  <c:v>11.312780545627987</c:v>
                </c:pt>
                <c:pt idx="107">
                  <c:v>10.667453661338968</c:v>
                </c:pt>
                <c:pt idx="108">
                  <c:v>13.393146005208763</c:v>
                </c:pt>
                <c:pt idx="109">
                  <c:v>11.838253585708431</c:v>
                </c:pt>
                <c:pt idx="110">
                  <c:v>9.7513851140074337</c:v>
                </c:pt>
                <c:pt idx="111">
                  <c:v>8.2984231392261734</c:v>
                </c:pt>
                <c:pt idx="112">
                  <c:v>6.2845379483738526</c:v>
                </c:pt>
                <c:pt idx="113">
                  <c:v>4.999298613996217</c:v>
                </c:pt>
                <c:pt idx="114">
                  <c:v>3.7327612361804654</c:v>
                </c:pt>
                <c:pt idx="115">
                  <c:v>2.9032422235698756</c:v>
                </c:pt>
                <c:pt idx="116">
                  <c:v>2.8933701255604092</c:v>
                </c:pt>
                <c:pt idx="117">
                  <c:v>3.4062513976256668</c:v>
                </c:pt>
                <c:pt idx="118">
                  <c:v>4.492764350581794</c:v>
                </c:pt>
                <c:pt idx="119">
                  <c:v>4.1117799908323462</c:v>
                </c:pt>
                <c:pt idx="120">
                  <c:v>2.4123502436486746</c:v>
                </c:pt>
                <c:pt idx="121">
                  <c:v>2.6393720294137069</c:v>
                </c:pt>
                <c:pt idx="122">
                  <c:v>5.5731090794933067</c:v>
                </c:pt>
                <c:pt idx="123">
                  <c:v>8.2342736266017198</c:v>
                </c:pt>
                <c:pt idx="124">
                  <c:v>9.2346054527105537</c:v>
                </c:pt>
                <c:pt idx="125">
                  <c:v>9.8041601283891424</c:v>
                </c:pt>
                <c:pt idx="126">
                  <c:v>10.163974615641296</c:v>
                </c:pt>
                <c:pt idx="127">
                  <c:v>10.59333265837769</c:v>
                </c:pt>
                <c:pt idx="128">
                  <c:v>10.698568783861461</c:v>
                </c:pt>
                <c:pt idx="129">
                  <c:v>12.009193227997471</c:v>
                </c:pt>
                <c:pt idx="130">
                  <c:v>10.017751655308118</c:v>
                </c:pt>
                <c:pt idx="131">
                  <c:v>10.047867988692147</c:v>
                </c:pt>
                <c:pt idx="132">
                  <c:v>10.148310316083323</c:v>
                </c:pt>
                <c:pt idx="133">
                  <c:v>11.011885545149539</c:v>
                </c:pt>
                <c:pt idx="134">
                  <c:v>11.999408479917292</c:v>
                </c:pt>
                <c:pt idx="135">
                  <c:v>9.9521174643129218</c:v>
                </c:pt>
                <c:pt idx="136">
                  <c:v>10.875899407478457</c:v>
                </c:pt>
                <c:pt idx="137">
                  <c:v>10.863252351393228</c:v>
                </c:pt>
                <c:pt idx="138">
                  <c:v>11.889318088274365</c:v>
                </c:pt>
                <c:pt idx="139">
                  <c:v>11.291127603682966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89248"/>
        <c:axId val="204790784"/>
      </c:lineChart>
      <c:dateAx>
        <c:axId val="204789248"/>
        <c:scaling>
          <c:orientation val="minMax"/>
          <c:max val="43313"/>
          <c:min val="4258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479078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204790784"/>
        <c:scaling>
          <c:orientation val="minMax"/>
          <c:max val="1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4789248"/>
        <c:crosses val="autoZero"/>
        <c:crossBetween val="between"/>
        <c:majorUnit val="4"/>
        <c:minorUnit val="0.6000000000000006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805050505050502E-2"/>
          <c:y val="0"/>
          <c:w val="0.87004646464646462"/>
          <c:h val="0.10448466669746599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3481444099716386"/>
          <c:w val="0.91972424242424256"/>
          <c:h val="0.783232619749650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'Base gráficos 1'!$AH$3</c:f>
              <c:strCache>
                <c:ptCount val="1"/>
                <c:pt idx="0">
                  <c:v>Doc del BCCH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1'!$A$19:$A$492</c:f>
              <c:numCache>
                <c:formatCode>mmm</c:formatCode>
                <c:ptCount val="474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</c:numCache>
            </c:numRef>
          </c:cat>
          <c:val>
            <c:numRef>
              <c:f>'Base gráficos 1'!$AH$19:$AH$492</c:f>
              <c:numCache>
                <c:formatCode>#,#00</c:formatCode>
                <c:ptCount val="474"/>
                <c:pt idx="0">
                  <c:v>-2.1548177101445241</c:v>
                </c:pt>
                <c:pt idx="1">
                  <c:v>-2.2275394722407396</c:v>
                </c:pt>
                <c:pt idx="2">
                  <c:v>-2.0350615930804064</c:v>
                </c:pt>
                <c:pt idx="3">
                  <c:v>-2.0126031058364777</c:v>
                </c:pt>
                <c:pt idx="4">
                  <c:v>-1.8655272786707666</c:v>
                </c:pt>
                <c:pt idx="5">
                  <c:v>-1.9117726462865858</c:v>
                </c:pt>
                <c:pt idx="6">
                  <c:v>-1.7652340712364163</c:v>
                </c:pt>
                <c:pt idx="7">
                  <c:v>-2.0490955697468247</c:v>
                </c:pt>
                <c:pt idx="8">
                  <c:v>-2.7093368568396792</c:v>
                </c:pt>
                <c:pt idx="9">
                  <c:v>-2.5287236432402138</c:v>
                </c:pt>
                <c:pt idx="10">
                  <c:v>-2.5066943225464531</c:v>
                </c:pt>
                <c:pt idx="11">
                  <c:v>-2.7625411189900615</c:v>
                </c:pt>
                <c:pt idx="12">
                  <c:v>-1.8277431656782068</c:v>
                </c:pt>
                <c:pt idx="13">
                  <c:v>-1.1804511502549297</c:v>
                </c:pt>
                <c:pt idx="14">
                  <c:v>-1.1423539446678361</c:v>
                </c:pt>
                <c:pt idx="15">
                  <c:v>-1.0481602160881396</c:v>
                </c:pt>
                <c:pt idx="16">
                  <c:v>-0.55718976549657395</c:v>
                </c:pt>
                <c:pt idx="17">
                  <c:v>0.23131921584322643</c:v>
                </c:pt>
                <c:pt idx="18">
                  <c:v>1.1135107321726136</c:v>
                </c:pt>
                <c:pt idx="19">
                  <c:v>2.1391000260547166</c:v>
                </c:pt>
                <c:pt idx="20">
                  <c:v>3.1975924616706899</c:v>
                </c:pt>
                <c:pt idx="21">
                  <c:v>3.1131912087820384</c:v>
                </c:pt>
                <c:pt idx="22">
                  <c:v>2.7497352774347683</c:v>
                </c:pt>
                <c:pt idx="23">
                  <c:v>2.9900775157543733</c:v>
                </c:pt>
                <c:pt idx="24">
                  <c:v>2.5167858781563721</c:v>
                </c:pt>
                <c:pt idx="25">
                  <c:v>2.2973615985800331</c:v>
                </c:pt>
                <c:pt idx="26">
                  <c:v>2.984901196269818</c:v>
                </c:pt>
                <c:pt idx="27">
                  <c:v>3.1717560781193042</c:v>
                </c:pt>
                <c:pt idx="28">
                  <c:v>2.7505648692096751</c:v>
                </c:pt>
                <c:pt idx="29">
                  <c:v>2.5133821345691598</c:v>
                </c:pt>
                <c:pt idx="30">
                  <c:v>1.2531406293497385</c:v>
                </c:pt>
                <c:pt idx="31">
                  <c:v>-0.15490705534682742</c:v>
                </c:pt>
                <c:pt idx="32">
                  <c:v>-0.45978945303533558</c:v>
                </c:pt>
                <c:pt idx="33">
                  <c:v>-0.44084409125111801</c:v>
                </c:pt>
                <c:pt idx="34">
                  <c:v>-6.7937987500149524E-2</c:v>
                </c:pt>
                <c:pt idx="35">
                  <c:v>-0.13084093733681851</c:v>
                </c:pt>
                <c:pt idx="36">
                  <c:v>-0.25765635039142826</c:v>
                </c:pt>
                <c:pt idx="37">
                  <c:v>-0.11386225202551301</c:v>
                </c:pt>
                <c:pt idx="38">
                  <c:v>-0.45659154975443794</c:v>
                </c:pt>
                <c:pt idx="39">
                  <c:v>-0.2586577451988612</c:v>
                </c:pt>
                <c:pt idx="40">
                  <c:v>-0.84424059924663974</c:v>
                </c:pt>
                <c:pt idx="41">
                  <c:v>-1.9925144102853298</c:v>
                </c:pt>
                <c:pt idx="42">
                  <c:v>-2.0609240526816754</c:v>
                </c:pt>
                <c:pt idx="43">
                  <c:v>-1.944996350757223</c:v>
                </c:pt>
                <c:pt idx="44">
                  <c:v>-2.3587117277004848</c:v>
                </c:pt>
                <c:pt idx="45">
                  <c:v>-2.2121319786565929</c:v>
                </c:pt>
                <c:pt idx="46">
                  <c:v>-2.0495985075257002</c:v>
                </c:pt>
                <c:pt idx="47">
                  <c:v>-2.0600914981366834</c:v>
                </c:pt>
                <c:pt idx="48">
                  <c:v>-1.5690838148805408</c:v>
                </c:pt>
                <c:pt idx="49">
                  <c:v>-1.0332486916373298</c:v>
                </c:pt>
                <c:pt idx="50">
                  <c:v>-1.0487171002882523</c:v>
                </c:pt>
                <c:pt idx="51">
                  <c:v>-1.3183341643272586</c:v>
                </c:pt>
                <c:pt idx="52">
                  <c:v>-0.35309228121725628</c:v>
                </c:pt>
                <c:pt idx="53">
                  <c:v>0.88881404533736286</c:v>
                </c:pt>
                <c:pt idx="54">
                  <c:v>2.0829136353082074</c:v>
                </c:pt>
                <c:pt idx="55">
                  <c:v>2.7764853355331578</c:v>
                </c:pt>
                <c:pt idx="56">
                  <c:v>3.5840209567510395</c:v>
                </c:pt>
                <c:pt idx="57">
                  <c:v>4.5727060022092756</c:v>
                </c:pt>
                <c:pt idx="58">
                  <c:v>4.6648280429984101</c:v>
                </c:pt>
                <c:pt idx="59">
                  <c:v>4.5512764345334533</c:v>
                </c:pt>
                <c:pt idx="60">
                  <c:v>4.6437277209838337</c:v>
                </c:pt>
                <c:pt idx="61">
                  <c:v>4.4276783835383133</c:v>
                </c:pt>
                <c:pt idx="62">
                  <c:v>4.3695341814194055</c:v>
                </c:pt>
                <c:pt idx="63">
                  <c:v>4.3122291360618874</c:v>
                </c:pt>
                <c:pt idx="64">
                  <c:v>4.0094498922846942</c:v>
                </c:pt>
                <c:pt idx="65">
                  <c:v>3.516402967852045</c:v>
                </c:pt>
                <c:pt idx="66">
                  <c:v>2.8707659062954187</c:v>
                </c:pt>
                <c:pt idx="67">
                  <c:v>2.7864514690359532</c:v>
                </c:pt>
                <c:pt idx="68">
                  <c:v>1.8957725542923565</c:v>
                </c:pt>
                <c:pt idx="69">
                  <c:v>1.1038251206754455</c:v>
                </c:pt>
                <c:pt idx="70">
                  <c:v>1.2524617004975862</c:v>
                </c:pt>
                <c:pt idx="71">
                  <c:v>0.40527763430142622</c:v>
                </c:pt>
                <c:pt idx="72">
                  <c:v>-3.3380004997506395E-2</c:v>
                </c:pt>
                <c:pt idx="73">
                  <c:v>6.609889544865534E-2</c:v>
                </c:pt>
                <c:pt idx="74">
                  <c:v>-0.17824554228385259</c:v>
                </c:pt>
                <c:pt idx="75">
                  <c:v>0.30647874096402422</c:v>
                </c:pt>
                <c:pt idx="76">
                  <c:v>0.5898748387469126</c:v>
                </c:pt>
                <c:pt idx="77">
                  <c:v>0.42906615476575893</c:v>
                </c:pt>
                <c:pt idx="78">
                  <c:v>0.62547796938416977</c:v>
                </c:pt>
                <c:pt idx="79">
                  <c:v>0.62752927642309764</c:v>
                </c:pt>
                <c:pt idx="80">
                  <c:v>0.77447337938425564</c:v>
                </c:pt>
                <c:pt idx="81">
                  <c:v>0.67282723390222798</c:v>
                </c:pt>
                <c:pt idx="82">
                  <c:v>0.47580649756245269</c:v>
                </c:pt>
                <c:pt idx="83">
                  <c:v>0.71315581292793206</c:v>
                </c:pt>
                <c:pt idx="84">
                  <c:v>0.51002958504797735</c:v>
                </c:pt>
                <c:pt idx="85">
                  <c:v>0.87129847978039976</c:v>
                </c:pt>
                <c:pt idx="86">
                  <c:v>1.1104711972089154</c:v>
                </c:pt>
                <c:pt idx="87">
                  <c:v>0.54929786815157322</c:v>
                </c:pt>
                <c:pt idx="88">
                  <c:v>0.60171723675222377</c:v>
                </c:pt>
                <c:pt idx="89">
                  <c:v>0.62270778139395055</c:v>
                </c:pt>
                <c:pt idx="90">
                  <c:v>0.15114419783501806</c:v>
                </c:pt>
                <c:pt idx="91">
                  <c:v>-0.10057255738733901</c:v>
                </c:pt>
                <c:pt idx="92">
                  <c:v>-0.33001754469677569</c:v>
                </c:pt>
                <c:pt idx="93">
                  <c:v>-0.14724183719656392</c:v>
                </c:pt>
                <c:pt idx="94">
                  <c:v>-0.71250844853542239</c:v>
                </c:pt>
                <c:pt idx="95">
                  <c:v>-0.59507702913952609</c:v>
                </c:pt>
                <c:pt idx="96">
                  <c:v>-0.13761079216546224</c:v>
                </c:pt>
                <c:pt idx="97">
                  <c:v>-0.47389233394217167</c:v>
                </c:pt>
                <c:pt idx="98">
                  <c:v>-0.75007608117182278</c:v>
                </c:pt>
                <c:pt idx="99">
                  <c:v>-0.84606476956828458</c:v>
                </c:pt>
                <c:pt idx="100">
                  <c:v>-0.81627524087912473</c:v>
                </c:pt>
                <c:pt idx="101">
                  <c:v>-1.051501834248304</c:v>
                </c:pt>
                <c:pt idx="102">
                  <c:v>-0.67943531868937246</c:v>
                </c:pt>
                <c:pt idx="103">
                  <c:v>-0.40353759702996977</c:v>
                </c:pt>
                <c:pt idx="104">
                  <c:v>-0.40929184281531644</c:v>
                </c:pt>
                <c:pt idx="105">
                  <c:v>-0.43375413632226878</c:v>
                </c:pt>
                <c:pt idx="106">
                  <c:v>-0.17152329440769262</c:v>
                </c:pt>
                <c:pt idx="107">
                  <c:v>-0.28792898432500386</c:v>
                </c:pt>
                <c:pt idx="108">
                  <c:v>-0.38862664867772767</c:v>
                </c:pt>
                <c:pt idx="109">
                  <c:v>-0.31059898167165323</c:v>
                </c:pt>
                <c:pt idx="110">
                  <c:v>-0.46668909342811343</c:v>
                </c:pt>
                <c:pt idx="111">
                  <c:v>-0.22276552931722257</c:v>
                </c:pt>
                <c:pt idx="112">
                  <c:v>-9.1474806470859413E-2</c:v>
                </c:pt>
                <c:pt idx="113">
                  <c:v>0.15102023555050328</c:v>
                </c:pt>
                <c:pt idx="114">
                  <c:v>0.6277667036424176</c:v>
                </c:pt>
                <c:pt idx="115">
                  <c:v>0.30516182284267018</c:v>
                </c:pt>
                <c:pt idx="116">
                  <c:v>0.19919543357580294</c:v>
                </c:pt>
                <c:pt idx="117">
                  <c:v>-3.9086076859062589E-2</c:v>
                </c:pt>
                <c:pt idx="118">
                  <c:v>-0.29525961020360558</c:v>
                </c:pt>
                <c:pt idx="119">
                  <c:v>-0.41544817099057268</c:v>
                </c:pt>
                <c:pt idx="120">
                  <c:v>-0.50546437074988748</c:v>
                </c:pt>
                <c:pt idx="121">
                  <c:v>-0.55624238016905003</c:v>
                </c:pt>
                <c:pt idx="122">
                  <c:v>-0.29994210721990999</c:v>
                </c:pt>
                <c:pt idx="123">
                  <c:v>0.17198980476877038</c:v>
                </c:pt>
                <c:pt idx="124">
                  <c:v>-0.47362792741536963</c:v>
                </c:pt>
                <c:pt idx="125">
                  <c:v>-0.52741469798071738</c:v>
                </c:pt>
                <c:pt idx="126">
                  <c:v>-0.80200757178857152</c:v>
                </c:pt>
                <c:pt idx="127">
                  <c:v>-0.92003257116004722</c:v>
                </c:pt>
                <c:pt idx="128">
                  <c:v>-1.1653380976438104</c:v>
                </c:pt>
                <c:pt idx="129">
                  <c:v>-0.76213596013969775</c:v>
                </c:pt>
                <c:pt idx="130">
                  <c:v>-0.3449836514413489</c:v>
                </c:pt>
                <c:pt idx="131">
                  <c:v>-0.42063012102670116</c:v>
                </c:pt>
                <c:pt idx="132">
                  <c:v>-0.83298982912725217</c:v>
                </c:pt>
                <c:pt idx="133">
                  <c:v>-0.99785731693997859</c:v>
                </c:pt>
                <c:pt idx="134">
                  <c:v>-1.5084870481418631</c:v>
                </c:pt>
                <c:pt idx="135">
                  <c:v>-1.5433670219574001</c:v>
                </c:pt>
                <c:pt idx="136">
                  <c:v>-1.6327908468823948</c:v>
                </c:pt>
                <c:pt idx="137">
                  <c:v>-1.2881359978919233</c:v>
                </c:pt>
                <c:pt idx="138">
                  <c:v>-1.0465665127642259</c:v>
                </c:pt>
                <c:pt idx="139">
                  <c:v>-1.0922302970334929</c:v>
                </c:pt>
              </c:numCache>
            </c:numRef>
          </c:val>
        </c:ser>
        <c:ser>
          <c:idx val="0"/>
          <c:order val="1"/>
          <c:tx>
            <c:strRef>
              <c:f>'Base gráficos 1'!$AF$3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1'!$A$19:$A$492</c:f>
              <c:numCache>
                <c:formatCode>mmm</c:formatCode>
                <c:ptCount val="474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</c:numCache>
            </c:numRef>
          </c:cat>
          <c:val>
            <c:numRef>
              <c:f>'Base gráficos 1'!$AF$19:$AF$492</c:f>
              <c:numCache>
                <c:formatCode>#,#00</c:formatCode>
                <c:ptCount val="474"/>
                <c:pt idx="0">
                  <c:v>10.676398778920648</c:v>
                </c:pt>
                <c:pt idx="1">
                  <c:v>10.75338227062873</c:v>
                </c:pt>
                <c:pt idx="2">
                  <c:v>10.711765294843518</c:v>
                </c:pt>
                <c:pt idx="3">
                  <c:v>11.027999538001124</c:v>
                </c:pt>
                <c:pt idx="4">
                  <c:v>11.273251758805207</c:v>
                </c:pt>
                <c:pt idx="5">
                  <c:v>11.633313355440755</c:v>
                </c:pt>
                <c:pt idx="6">
                  <c:v>12.618087917221748</c:v>
                </c:pt>
                <c:pt idx="7">
                  <c:v>11.2014390614695</c:v>
                </c:pt>
                <c:pt idx="8">
                  <c:v>10.197574452470773</c:v>
                </c:pt>
                <c:pt idx="9">
                  <c:v>11.345629462923911</c:v>
                </c:pt>
                <c:pt idx="10">
                  <c:v>12.813016818086624</c:v>
                </c:pt>
                <c:pt idx="11">
                  <c:v>13.040009926678485</c:v>
                </c:pt>
                <c:pt idx="12">
                  <c:v>12.808514748122587</c:v>
                </c:pt>
                <c:pt idx="13">
                  <c:v>12.942649966801794</c:v>
                </c:pt>
                <c:pt idx="14">
                  <c:v>12.789527023429992</c:v>
                </c:pt>
                <c:pt idx="15">
                  <c:v>12.517855559572727</c:v>
                </c:pt>
                <c:pt idx="16">
                  <c:v>12.381349579826644</c:v>
                </c:pt>
                <c:pt idx="17">
                  <c:v>11.36176453348209</c:v>
                </c:pt>
                <c:pt idx="18">
                  <c:v>9.9993904890633765</c:v>
                </c:pt>
                <c:pt idx="19">
                  <c:v>10.493721106997418</c:v>
                </c:pt>
                <c:pt idx="20">
                  <c:v>10.898679810653029</c:v>
                </c:pt>
                <c:pt idx="21">
                  <c:v>12.407234902419136</c:v>
                </c:pt>
                <c:pt idx="22">
                  <c:v>11.692991511777731</c:v>
                </c:pt>
                <c:pt idx="23">
                  <c:v>10.691135953180757</c:v>
                </c:pt>
                <c:pt idx="24">
                  <c:v>9.6658762738254023</c:v>
                </c:pt>
                <c:pt idx="25">
                  <c:v>8.2419102055867857</c:v>
                </c:pt>
                <c:pt idx="26">
                  <c:v>6.529813588139632</c:v>
                </c:pt>
                <c:pt idx="27">
                  <c:v>5.2125565794995898</c:v>
                </c:pt>
                <c:pt idx="28">
                  <c:v>4.482934405416068</c:v>
                </c:pt>
                <c:pt idx="29">
                  <c:v>4.4236956570319563</c:v>
                </c:pt>
                <c:pt idx="30">
                  <c:v>5.1283589092750237</c:v>
                </c:pt>
                <c:pt idx="31">
                  <c:v>4.5557906999059332</c:v>
                </c:pt>
                <c:pt idx="32">
                  <c:v>3.447430690318305</c:v>
                </c:pt>
                <c:pt idx="33">
                  <c:v>1.053786933509866</c:v>
                </c:pt>
                <c:pt idx="34">
                  <c:v>-0.85625040419835008</c:v>
                </c:pt>
                <c:pt idx="35">
                  <c:v>-0.97790595385380263</c:v>
                </c:pt>
                <c:pt idx="36">
                  <c:v>0.13271106993323428</c:v>
                </c:pt>
                <c:pt idx="37">
                  <c:v>1.2371269367480255</c:v>
                </c:pt>
                <c:pt idx="38">
                  <c:v>2.8332691393300271</c:v>
                </c:pt>
                <c:pt idx="39">
                  <c:v>3.7052557718646137</c:v>
                </c:pt>
                <c:pt idx="40">
                  <c:v>4.4299343617855076</c:v>
                </c:pt>
                <c:pt idx="41">
                  <c:v>4.1119787029666375</c:v>
                </c:pt>
                <c:pt idx="42">
                  <c:v>3.2594506966891492</c:v>
                </c:pt>
                <c:pt idx="43">
                  <c:v>3.0900414326488215</c:v>
                </c:pt>
                <c:pt idx="44">
                  <c:v>3.8203650818740398</c:v>
                </c:pt>
                <c:pt idx="45">
                  <c:v>4.8134414747022332</c:v>
                </c:pt>
                <c:pt idx="46">
                  <c:v>6.072170068906841</c:v>
                </c:pt>
                <c:pt idx="47">
                  <c:v>6.3765480541319999</c:v>
                </c:pt>
                <c:pt idx="48">
                  <c:v>6.0511441907171424</c:v>
                </c:pt>
                <c:pt idx="49">
                  <c:v>5.2863490230406969</c:v>
                </c:pt>
                <c:pt idx="50">
                  <c:v>5.1966449067499738</c:v>
                </c:pt>
                <c:pt idx="51">
                  <c:v>6.0608721045147567</c:v>
                </c:pt>
                <c:pt idx="52">
                  <c:v>6.5820332686379732</c:v>
                </c:pt>
                <c:pt idx="53">
                  <c:v>7.907913971574656</c:v>
                </c:pt>
                <c:pt idx="54">
                  <c:v>8.9985423286875186</c:v>
                </c:pt>
                <c:pt idx="55">
                  <c:v>10.751649443473962</c:v>
                </c:pt>
                <c:pt idx="56">
                  <c:v>11.701387735447621</c:v>
                </c:pt>
                <c:pt idx="57">
                  <c:v>12.320042411027545</c:v>
                </c:pt>
                <c:pt idx="58">
                  <c:v>12.399956842089454</c:v>
                </c:pt>
                <c:pt idx="59">
                  <c:v>13.115362891340297</c:v>
                </c:pt>
                <c:pt idx="60">
                  <c:v>12.712625932544896</c:v>
                </c:pt>
                <c:pt idx="61">
                  <c:v>12.355211272529932</c:v>
                </c:pt>
                <c:pt idx="62">
                  <c:v>12.337353897743712</c:v>
                </c:pt>
                <c:pt idx="63">
                  <c:v>12.565406822087153</c:v>
                </c:pt>
                <c:pt idx="64">
                  <c:v>12.837597070686783</c:v>
                </c:pt>
                <c:pt idx="65">
                  <c:v>12.823805452816249</c:v>
                </c:pt>
                <c:pt idx="66">
                  <c:v>12.889740631999981</c:v>
                </c:pt>
                <c:pt idx="67">
                  <c:v>10.879622504923201</c:v>
                </c:pt>
                <c:pt idx="68">
                  <c:v>10.197433473585843</c:v>
                </c:pt>
                <c:pt idx="69">
                  <c:v>9.0588829805538911</c:v>
                </c:pt>
                <c:pt idx="70">
                  <c:v>8.3322812236940234</c:v>
                </c:pt>
                <c:pt idx="71">
                  <c:v>7.2407765939304358</c:v>
                </c:pt>
                <c:pt idx="72">
                  <c:v>7.1170755205374974</c:v>
                </c:pt>
                <c:pt idx="73">
                  <c:v>7.5138612595232015</c:v>
                </c:pt>
                <c:pt idx="74">
                  <c:v>7.7785386955675504</c:v>
                </c:pt>
                <c:pt idx="75">
                  <c:v>6.9834831365853312</c:v>
                </c:pt>
                <c:pt idx="76">
                  <c:v>6.462567942395756</c:v>
                </c:pt>
                <c:pt idx="77">
                  <c:v>6.5153797822846835</c:v>
                </c:pt>
                <c:pt idx="78">
                  <c:v>6.3632009932318505</c:v>
                </c:pt>
                <c:pt idx="79">
                  <c:v>6.9654658393731443</c:v>
                </c:pt>
                <c:pt idx="80">
                  <c:v>6.7180865368992064</c:v>
                </c:pt>
                <c:pt idx="81">
                  <c:v>6.034350890478712</c:v>
                </c:pt>
                <c:pt idx="82">
                  <c:v>6.4996633637957117</c:v>
                </c:pt>
                <c:pt idx="83">
                  <c:v>6.8998043707291759</c:v>
                </c:pt>
                <c:pt idx="84">
                  <c:v>7.0774528332420026</c:v>
                </c:pt>
                <c:pt idx="85">
                  <c:v>7.3183106455318061</c:v>
                </c:pt>
                <c:pt idx="86">
                  <c:v>6.4259076204609347</c:v>
                </c:pt>
                <c:pt idx="87">
                  <c:v>5.7293706272863663</c:v>
                </c:pt>
                <c:pt idx="88">
                  <c:v>4.5670148233586731</c:v>
                </c:pt>
                <c:pt idx="89">
                  <c:v>3.6369120602956908</c:v>
                </c:pt>
                <c:pt idx="90">
                  <c:v>3.7511574739201947</c:v>
                </c:pt>
                <c:pt idx="91">
                  <c:v>3.7132002663230943</c:v>
                </c:pt>
                <c:pt idx="92">
                  <c:v>3.4797242817420244</c:v>
                </c:pt>
                <c:pt idx="93">
                  <c:v>4.1836925725424621</c:v>
                </c:pt>
                <c:pt idx="94">
                  <c:v>5.40241617583884</c:v>
                </c:pt>
                <c:pt idx="95">
                  <c:v>5.8947999143633218</c:v>
                </c:pt>
                <c:pt idx="96">
                  <c:v>5.3358116404897089</c:v>
                </c:pt>
                <c:pt idx="97">
                  <c:v>4.7845565586774832</c:v>
                </c:pt>
                <c:pt idx="98">
                  <c:v>4.6118247204795573</c:v>
                </c:pt>
                <c:pt idx="99">
                  <c:v>5.3906678717085397</c:v>
                </c:pt>
                <c:pt idx="100">
                  <c:v>5.9301283159069422</c:v>
                </c:pt>
                <c:pt idx="101">
                  <c:v>6.3228897600830365</c:v>
                </c:pt>
                <c:pt idx="102">
                  <c:v>6.8806853901008784</c:v>
                </c:pt>
                <c:pt idx="103">
                  <c:v>7.6046612243336353</c:v>
                </c:pt>
                <c:pt idx="104">
                  <c:v>7.7215331599527488</c:v>
                </c:pt>
                <c:pt idx="105">
                  <c:v>8.0931068605842569</c:v>
                </c:pt>
                <c:pt idx="106">
                  <c:v>7.2363684386239395</c:v>
                </c:pt>
                <c:pt idx="107">
                  <c:v>6.7128650279688138</c:v>
                </c:pt>
                <c:pt idx="108">
                  <c:v>7.258793413036595</c:v>
                </c:pt>
                <c:pt idx="109">
                  <c:v>7.38519874412271</c:v>
                </c:pt>
                <c:pt idx="110">
                  <c:v>7.6712290269949523</c:v>
                </c:pt>
                <c:pt idx="111">
                  <c:v>7.4022946285265823</c:v>
                </c:pt>
                <c:pt idx="112">
                  <c:v>6.9047581106783138</c:v>
                </c:pt>
                <c:pt idx="113">
                  <c:v>6.7792576590399696</c:v>
                </c:pt>
                <c:pt idx="114">
                  <c:v>5.6771013481608943</c:v>
                </c:pt>
                <c:pt idx="115">
                  <c:v>4.7596811505431509</c:v>
                </c:pt>
                <c:pt idx="116">
                  <c:v>5.0579467783948244</c:v>
                </c:pt>
                <c:pt idx="117">
                  <c:v>5.1432784041378996</c:v>
                </c:pt>
                <c:pt idx="118">
                  <c:v>4.6179325694878939</c:v>
                </c:pt>
                <c:pt idx="119">
                  <c:v>4.4212457950470636</c:v>
                </c:pt>
                <c:pt idx="120">
                  <c:v>2.8491940342718833</c:v>
                </c:pt>
                <c:pt idx="121">
                  <c:v>2.2592916658557827</c:v>
                </c:pt>
                <c:pt idx="122">
                  <c:v>3.0163782059634712</c:v>
                </c:pt>
                <c:pt idx="123">
                  <c:v>2.596943651930268</c:v>
                </c:pt>
                <c:pt idx="124">
                  <c:v>2.9534024236076166</c:v>
                </c:pt>
                <c:pt idx="125">
                  <c:v>2.8688154089396054</c:v>
                </c:pt>
                <c:pt idx="126">
                  <c:v>3.1257231797408673</c:v>
                </c:pt>
                <c:pt idx="127">
                  <c:v>2.7331984007362986</c:v>
                </c:pt>
                <c:pt idx="128">
                  <c:v>3.1068037023223787</c:v>
                </c:pt>
                <c:pt idx="129">
                  <c:v>2.5459151300464273</c:v>
                </c:pt>
                <c:pt idx="130">
                  <c:v>2.6452576757656279</c:v>
                </c:pt>
                <c:pt idx="131">
                  <c:v>2.7625950478783161</c:v>
                </c:pt>
                <c:pt idx="132">
                  <c:v>4.0146530565020591</c:v>
                </c:pt>
                <c:pt idx="133">
                  <c:v>4.2211213168687145</c:v>
                </c:pt>
                <c:pt idx="134">
                  <c:v>4.3191128985787586</c:v>
                </c:pt>
                <c:pt idx="135">
                  <c:v>5.5487587277785764</c:v>
                </c:pt>
                <c:pt idx="136">
                  <c:v>5.7284764965305719</c:v>
                </c:pt>
                <c:pt idx="137">
                  <c:v>6.1673545706394393</c:v>
                </c:pt>
                <c:pt idx="138">
                  <c:v>6.0068883546593792</c:v>
                </c:pt>
                <c:pt idx="139">
                  <c:v>6.3876920914508295</c:v>
                </c:pt>
              </c:numCache>
            </c:numRef>
          </c:val>
        </c:ser>
        <c:ser>
          <c:idx val="1"/>
          <c:order val="2"/>
          <c:tx>
            <c:strRef>
              <c:f>'Base gráficos 1'!$AG$3</c:f>
              <c:strCache>
                <c:ptCount val="1"/>
                <c:pt idx="0">
                  <c:v>Dep en moneda extranjera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1'!$A$19:$A$492</c:f>
              <c:numCache>
                <c:formatCode>mmm</c:formatCode>
                <c:ptCount val="474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</c:numCache>
            </c:numRef>
          </c:cat>
          <c:val>
            <c:numRef>
              <c:f>'Base gráficos 1'!$AG$19:$AG$492</c:f>
              <c:numCache>
                <c:formatCode>#,#00</c:formatCode>
                <c:ptCount val="474"/>
                <c:pt idx="0">
                  <c:v>0.62783936793200823</c:v>
                </c:pt>
                <c:pt idx="1">
                  <c:v>0.6397557028665577</c:v>
                </c:pt>
                <c:pt idx="2">
                  <c:v>0.75304053831435636</c:v>
                </c:pt>
                <c:pt idx="3">
                  <c:v>0.77997029065454981</c:v>
                </c:pt>
                <c:pt idx="4">
                  <c:v>0.7415846094306271</c:v>
                </c:pt>
                <c:pt idx="5">
                  <c:v>0.49841939130862911</c:v>
                </c:pt>
                <c:pt idx="6">
                  <c:v>0.48864051139552805</c:v>
                </c:pt>
                <c:pt idx="7">
                  <c:v>0.58685384479120239</c:v>
                </c:pt>
                <c:pt idx="8">
                  <c:v>0.57528124534562419</c:v>
                </c:pt>
                <c:pt idx="9">
                  <c:v>0.71648865371804249</c:v>
                </c:pt>
                <c:pt idx="10">
                  <c:v>0.7329901070328545</c:v>
                </c:pt>
                <c:pt idx="11">
                  <c:v>0.78812230479761869</c:v>
                </c:pt>
                <c:pt idx="12">
                  <c:v>0.87941154886931316</c:v>
                </c:pt>
                <c:pt idx="13">
                  <c:v>0.75836413613083797</c:v>
                </c:pt>
                <c:pt idx="14">
                  <c:v>0.61900386637535798</c:v>
                </c:pt>
                <c:pt idx="15">
                  <c:v>0.92237150896894549</c:v>
                </c:pt>
                <c:pt idx="16">
                  <c:v>1.3313531944771277</c:v>
                </c:pt>
                <c:pt idx="17">
                  <c:v>2.0650126483442892</c:v>
                </c:pt>
                <c:pt idx="18">
                  <c:v>2.7092992141786958</c:v>
                </c:pt>
                <c:pt idx="19">
                  <c:v>2.9472619541572493</c:v>
                </c:pt>
                <c:pt idx="20">
                  <c:v>3.1590920828324291</c:v>
                </c:pt>
                <c:pt idx="21">
                  <c:v>3.4118576959142195</c:v>
                </c:pt>
                <c:pt idx="22">
                  <c:v>3.673618807836053</c:v>
                </c:pt>
                <c:pt idx="23">
                  <c:v>3.3568172603464976</c:v>
                </c:pt>
                <c:pt idx="24">
                  <c:v>3.084450222158329</c:v>
                </c:pt>
                <c:pt idx="25">
                  <c:v>3.0162888928400107</c:v>
                </c:pt>
                <c:pt idx="26">
                  <c:v>3.0253930294066849</c:v>
                </c:pt>
                <c:pt idx="27">
                  <c:v>2.3421012676507469</c:v>
                </c:pt>
                <c:pt idx="28">
                  <c:v>1.2098670076282743</c:v>
                </c:pt>
                <c:pt idx="29">
                  <c:v>4.1943159210444791E-3</c:v>
                </c:pt>
                <c:pt idx="30">
                  <c:v>-0.84563414182685881</c:v>
                </c:pt>
                <c:pt idx="31">
                  <c:v>-0.82085140637307741</c:v>
                </c:pt>
                <c:pt idx="32">
                  <c:v>-0.99935865296120963</c:v>
                </c:pt>
                <c:pt idx="33">
                  <c:v>-1.4761092505229729</c:v>
                </c:pt>
                <c:pt idx="34">
                  <c:v>-1.6942461665379913</c:v>
                </c:pt>
                <c:pt idx="35">
                  <c:v>-1.4397007098008252</c:v>
                </c:pt>
                <c:pt idx="36">
                  <c:v>-1.1676886527590524</c:v>
                </c:pt>
                <c:pt idx="37">
                  <c:v>-1.1006307459943803</c:v>
                </c:pt>
                <c:pt idx="38">
                  <c:v>-1.0309619336652136</c:v>
                </c:pt>
                <c:pt idx="39">
                  <c:v>-0.60931290130507054</c:v>
                </c:pt>
                <c:pt idx="40">
                  <c:v>0.11463744564933787</c:v>
                </c:pt>
                <c:pt idx="41">
                  <c:v>0.89527721768475077</c:v>
                </c:pt>
                <c:pt idx="42">
                  <c:v>0.99014131551975315</c:v>
                </c:pt>
                <c:pt idx="43">
                  <c:v>0.67298694746480203</c:v>
                </c:pt>
                <c:pt idx="44">
                  <c:v>1.0358790519495977</c:v>
                </c:pt>
                <c:pt idx="45">
                  <c:v>1.6814959588542313</c:v>
                </c:pt>
                <c:pt idx="46">
                  <c:v>1.7848422001776383</c:v>
                </c:pt>
                <c:pt idx="47">
                  <c:v>1.7188267474157646</c:v>
                </c:pt>
                <c:pt idx="48">
                  <c:v>1.6858857681100516</c:v>
                </c:pt>
                <c:pt idx="49">
                  <c:v>1.5483377496526693</c:v>
                </c:pt>
                <c:pt idx="50">
                  <c:v>1.2736042156245537</c:v>
                </c:pt>
                <c:pt idx="51">
                  <c:v>1.0409589658306313</c:v>
                </c:pt>
                <c:pt idx="52">
                  <c:v>0.88426312988469857</c:v>
                </c:pt>
                <c:pt idx="53">
                  <c:v>0.63423441725900609</c:v>
                </c:pt>
                <c:pt idx="54">
                  <c:v>0.74895234327223581</c:v>
                </c:pt>
                <c:pt idx="55">
                  <c:v>0.84911826454882411</c:v>
                </c:pt>
                <c:pt idx="56">
                  <c:v>0.74268023856270959</c:v>
                </c:pt>
                <c:pt idx="57">
                  <c:v>0.4600783478226283</c:v>
                </c:pt>
                <c:pt idx="58">
                  <c:v>0.21407331043084107</c:v>
                </c:pt>
                <c:pt idx="59">
                  <c:v>0.15748775768466469</c:v>
                </c:pt>
                <c:pt idx="60">
                  <c:v>0.3652649158648465</c:v>
                </c:pt>
                <c:pt idx="61">
                  <c:v>0.30746978752524873</c:v>
                </c:pt>
                <c:pt idx="62">
                  <c:v>0.69677484341105933</c:v>
                </c:pt>
                <c:pt idx="63">
                  <c:v>0.86347944510223618</c:v>
                </c:pt>
                <c:pt idx="64">
                  <c:v>0.8706490914563445</c:v>
                </c:pt>
                <c:pt idx="65">
                  <c:v>0.78370748766441534</c:v>
                </c:pt>
                <c:pt idx="66">
                  <c:v>0.68597179318426349</c:v>
                </c:pt>
                <c:pt idx="67">
                  <c:v>0.48014597851305718</c:v>
                </c:pt>
                <c:pt idx="68">
                  <c:v>0.12041284713082878</c:v>
                </c:pt>
                <c:pt idx="69">
                  <c:v>8.596133143865263E-2</c:v>
                </c:pt>
                <c:pt idx="70">
                  <c:v>0.45627430006326158</c:v>
                </c:pt>
                <c:pt idx="71">
                  <c:v>0.81124836118156651</c:v>
                </c:pt>
                <c:pt idx="72">
                  <c:v>0.54565907390398394</c:v>
                </c:pt>
                <c:pt idx="73">
                  <c:v>0.56187509741156783</c:v>
                </c:pt>
                <c:pt idx="74">
                  <c:v>0.42545875066120481</c:v>
                </c:pt>
                <c:pt idx="75">
                  <c:v>0.46355324714363455</c:v>
                </c:pt>
                <c:pt idx="76">
                  <c:v>0.62817775286415523</c:v>
                </c:pt>
                <c:pt idx="77">
                  <c:v>0.91722499832176485</c:v>
                </c:pt>
                <c:pt idx="78">
                  <c:v>1.3759280830256349</c:v>
                </c:pt>
                <c:pt idx="79">
                  <c:v>1.7903746288005289</c:v>
                </c:pt>
                <c:pt idx="80">
                  <c:v>1.8471862750475712</c:v>
                </c:pt>
                <c:pt idx="81">
                  <c:v>1.6308289048106837</c:v>
                </c:pt>
                <c:pt idx="82">
                  <c:v>1.4043545169581937</c:v>
                </c:pt>
                <c:pt idx="83">
                  <c:v>1.181321780375761</c:v>
                </c:pt>
                <c:pt idx="84">
                  <c:v>1.280358065541928</c:v>
                </c:pt>
                <c:pt idx="85">
                  <c:v>1.7206669057826323</c:v>
                </c:pt>
                <c:pt idx="86">
                  <c:v>1.8176656153874071</c:v>
                </c:pt>
                <c:pt idx="87">
                  <c:v>2.0241753014999895</c:v>
                </c:pt>
                <c:pt idx="88">
                  <c:v>2.1567385013269105</c:v>
                </c:pt>
                <c:pt idx="89">
                  <c:v>1.7994093975289616</c:v>
                </c:pt>
                <c:pt idx="90">
                  <c:v>1.4736474327534252</c:v>
                </c:pt>
                <c:pt idx="91">
                  <c:v>1.4754131658154037</c:v>
                </c:pt>
                <c:pt idx="92">
                  <c:v>1.8401376030846013</c:v>
                </c:pt>
                <c:pt idx="93">
                  <c:v>1.8842664153870481</c:v>
                </c:pt>
                <c:pt idx="94">
                  <c:v>1.8483062719812209</c:v>
                </c:pt>
                <c:pt idx="95">
                  <c:v>2.072048072990992</c:v>
                </c:pt>
                <c:pt idx="96">
                  <c:v>2.2566454755487615</c:v>
                </c:pt>
                <c:pt idx="97">
                  <c:v>2.0138585136822211</c:v>
                </c:pt>
                <c:pt idx="98">
                  <c:v>1.7068924313222049</c:v>
                </c:pt>
                <c:pt idx="99">
                  <c:v>1.3180843261260322</c:v>
                </c:pt>
                <c:pt idx="100">
                  <c:v>1.0914487874849013</c:v>
                </c:pt>
                <c:pt idx="101">
                  <c:v>1.1494996845943937</c:v>
                </c:pt>
                <c:pt idx="102">
                  <c:v>1.3645977676722707</c:v>
                </c:pt>
                <c:pt idx="103">
                  <c:v>1.4900865158494263</c:v>
                </c:pt>
                <c:pt idx="104">
                  <c:v>1.1396475339113168</c:v>
                </c:pt>
                <c:pt idx="105">
                  <c:v>1.2664433498266972</c:v>
                </c:pt>
                <c:pt idx="106">
                  <c:v>1.3955960626175057</c:v>
                </c:pt>
                <c:pt idx="107">
                  <c:v>1.1231425689273731</c:v>
                </c:pt>
                <c:pt idx="108">
                  <c:v>0.73592659418218553</c:v>
                </c:pt>
                <c:pt idx="109">
                  <c:v>0.63948972982890528</c:v>
                </c:pt>
                <c:pt idx="110">
                  <c:v>0.83728713772283314</c:v>
                </c:pt>
                <c:pt idx="111">
                  <c:v>0.90584081102001113</c:v>
                </c:pt>
                <c:pt idx="112">
                  <c:v>1.0084323182106634</c:v>
                </c:pt>
                <c:pt idx="113">
                  <c:v>1.2435981584148288</c:v>
                </c:pt>
                <c:pt idx="114">
                  <c:v>0.95741248843639115</c:v>
                </c:pt>
                <c:pt idx="115">
                  <c:v>0.62349671185062483</c:v>
                </c:pt>
                <c:pt idx="116">
                  <c:v>0.5242433950745844</c:v>
                </c:pt>
                <c:pt idx="117">
                  <c:v>0.29868283842275839</c:v>
                </c:pt>
                <c:pt idx="118">
                  <c:v>0.22698059844541635</c:v>
                </c:pt>
                <c:pt idx="119">
                  <c:v>3.5176308049654471E-2</c:v>
                </c:pt>
                <c:pt idx="120">
                  <c:v>1.2836078354348881</c:v>
                </c:pt>
                <c:pt idx="121">
                  <c:v>1.2450412197360461</c:v>
                </c:pt>
                <c:pt idx="122">
                  <c:v>1.151297553854109</c:v>
                </c:pt>
                <c:pt idx="123">
                  <c:v>1.1221079145756125</c:v>
                </c:pt>
                <c:pt idx="124">
                  <c:v>0.43273067799428355</c:v>
                </c:pt>
                <c:pt idx="125">
                  <c:v>0.30730965168295604</c:v>
                </c:pt>
                <c:pt idx="126">
                  <c:v>0.12266220359552545</c:v>
                </c:pt>
                <c:pt idx="127">
                  <c:v>-0.35700185934419787</c:v>
                </c:pt>
                <c:pt idx="128">
                  <c:v>-0.14686242624954945</c:v>
                </c:pt>
                <c:pt idx="129">
                  <c:v>-6.789771779091211E-2</c:v>
                </c:pt>
                <c:pt idx="130">
                  <c:v>-0.42731277014155117</c:v>
                </c:pt>
                <c:pt idx="131">
                  <c:v>-0.14133511711990682</c:v>
                </c:pt>
                <c:pt idx="132">
                  <c:v>-1.1193176697869081</c:v>
                </c:pt>
                <c:pt idx="133">
                  <c:v>-1.0705152327766969</c:v>
                </c:pt>
                <c:pt idx="134">
                  <c:v>-1.0030708871367158</c:v>
                </c:pt>
                <c:pt idx="135">
                  <c:v>-0.93883168685139606</c:v>
                </c:pt>
                <c:pt idx="136">
                  <c:v>-0.5831755313494843</c:v>
                </c:pt>
                <c:pt idx="137">
                  <c:v>-0.5813496412211161</c:v>
                </c:pt>
                <c:pt idx="138">
                  <c:v>-0.30330924361066408</c:v>
                </c:pt>
                <c:pt idx="139">
                  <c:v>-6.9088508862472356E-3</c:v>
                </c:pt>
              </c:numCache>
            </c:numRef>
          </c:val>
        </c:ser>
        <c:ser>
          <c:idx val="3"/>
          <c:order val="3"/>
          <c:tx>
            <c:strRef>
              <c:f>'Base gráficos 1'!$AI$3</c:f>
              <c:strCache>
                <c:ptCount val="1"/>
                <c:pt idx="0">
                  <c:v>Bonos de Tesoreria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'Base gráficos 1'!$A$19:$A$492</c:f>
              <c:numCache>
                <c:formatCode>mmm</c:formatCode>
                <c:ptCount val="474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</c:numCache>
            </c:numRef>
          </c:cat>
          <c:val>
            <c:numRef>
              <c:f>'Base gráficos 1'!$AI$19:$AI$492</c:f>
              <c:numCache>
                <c:formatCode>#,#00</c:formatCode>
                <c:ptCount val="474"/>
                <c:pt idx="0">
                  <c:v>-2.670709824595551E-3</c:v>
                </c:pt>
                <c:pt idx="1">
                  <c:v>-6.1555847337449064E-3</c:v>
                </c:pt>
                <c:pt idx="2">
                  <c:v>-4.6227652498629972E-2</c:v>
                </c:pt>
                <c:pt idx="3">
                  <c:v>-9.3196209862404247E-2</c:v>
                </c:pt>
                <c:pt idx="4">
                  <c:v>3.6479801013963109E-3</c:v>
                </c:pt>
                <c:pt idx="5">
                  <c:v>0.12530794728198086</c:v>
                </c:pt>
                <c:pt idx="6">
                  <c:v>0.16101462624638815</c:v>
                </c:pt>
                <c:pt idx="7">
                  <c:v>0.1447221699677603</c:v>
                </c:pt>
                <c:pt idx="8">
                  <c:v>0.16735512137627834</c:v>
                </c:pt>
                <c:pt idx="9">
                  <c:v>0.14976386758655172</c:v>
                </c:pt>
                <c:pt idx="10">
                  <c:v>0.23445488366360295</c:v>
                </c:pt>
                <c:pt idx="11">
                  <c:v>0.41370385962667933</c:v>
                </c:pt>
                <c:pt idx="12">
                  <c:v>0.54419626366682383</c:v>
                </c:pt>
                <c:pt idx="13">
                  <c:v>0.38026712465699775</c:v>
                </c:pt>
                <c:pt idx="14">
                  <c:v>0.44866252613103685</c:v>
                </c:pt>
                <c:pt idx="15">
                  <c:v>0.61355141844877836</c:v>
                </c:pt>
                <c:pt idx="16">
                  <c:v>0.71214183558045019</c:v>
                </c:pt>
                <c:pt idx="17">
                  <c:v>0.71409234304170099</c:v>
                </c:pt>
                <c:pt idx="18">
                  <c:v>0.7462972743701568</c:v>
                </c:pt>
                <c:pt idx="19">
                  <c:v>0.94311704153573939</c:v>
                </c:pt>
                <c:pt idx="20">
                  <c:v>1.1063320806152228</c:v>
                </c:pt>
                <c:pt idx="21">
                  <c:v>1.3216359461685201</c:v>
                </c:pt>
                <c:pt idx="22">
                  <c:v>1.4380129989098891</c:v>
                </c:pt>
                <c:pt idx="23">
                  <c:v>1.3410056708518046</c:v>
                </c:pt>
                <c:pt idx="24">
                  <c:v>1.2563495583694002</c:v>
                </c:pt>
                <c:pt idx="25">
                  <c:v>1.5023635982936463</c:v>
                </c:pt>
                <c:pt idx="26">
                  <c:v>1.5206642625141438</c:v>
                </c:pt>
                <c:pt idx="27">
                  <c:v>1.4312412782730781</c:v>
                </c:pt>
                <c:pt idx="28">
                  <c:v>1.3047486941186244</c:v>
                </c:pt>
                <c:pt idx="29">
                  <c:v>1.2616255566034555</c:v>
                </c:pt>
                <c:pt idx="30">
                  <c:v>1.3382674730011954</c:v>
                </c:pt>
                <c:pt idx="31">
                  <c:v>1.2950517802930319</c:v>
                </c:pt>
                <c:pt idx="32">
                  <c:v>1.2507821788236042</c:v>
                </c:pt>
                <c:pt idx="33">
                  <c:v>1.2235578897723323</c:v>
                </c:pt>
                <c:pt idx="34">
                  <c:v>1.2532172911607711</c:v>
                </c:pt>
                <c:pt idx="35">
                  <c:v>1.2560504784786644</c:v>
                </c:pt>
                <c:pt idx="36">
                  <c:v>1.3291187041645403</c:v>
                </c:pt>
                <c:pt idx="37">
                  <c:v>1.350630189120904</c:v>
                </c:pt>
                <c:pt idx="38">
                  <c:v>1.5970492203761697</c:v>
                </c:pt>
                <c:pt idx="39">
                  <c:v>1.8096978379594426</c:v>
                </c:pt>
                <c:pt idx="40">
                  <c:v>2.0245108034221806</c:v>
                </c:pt>
                <c:pt idx="41">
                  <c:v>2.2027910452700361</c:v>
                </c:pt>
                <c:pt idx="42">
                  <c:v>2.280855202614871</c:v>
                </c:pt>
                <c:pt idx="43">
                  <c:v>2.2183727089056102</c:v>
                </c:pt>
                <c:pt idx="44">
                  <c:v>2.2427425747780583</c:v>
                </c:pt>
                <c:pt idx="45">
                  <c:v>2.3334654011108689</c:v>
                </c:pt>
                <c:pt idx="46">
                  <c:v>2.5838631585075582</c:v>
                </c:pt>
                <c:pt idx="47">
                  <c:v>2.9164349403284304</c:v>
                </c:pt>
                <c:pt idx="48">
                  <c:v>3.779251077600331</c:v>
                </c:pt>
                <c:pt idx="49">
                  <c:v>3.872982810714876</c:v>
                </c:pt>
                <c:pt idx="50">
                  <c:v>3.8945868542582387</c:v>
                </c:pt>
                <c:pt idx="51">
                  <c:v>3.7966398603782645</c:v>
                </c:pt>
                <c:pt idx="52">
                  <c:v>3.6246650610320947</c:v>
                </c:pt>
                <c:pt idx="53">
                  <c:v>3.4852309646783528</c:v>
                </c:pt>
                <c:pt idx="54">
                  <c:v>3.6224445743646037</c:v>
                </c:pt>
                <c:pt idx="55">
                  <c:v>4.0314156880202123</c:v>
                </c:pt>
                <c:pt idx="56">
                  <c:v>4.1996238437118993</c:v>
                </c:pt>
                <c:pt idx="57">
                  <c:v>4.3647055824510073</c:v>
                </c:pt>
                <c:pt idx="58">
                  <c:v>3.9119155555533216</c:v>
                </c:pt>
                <c:pt idx="59">
                  <c:v>3.6482667821057921</c:v>
                </c:pt>
                <c:pt idx="60">
                  <c:v>2.889339543286666</c:v>
                </c:pt>
                <c:pt idx="61">
                  <c:v>2.5257802886986269</c:v>
                </c:pt>
                <c:pt idx="62">
                  <c:v>2.2567652941209113</c:v>
                </c:pt>
                <c:pt idx="63">
                  <c:v>2.1102905249084052</c:v>
                </c:pt>
                <c:pt idx="64">
                  <c:v>1.9744507879166235</c:v>
                </c:pt>
                <c:pt idx="65">
                  <c:v>1.8792646028246611</c:v>
                </c:pt>
                <c:pt idx="66">
                  <c:v>1.6551732289254353</c:v>
                </c:pt>
                <c:pt idx="67">
                  <c:v>1.2602091759292953</c:v>
                </c:pt>
                <c:pt idx="68">
                  <c:v>0.99973560524248972</c:v>
                </c:pt>
                <c:pt idx="69">
                  <c:v>0.72421784041727721</c:v>
                </c:pt>
                <c:pt idx="70">
                  <c:v>0.70617878768165299</c:v>
                </c:pt>
                <c:pt idx="71">
                  <c:v>0.60615896669896729</c:v>
                </c:pt>
                <c:pt idx="72">
                  <c:v>0.9488404555907608</c:v>
                </c:pt>
                <c:pt idx="73">
                  <c:v>1.0360419046520675</c:v>
                </c:pt>
                <c:pt idx="74">
                  <c:v>1.0545382770563938</c:v>
                </c:pt>
                <c:pt idx="75">
                  <c:v>1.205545253429259</c:v>
                </c:pt>
                <c:pt idx="76">
                  <c:v>1.5011352364965733</c:v>
                </c:pt>
                <c:pt idx="77">
                  <c:v>1.7290658697204069</c:v>
                </c:pt>
                <c:pt idx="78">
                  <c:v>1.8955454605070547</c:v>
                </c:pt>
                <c:pt idx="79">
                  <c:v>2.1251132600524492</c:v>
                </c:pt>
                <c:pt idx="80">
                  <c:v>2.1988233483809876</c:v>
                </c:pt>
                <c:pt idx="81">
                  <c:v>2.3430837080142797</c:v>
                </c:pt>
                <c:pt idx="82">
                  <c:v>2.175137813612817</c:v>
                </c:pt>
                <c:pt idx="83">
                  <c:v>2.0547959680117751</c:v>
                </c:pt>
                <c:pt idx="84">
                  <c:v>1.3803512554031008</c:v>
                </c:pt>
                <c:pt idx="85">
                  <c:v>1.5224227709329405</c:v>
                </c:pt>
                <c:pt idx="86">
                  <c:v>1.4147736769126786</c:v>
                </c:pt>
                <c:pt idx="87">
                  <c:v>1.1886813440930724</c:v>
                </c:pt>
                <c:pt idx="88">
                  <c:v>1.0999424894276302</c:v>
                </c:pt>
                <c:pt idx="89">
                  <c:v>1.137878038513761</c:v>
                </c:pt>
                <c:pt idx="90">
                  <c:v>1.1034784321713738</c:v>
                </c:pt>
                <c:pt idx="91">
                  <c:v>0.95553433665315335</c:v>
                </c:pt>
                <c:pt idx="92">
                  <c:v>1.0505004394242703</c:v>
                </c:pt>
                <c:pt idx="93">
                  <c:v>0.93396407264727599</c:v>
                </c:pt>
                <c:pt idx="94">
                  <c:v>1.195365542908166</c:v>
                </c:pt>
                <c:pt idx="95">
                  <c:v>1.5150783620045658</c:v>
                </c:pt>
                <c:pt idx="96">
                  <c:v>1.6654403921734322</c:v>
                </c:pt>
                <c:pt idx="97">
                  <c:v>1.7587238761749129</c:v>
                </c:pt>
                <c:pt idx="98">
                  <c:v>1.7973333280698309</c:v>
                </c:pt>
                <c:pt idx="99">
                  <c:v>1.8617847446652358</c:v>
                </c:pt>
                <c:pt idx="100">
                  <c:v>2.113977120600163</c:v>
                </c:pt>
                <c:pt idx="101">
                  <c:v>2.3759242581694258</c:v>
                </c:pt>
                <c:pt idx="102">
                  <c:v>2.8116970851539529</c:v>
                </c:pt>
                <c:pt idx="103">
                  <c:v>2.9255524361810736</c:v>
                </c:pt>
                <c:pt idx="104">
                  <c:v>3.0493822096425558</c:v>
                </c:pt>
                <c:pt idx="105">
                  <c:v>3.1916327197939403</c:v>
                </c:pt>
                <c:pt idx="106">
                  <c:v>3.3367628272119196</c:v>
                </c:pt>
                <c:pt idx="107">
                  <c:v>3.0632946935716392</c:v>
                </c:pt>
                <c:pt idx="108">
                  <c:v>2.8934340913462404</c:v>
                </c:pt>
                <c:pt idx="109">
                  <c:v>2.7709119492196912</c:v>
                </c:pt>
                <c:pt idx="110">
                  <c:v>2.7655924895789763</c:v>
                </c:pt>
                <c:pt idx="111">
                  <c:v>2.7013392955729656</c:v>
                </c:pt>
                <c:pt idx="112">
                  <c:v>2.9149675174986749</c:v>
                </c:pt>
                <c:pt idx="113">
                  <c:v>3.0270548858876207</c:v>
                </c:pt>
                <c:pt idx="114">
                  <c:v>3.1067529288798337</c:v>
                </c:pt>
                <c:pt idx="115">
                  <c:v>3.6066342273491143</c:v>
                </c:pt>
                <c:pt idx="116">
                  <c:v>3.56681287964535</c:v>
                </c:pt>
                <c:pt idx="117">
                  <c:v>3.4324459989982152</c:v>
                </c:pt>
                <c:pt idx="118">
                  <c:v>3.3905002349778366</c:v>
                </c:pt>
                <c:pt idx="119">
                  <c:v>3.3893504613197054</c:v>
                </c:pt>
                <c:pt idx="120">
                  <c:v>3.7882687109523823</c:v>
                </c:pt>
                <c:pt idx="121">
                  <c:v>3.8409176457928034</c:v>
                </c:pt>
                <c:pt idx="122">
                  <c:v>3.8186362182530513</c:v>
                </c:pt>
                <c:pt idx="123">
                  <c:v>3.7727956947971637</c:v>
                </c:pt>
                <c:pt idx="124">
                  <c:v>2.9790294948649874</c:v>
                </c:pt>
                <c:pt idx="125">
                  <c:v>2.8923435874756667</c:v>
                </c:pt>
                <c:pt idx="126">
                  <c:v>2.498432056791684</c:v>
                </c:pt>
                <c:pt idx="127">
                  <c:v>1.8679950727831962</c:v>
                </c:pt>
                <c:pt idx="128">
                  <c:v>1.5449912350185944</c:v>
                </c:pt>
                <c:pt idx="129">
                  <c:v>1.2580050027421643</c:v>
                </c:pt>
                <c:pt idx="130">
                  <c:v>1.3277494179573133</c:v>
                </c:pt>
                <c:pt idx="131">
                  <c:v>0.75176099656192041</c:v>
                </c:pt>
                <c:pt idx="132">
                  <c:v>0.44917392190212785</c:v>
                </c:pt>
                <c:pt idx="133">
                  <c:v>0.28507412859716563</c:v>
                </c:pt>
                <c:pt idx="134">
                  <c:v>0.28565052993437212</c:v>
                </c:pt>
                <c:pt idx="135">
                  <c:v>0.38830055025801452</c:v>
                </c:pt>
                <c:pt idx="136">
                  <c:v>0.56363325961435828</c:v>
                </c:pt>
                <c:pt idx="137">
                  <c:v>0.3241746446818205</c:v>
                </c:pt>
                <c:pt idx="138">
                  <c:v>0.54615705289777217</c:v>
                </c:pt>
                <c:pt idx="139">
                  <c:v>0.92095537941487882</c:v>
                </c:pt>
              </c:numCache>
            </c:numRef>
          </c:val>
        </c:ser>
        <c:ser>
          <c:idx val="4"/>
          <c:order val="4"/>
          <c:tx>
            <c:strRef>
              <c:f>'Base gráficos 1'!$AJ$3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1'!$A$19:$A$492</c:f>
              <c:numCache>
                <c:formatCode>mmm</c:formatCode>
                <c:ptCount val="474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</c:numCache>
            </c:numRef>
          </c:cat>
          <c:val>
            <c:numRef>
              <c:f>'Base gráficos 1'!$AJ$19:$AJ$492</c:f>
              <c:numCache>
                <c:formatCode>#,#00</c:formatCode>
                <c:ptCount val="474"/>
                <c:pt idx="0">
                  <c:v>0.16885391666657737</c:v>
                </c:pt>
                <c:pt idx="1">
                  <c:v>0.16310599106653012</c:v>
                </c:pt>
                <c:pt idx="2">
                  <c:v>9.1174480502220726E-2</c:v>
                </c:pt>
                <c:pt idx="3">
                  <c:v>-0.33712934156509716</c:v>
                </c:pt>
                <c:pt idx="4">
                  <c:v>-0.19899731453115779</c:v>
                </c:pt>
                <c:pt idx="5">
                  <c:v>-0.33816205592135751</c:v>
                </c:pt>
                <c:pt idx="6">
                  <c:v>-0.39262276647099381</c:v>
                </c:pt>
                <c:pt idx="7">
                  <c:v>-0.21910705705890579</c:v>
                </c:pt>
                <c:pt idx="8">
                  <c:v>-0.23995187436942286</c:v>
                </c:pt>
                <c:pt idx="9">
                  <c:v>-0.31755280690342991</c:v>
                </c:pt>
                <c:pt idx="10">
                  <c:v>-0.42946684736044666</c:v>
                </c:pt>
                <c:pt idx="11">
                  <c:v>-0.50626675396075416</c:v>
                </c:pt>
                <c:pt idx="12">
                  <c:v>-0.33659946665967422</c:v>
                </c:pt>
                <c:pt idx="13">
                  <c:v>-0.42482979606391447</c:v>
                </c:pt>
                <c:pt idx="14">
                  <c:v>-0.47997011542867973</c:v>
                </c:pt>
                <c:pt idx="15">
                  <c:v>4.9613282315649987E-2</c:v>
                </c:pt>
                <c:pt idx="16">
                  <c:v>-0.29386005661683373</c:v>
                </c:pt>
                <c:pt idx="17">
                  <c:v>-0.18737330409800398</c:v>
                </c:pt>
                <c:pt idx="18">
                  <c:v>-0.13340293012342672</c:v>
                </c:pt>
                <c:pt idx="19">
                  <c:v>-0.1965463150608032</c:v>
                </c:pt>
                <c:pt idx="20">
                  <c:v>-0.3428160098231206</c:v>
                </c:pt>
                <c:pt idx="21">
                  <c:v>-0.29305141298453807</c:v>
                </c:pt>
                <c:pt idx="22">
                  <c:v>-0.30141006013809979</c:v>
                </c:pt>
                <c:pt idx="23">
                  <c:v>-0.4275947854505987</c:v>
                </c:pt>
                <c:pt idx="24">
                  <c:v>-0.60774097209684563</c:v>
                </c:pt>
                <c:pt idx="25">
                  <c:v>-0.4844087964065304</c:v>
                </c:pt>
                <c:pt idx="26">
                  <c:v>-0.62866836415397409</c:v>
                </c:pt>
                <c:pt idx="27">
                  <c:v>-0.77401898377924672</c:v>
                </c:pt>
                <c:pt idx="28">
                  <c:v>-0.65036626903835237</c:v>
                </c:pt>
                <c:pt idx="29">
                  <c:v>-0.79914054519186273</c:v>
                </c:pt>
                <c:pt idx="30">
                  <c:v>-0.8125632817032703</c:v>
                </c:pt>
                <c:pt idx="31">
                  <c:v>-0.83800997253465515</c:v>
                </c:pt>
                <c:pt idx="32">
                  <c:v>-0.82243533191571705</c:v>
                </c:pt>
                <c:pt idx="33">
                  <c:v>-0.85513407948293663</c:v>
                </c:pt>
                <c:pt idx="34">
                  <c:v>-1.0818954096386559</c:v>
                </c:pt>
                <c:pt idx="35">
                  <c:v>-0.95889967500890272</c:v>
                </c:pt>
                <c:pt idx="36">
                  <c:v>-0.96090927873650966</c:v>
                </c:pt>
                <c:pt idx="37">
                  <c:v>-1.0649003868682023</c:v>
                </c:pt>
                <c:pt idx="38">
                  <c:v>-0.74876929344670307</c:v>
                </c:pt>
                <c:pt idx="39">
                  <c:v>-0.84508459108116729</c:v>
                </c:pt>
                <c:pt idx="40">
                  <c:v>-0.7978450907913085</c:v>
                </c:pt>
                <c:pt idx="41">
                  <c:v>-0.63487584769032834</c:v>
                </c:pt>
                <c:pt idx="42">
                  <c:v>-0.63261221537194345</c:v>
                </c:pt>
                <c:pt idx="43">
                  <c:v>-0.59340205372752586</c:v>
                </c:pt>
                <c:pt idx="44">
                  <c:v>-0.52146902193330791</c:v>
                </c:pt>
                <c:pt idx="45">
                  <c:v>-0.54724310835057088</c:v>
                </c:pt>
                <c:pt idx="46">
                  <c:v>-0.36635936888590814</c:v>
                </c:pt>
                <c:pt idx="47">
                  <c:v>-0.43648844465776698</c:v>
                </c:pt>
                <c:pt idx="48">
                  <c:v>-0.53644836473781332</c:v>
                </c:pt>
                <c:pt idx="49">
                  <c:v>-0.4874538775555009</c:v>
                </c:pt>
                <c:pt idx="50">
                  <c:v>-0.47332148866650736</c:v>
                </c:pt>
                <c:pt idx="51">
                  <c:v>-0.39232444228377872</c:v>
                </c:pt>
                <c:pt idx="52">
                  <c:v>-0.627766581990572</c:v>
                </c:pt>
                <c:pt idx="53">
                  <c:v>-0.81805061102063614</c:v>
                </c:pt>
                <c:pt idx="54">
                  <c:v>-0.67754731011716574</c:v>
                </c:pt>
                <c:pt idx="55">
                  <c:v>-0.63921546044284383</c:v>
                </c:pt>
                <c:pt idx="56">
                  <c:v>-0.55478580188616811</c:v>
                </c:pt>
                <c:pt idx="57">
                  <c:v>-0.648465824774903</c:v>
                </c:pt>
                <c:pt idx="58">
                  <c:v>-0.5618916634790514</c:v>
                </c:pt>
                <c:pt idx="59">
                  <c:v>-0.47934961987290697</c:v>
                </c:pt>
                <c:pt idx="60">
                  <c:v>1.0133319738806344E-2</c:v>
                </c:pt>
                <c:pt idx="61">
                  <c:v>0.10197959648873607</c:v>
                </c:pt>
                <c:pt idx="62">
                  <c:v>-0.26509432014108897</c:v>
                </c:pt>
                <c:pt idx="63">
                  <c:v>-0.26231189009419342</c:v>
                </c:pt>
                <c:pt idx="64">
                  <c:v>-0.13437165736951576</c:v>
                </c:pt>
                <c:pt idx="65">
                  <c:v>-0.14074876570594533</c:v>
                </c:pt>
                <c:pt idx="66">
                  <c:v>-0.28910298452826727</c:v>
                </c:pt>
                <c:pt idx="67">
                  <c:v>-0.30198758294702704</c:v>
                </c:pt>
                <c:pt idx="68">
                  <c:v>-0.4266104889746829</c:v>
                </c:pt>
                <c:pt idx="69">
                  <c:v>-0.44011181384050829</c:v>
                </c:pt>
                <c:pt idx="70">
                  <c:v>-0.58393906317821487</c:v>
                </c:pt>
                <c:pt idx="71">
                  <c:v>-0.49760746710880716</c:v>
                </c:pt>
                <c:pt idx="72">
                  <c:v>-0.70281974300300376</c:v>
                </c:pt>
                <c:pt idx="73">
                  <c:v>-0.79815193205753632</c:v>
                </c:pt>
                <c:pt idx="74">
                  <c:v>-0.56176442539429106</c:v>
                </c:pt>
                <c:pt idx="75">
                  <c:v>-0.59872161636848498</c:v>
                </c:pt>
                <c:pt idx="76">
                  <c:v>-0.49196963921585607</c:v>
                </c:pt>
                <c:pt idx="77">
                  <c:v>-0.50477788897569875</c:v>
                </c:pt>
                <c:pt idx="78">
                  <c:v>-0.54874071717886319</c:v>
                </c:pt>
                <c:pt idx="79">
                  <c:v>-0.54767322647581385</c:v>
                </c:pt>
                <c:pt idx="80">
                  <c:v>-0.50136487946625741</c:v>
                </c:pt>
                <c:pt idx="81">
                  <c:v>-0.36907294514842981</c:v>
                </c:pt>
                <c:pt idx="82">
                  <c:v>-0.25788667419377903</c:v>
                </c:pt>
                <c:pt idx="83">
                  <c:v>-0.37626818021617281</c:v>
                </c:pt>
                <c:pt idx="84">
                  <c:v>-0.43333614126721864</c:v>
                </c:pt>
                <c:pt idx="85">
                  <c:v>-0.39724926360472884</c:v>
                </c:pt>
                <c:pt idx="86">
                  <c:v>-0.46337623316852311</c:v>
                </c:pt>
                <c:pt idx="87">
                  <c:v>-0.33230847744616526</c:v>
                </c:pt>
                <c:pt idx="88">
                  <c:v>-0.11764197959093442</c:v>
                </c:pt>
                <c:pt idx="89">
                  <c:v>0.12090555392116059</c:v>
                </c:pt>
                <c:pt idx="90">
                  <c:v>-4.537186314864404E-2</c:v>
                </c:pt>
                <c:pt idx="91">
                  <c:v>-6.8784154093355449E-2</c:v>
                </c:pt>
                <c:pt idx="92">
                  <c:v>-2.4160017089072838E-2</c:v>
                </c:pt>
                <c:pt idx="93">
                  <c:v>-7.3654024782249625E-2</c:v>
                </c:pt>
                <c:pt idx="94">
                  <c:v>-0.13726537483424778</c:v>
                </c:pt>
                <c:pt idx="95">
                  <c:v>9.6668400194239931E-2</c:v>
                </c:pt>
                <c:pt idx="96">
                  <c:v>0.12361155909060398</c:v>
                </c:pt>
                <c:pt idx="97">
                  <c:v>1.4990925586079427E-2</c:v>
                </c:pt>
                <c:pt idx="98">
                  <c:v>8.599251773212354E-3</c:v>
                </c:pt>
                <c:pt idx="99">
                  <c:v>-0.10729700384409285</c:v>
                </c:pt>
                <c:pt idx="100">
                  <c:v>-0.36169408508679241</c:v>
                </c:pt>
                <c:pt idx="101">
                  <c:v>-0.53855089614722107</c:v>
                </c:pt>
                <c:pt idx="102">
                  <c:v>-0.13741858231735674</c:v>
                </c:pt>
                <c:pt idx="103">
                  <c:v>-0.26887732684380483</c:v>
                </c:pt>
                <c:pt idx="104">
                  <c:v>-0.26323639740390026</c:v>
                </c:pt>
                <c:pt idx="105">
                  <c:v>3.1585098919679588E-2</c:v>
                </c:pt>
                <c:pt idx="106">
                  <c:v>2.5218712226412341E-2</c:v>
                </c:pt>
                <c:pt idx="107">
                  <c:v>-0.18431044683587688</c:v>
                </c:pt>
                <c:pt idx="108">
                  <c:v>-0.19372061039167288</c:v>
                </c:pt>
                <c:pt idx="109">
                  <c:v>4.1861540436648116E-2</c:v>
                </c:pt>
                <c:pt idx="110">
                  <c:v>-0.10037340849344552</c:v>
                </c:pt>
                <c:pt idx="111">
                  <c:v>-0.22327645280359398</c:v>
                </c:pt>
                <c:pt idx="112">
                  <c:v>-0.1935914624590771</c:v>
                </c:pt>
                <c:pt idx="113">
                  <c:v>-0.24138849706593329</c:v>
                </c:pt>
                <c:pt idx="114">
                  <c:v>-0.35734706898256569</c:v>
                </c:pt>
                <c:pt idx="115">
                  <c:v>-8.8296553351119259E-2</c:v>
                </c:pt>
                <c:pt idx="116">
                  <c:v>-0.26040658266561284</c:v>
                </c:pt>
                <c:pt idx="117">
                  <c:v>-0.41030404154105016</c:v>
                </c:pt>
                <c:pt idx="118">
                  <c:v>-0.28588548769991873</c:v>
                </c:pt>
                <c:pt idx="119">
                  <c:v>-0.15937946736110609</c:v>
                </c:pt>
                <c:pt idx="120">
                  <c:v>-0.30181794256557171</c:v>
                </c:pt>
                <c:pt idx="121">
                  <c:v>-0.40518240293195457</c:v>
                </c:pt>
                <c:pt idx="122">
                  <c:v>-0.38812859533507738</c:v>
                </c:pt>
                <c:pt idx="123">
                  <c:v>4.8481877673322994E-2</c:v>
                </c:pt>
                <c:pt idx="124">
                  <c:v>4.1941819719334784E-2</c:v>
                </c:pt>
                <c:pt idx="125">
                  <c:v>7.9764583216968027E-2</c:v>
                </c:pt>
                <c:pt idx="126">
                  <c:v>0.12877281831619994</c:v>
                </c:pt>
                <c:pt idx="127">
                  <c:v>-4.9673425587828104E-3</c:v>
                </c:pt>
                <c:pt idx="128">
                  <c:v>6.1582594830024748E-2</c:v>
                </c:pt>
                <c:pt idx="129">
                  <c:v>4.4698200887678521E-2</c:v>
                </c:pt>
                <c:pt idx="130">
                  <c:v>4.0822025885981338E-3</c:v>
                </c:pt>
                <c:pt idx="131">
                  <c:v>-7.0939580404231081E-2</c:v>
                </c:pt>
                <c:pt idx="132">
                  <c:v>9.4289867948500361E-2</c:v>
                </c:pt>
                <c:pt idx="133">
                  <c:v>7.1003333805306129E-2</c:v>
                </c:pt>
                <c:pt idx="134">
                  <c:v>0.18058207963276635</c:v>
                </c:pt>
                <c:pt idx="135">
                  <c:v>-2.3134814475564574E-2</c:v>
                </c:pt>
                <c:pt idx="136">
                  <c:v>-1.4576598090057817E-2</c:v>
                </c:pt>
                <c:pt idx="137">
                  <c:v>1.502094510002374E-2</c:v>
                </c:pt>
                <c:pt idx="138">
                  <c:v>-3.1489270903923144E-2</c:v>
                </c:pt>
                <c:pt idx="139">
                  <c:v>-2.5927925985370671E-2</c:v>
                </c:pt>
              </c:numCache>
            </c:numRef>
          </c:val>
        </c:ser>
        <c:ser>
          <c:idx val="5"/>
          <c:order val="5"/>
          <c:tx>
            <c:strRef>
              <c:f>'Base gráficos 1'!$AK$3</c:f>
              <c:strCache>
                <c:ptCount val="1"/>
                <c:pt idx="0">
                  <c:v>Efectos de comercio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'Base gráficos 1'!$A$19:$A$492</c:f>
              <c:numCache>
                <c:formatCode>mmm</c:formatCode>
                <c:ptCount val="474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</c:numCache>
            </c:numRef>
          </c:cat>
          <c:val>
            <c:numRef>
              <c:f>'Base gráficos 1'!$AK$19:$AK$492</c:f>
              <c:numCache>
                <c:formatCode>#,#00</c:formatCode>
                <c:ptCount val="474"/>
                <c:pt idx="0">
                  <c:v>1.4209545861630287E-2</c:v>
                </c:pt>
                <c:pt idx="1">
                  <c:v>9.1653595897476566E-3</c:v>
                </c:pt>
                <c:pt idx="2">
                  <c:v>2.639172577938553E-2</c:v>
                </c:pt>
                <c:pt idx="3">
                  <c:v>6.9654546078490101E-2</c:v>
                </c:pt>
                <c:pt idx="4">
                  <c:v>9.6522237137394246E-2</c:v>
                </c:pt>
                <c:pt idx="5">
                  <c:v>0.10833487974096466</c:v>
                </c:pt>
                <c:pt idx="6">
                  <c:v>8.5567395451146153E-2</c:v>
                </c:pt>
                <c:pt idx="7">
                  <c:v>5.5886197950034723E-2</c:v>
                </c:pt>
                <c:pt idx="8">
                  <c:v>4.2005468711974255E-2</c:v>
                </c:pt>
                <c:pt idx="9">
                  <c:v>3.5636870211106779E-2</c:v>
                </c:pt>
                <c:pt idx="10">
                  <c:v>5.9329577660411234E-2</c:v>
                </c:pt>
                <c:pt idx="11">
                  <c:v>3.8916392950090146E-2</c:v>
                </c:pt>
                <c:pt idx="12">
                  <c:v>1.1651461496737648E-2</c:v>
                </c:pt>
                <c:pt idx="13">
                  <c:v>8.9366466500851172E-3</c:v>
                </c:pt>
                <c:pt idx="14">
                  <c:v>-5.8198092593329948E-3</c:v>
                </c:pt>
                <c:pt idx="15">
                  <c:v>4.3406066642237891E-3</c:v>
                </c:pt>
                <c:pt idx="16">
                  <c:v>3.4694238749401293E-2</c:v>
                </c:pt>
                <c:pt idx="17">
                  <c:v>4.4922487561781008E-2</c:v>
                </c:pt>
                <c:pt idx="18">
                  <c:v>4.3515171473551884E-2</c:v>
                </c:pt>
                <c:pt idx="19">
                  <c:v>5.4510616034336559E-2</c:v>
                </c:pt>
                <c:pt idx="20">
                  <c:v>8.4221331275100716E-2</c:v>
                </c:pt>
                <c:pt idx="21">
                  <c:v>9.93105583199244E-2</c:v>
                </c:pt>
                <c:pt idx="22">
                  <c:v>0.11007772249774569</c:v>
                </c:pt>
                <c:pt idx="23">
                  <c:v>0.15146586890829233</c:v>
                </c:pt>
                <c:pt idx="24">
                  <c:v>0.17362144474003149</c:v>
                </c:pt>
                <c:pt idx="25">
                  <c:v>0.20916159584464228</c:v>
                </c:pt>
                <c:pt idx="26">
                  <c:v>0.25287802888055166</c:v>
                </c:pt>
                <c:pt idx="27">
                  <c:v>0.26507323431882213</c:v>
                </c:pt>
                <c:pt idx="28">
                  <c:v>0.25628095742499346</c:v>
                </c:pt>
                <c:pt idx="29">
                  <c:v>0.22797340653204137</c:v>
                </c:pt>
                <c:pt idx="30">
                  <c:v>0.2316185055322405</c:v>
                </c:pt>
                <c:pt idx="31">
                  <c:v>0.21346216224787404</c:v>
                </c:pt>
                <c:pt idx="32">
                  <c:v>0.1752807968448048</c:v>
                </c:pt>
                <c:pt idx="33">
                  <c:v>0.14541532605806085</c:v>
                </c:pt>
                <c:pt idx="34">
                  <c:v>5.30552511079758E-2</c:v>
                </c:pt>
                <c:pt idx="35">
                  <c:v>-7.318985307136947E-3</c:v>
                </c:pt>
                <c:pt idx="36">
                  <c:v>-5.9788907927957437E-3</c:v>
                </c:pt>
                <c:pt idx="37">
                  <c:v>-5.7892227444947882E-2</c:v>
                </c:pt>
                <c:pt idx="38">
                  <c:v>-0.10665905983329298</c:v>
                </c:pt>
                <c:pt idx="39">
                  <c:v>-0.12757276438629775</c:v>
                </c:pt>
                <c:pt idx="40">
                  <c:v>-0.15157367568173627</c:v>
                </c:pt>
                <c:pt idx="41">
                  <c:v>-0.15846609050156887</c:v>
                </c:pt>
                <c:pt idx="42">
                  <c:v>-0.2237658469063889</c:v>
                </c:pt>
                <c:pt idx="43">
                  <c:v>-0.28945070815464646</c:v>
                </c:pt>
                <c:pt idx="44">
                  <c:v>-0.29614151804248645</c:v>
                </c:pt>
                <c:pt idx="45">
                  <c:v>-0.28988972254904333</c:v>
                </c:pt>
                <c:pt idx="46">
                  <c:v>-0.2204039686812071</c:v>
                </c:pt>
                <c:pt idx="47">
                  <c:v>-0.19145209273352179</c:v>
                </c:pt>
                <c:pt idx="48">
                  <c:v>-0.20772165545930177</c:v>
                </c:pt>
                <c:pt idx="49">
                  <c:v>-0.18763410224914781</c:v>
                </c:pt>
                <c:pt idx="50">
                  <c:v>-0.17174376243262141</c:v>
                </c:pt>
                <c:pt idx="51">
                  <c:v>-0.19397016579525064</c:v>
                </c:pt>
                <c:pt idx="52">
                  <c:v>-0.20872710428137706</c:v>
                </c:pt>
                <c:pt idx="53">
                  <c:v>-0.174535743359437</c:v>
                </c:pt>
                <c:pt idx="54">
                  <c:v>-0.10854845847340232</c:v>
                </c:pt>
                <c:pt idx="55">
                  <c:v>-5.896506252748164E-2</c:v>
                </c:pt>
                <c:pt idx="56">
                  <c:v>-3.422923721071261E-2</c:v>
                </c:pt>
                <c:pt idx="57">
                  <c:v>-3.0141996312364167E-2</c:v>
                </c:pt>
                <c:pt idx="58">
                  <c:v>-5.1182613120087074E-2</c:v>
                </c:pt>
                <c:pt idx="59">
                  <c:v>-4.9402053266102246E-2</c:v>
                </c:pt>
                <c:pt idx="60">
                  <c:v>-3.1991288845341581E-2</c:v>
                </c:pt>
                <c:pt idx="61">
                  <c:v>-1.3822905886383581E-2</c:v>
                </c:pt>
                <c:pt idx="62">
                  <c:v>-2.1095102295990539E-2</c:v>
                </c:pt>
                <c:pt idx="63">
                  <c:v>-2.1240840036459308E-2</c:v>
                </c:pt>
                <c:pt idx="64">
                  <c:v>-5.5579307979656527E-3</c:v>
                </c:pt>
                <c:pt idx="65">
                  <c:v>-3.0803938663057188E-2</c:v>
                </c:pt>
                <c:pt idx="66">
                  <c:v>-8.1149586223740008E-2</c:v>
                </c:pt>
                <c:pt idx="67">
                  <c:v>-0.10963538100443224</c:v>
                </c:pt>
                <c:pt idx="68">
                  <c:v>-0.11654291922065638</c:v>
                </c:pt>
                <c:pt idx="69">
                  <c:v>-0.1058823840757135</c:v>
                </c:pt>
                <c:pt idx="70">
                  <c:v>-7.7198042466354061E-2</c:v>
                </c:pt>
                <c:pt idx="71">
                  <c:v>-5.4860733545834678E-2</c:v>
                </c:pt>
                <c:pt idx="72">
                  <c:v>-4.2047248429499931E-2</c:v>
                </c:pt>
                <c:pt idx="73">
                  <c:v>-4.982720095610603E-2</c:v>
                </c:pt>
                <c:pt idx="74">
                  <c:v>-5.3295943616673176E-2</c:v>
                </c:pt>
                <c:pt idx="75">
                  <c:v>-4.1294182325951286E-2</c:v>
                </c:pt>
                <c:pt idx="76">
                  <c:v>-3.5722475712182213E-2</c:v>
                </c:pt>
                <c:pt idx="77">
                  <c:v>-3.5417562534797373E-2</c:v>
                </c:pt>
                <c:pt idx="78">
                  <c:v>-3.0144893704220927E-2</c:v>
                </c:pt>
                <c:pt idx="79">
                  <c:v>-2.2114614187383846E-2</c:v>
                </c:pt>
                <c:pt idx="80">
                  <c:v>-2.0547492612517815E-2</c:v>
                </c:pt>
                <c:pt idx="81">
                  <c:v>-1.8670070043136207E-2</c:v>
                </c:pt>
                <c:pt idx="82">
                  <c:v>-2.2216915373686755E-2</c:v>
                </c:pt>
                <c:pt idx="83">
                  <c:v>-2.5070354943897994E-2</c:v>
                </c:pt>
                <c:pt idx="84">
                  <c:v>-2.7351689223719014E-2</c:v>
                </c:pt>
                <c:pt idx="85">
                  <c:v>-3.3936074819335596E-2</c:v>
                </c:pt>
                <c:pt idx="86">
                  <c:v>-3.1169546509759505E-2</c:v>
                </c:pt>
                <c:pt idx="87">
                  <c:v>-2.2801962396683324E-2</c:v>
                </c:pt>
                <c:pt idx="88">
                  <c:v>-2.0265448373023749E-2</c:v>
                </c:pt>
                <c:pt idx="89">
                  <c:v>-2.0859905854497172E-2</c:v>
                </c:pt>
                <c:pt idx="90">
                  <c:v>-4.9924084714346798E-3</c:v>
                </c:pt>
                <c:pt idx="91">
                  <c:v>5.8350114318682731E-3</c:v>
                </c:pt>
                <c:pt idx="92">
                  <c:v>-5.2087165307048563E-3</c:v>
                </c:pt>
                <c:pt idx="93">
                  <c:v>-1.2052379647160192E-2</c:v>
                </c:pt>
                <c:pt idx="94">
                  <c:v>-1.5958158680490116E-2</c:v>
                </c:pt>
                <c:pt idx="95">
                  <c:v>1.3988682240345374E-2</c:v>
                </c:pt>
                <c:pt idx="96">
                  <c:v>2.7628008617061675E-2</c:v>
                </c:pt>
                <c:pt idx="97">
                  <c:v>1.3067426835072591E-2</c:v>
                </c:pt>
                <c:pt idx="98">
                  <c:v>1.9613474414848325E-2</c:v>
                </c:pt>
                <c:pt idx="99">
                  <c:v>1.2819294892771983E-2</c:v>
                </c:pt>
                <c:pt idx="100">
                  <c:v>2.5923996251617939E-3</c:v>
                </c:pt>
                <c:pt idx="101">
                  <c:v>3.6052806757043837E-3</c:v>
                </c:pt>
                <c:pt idx="102">
                  <c:v>8.8223384442192212E-3</c:v>
                </c:pt>
                <c:pt idx="103">
                  <c:v>2.1395461244092601E-2</c:v>
                </c:pt>
                <c:pt idx="104">
                  <c:v>2.952944159196615E-2</c:v>
                </c:pt>
                <c:pt idx="105">
                  <c:v>2.0840806463999047E-2</c:v>
                </c:pt>
                <c:pt idx="106">
                  <c:v>9.8786271114695949E-3</c:v>
                </c:pt>
                <c:pt idx="107">
                  <c:v>-3.0517393559824024E-2</c:v>
                </c:pt>
                <c:pt idx="108">
                  <c:v>-6.8342669149084156E-2</c:v>
                </c:pt>
                <c:pt idx="109">
                  <c:v>-6.5168820058311427E-2</c:v>
                </c:pt>
                <c:pt idx="110">
                  <c:v>-5.8374115728724786E-2</c:v>
                </c:pt>
                <c:pt idx="111">
                  <c:v>-4.0810684415707101E-2</c:v>
                </c:pt>
                <c:pt idx="112">
                  <c:v>-1.7354715363605409E-2</c:v>
                </c:pt>
                <c:pt idx="113">
                  <c:v>-2.2435996392743737E-3</c:v>
                </c:pt>
                <c:pt idx="114">
                  <c:v>1.2440095182675602E-2</c:v>
                </c:pt>
                <c:pt idx="115">
                  <c:v>2.4906528463312531E-2</c:v>
                </c:pt>
                <c:pt idx="116">
                  <c:v>3.4228496691583454E-2</c:v>
                </c:pt>
                <c:pt idx="117">
                  <c:v>4.7516169585359896E-2</c:v>
                </c:pt>
                <c:pt idx="118">
                  <c:v>5.874466886201396E-2</c:v>
                </c:pt>
                <c:pt idx="119">
                  <c:v>7.2014685914821824E-2</c:v>
                </c:pt>
                <c:pt idx="120">
                  <c:v>9.2623474567374173E-2</c:v>
                </c:pt>
                <c:pt idx="121">
                  <c:v>9.6508075530187712E-2</c:v>
                </c:pt>
                <c:pt idx="122">
                  <c:v>9.0273937740459803E-2</c:v>
                </c:pt>
                <c:pt idx="123">
                  <c:v>7.7212018162178223E-2</c:v>
                </c:pt>
                <c:pt idx="124">
                  <c:v>6.3360809434890586E-2</c:v>
                </c:pt>
                <c:pt idx="125">
                  <c:v>5.036526165141246E-2</c:v>
                </c:pt>
                <c:pt idx="126">
                  <c:v>2.4492313393089073E-2</c:v>
                </c:pt>
                <c:pt idx="127">
                  <c:v>-6.9278836460596599E-3</c:v>
                </c:pt>
                <c:pt idx="128">
                  <c:v>-2.109817312570594E-2</c:v>
                </c:pt>
                <c:pt idx="129">
                  <c:v>-2.1701382099140971E-2</c:v>
                </c:pt>
                <c:pt idx="130">
                  <c:v>-1.5002458255370514E-2</c:v>
                </c:pt>
                <c:pt idx="131">
                  <c:v>-2.1214629007353287E-2</c:v>
                </c:pt>
                <c:pt idx="132">
                  <c:v>-1.6963184754143039E-2</c:v>
                </c:pt>
                <c:pt idx="133">
                  <c:v>2.5344887761613575E-3</c:v>
                </c:pt>
                <c:pt idx="134">
                  <c:v>1.523065325317997E-2</c:v>
                </c:pt>
                <c:pt idx="135">
                  <c:v>3.4452790906528689E-2</c:v>
                </c:pt>
                <c:pt idx="136">
                  <c:v>3.3058084832074452E-2</c:v>
                </c:pt>
                <c:pt idx="137">
                  <c:v>3.6869896091406465E-2</c:v>
                </c:pt>
                <c:pt idx="138">
                  <c:v>4.7905830738508841E-2</c:v>
                </c:pt>
                <c:pt idx="139">
                  <c:v>4.1879142269802785E-2</c:v>
                </c:pt>
              </c:numCache>
            </c:numRef>
          </c:val>
        </c:ser>
        <c:ser>
          <c:idx val="6"/>
          <c:order val="6"/>
          <c:tx>
            <c:strRef>
              <c:f>'Base gráficos 1'!$AL$3</c:f>
              <c:strCache>
                <c:ptCount val="1"/>
                <c:pt idx="0">
                  <c:v>Bono de Empresa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'Base gráficos 1'!$A$19:$A$492</c:f>
              <c:numCache>
                <c:formatCode>mmm</c:formatCode>
                <c:ptCount val="474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</c:numCache>
            </c:numRef>
          </c:cat>
          <c:val>
            <c:numRef>
              <c:f>'Base gráficos 1'!$AL$19:$AL$492</c:f>
              <c:numCache>
                <c:formatCode>#,#00</c:formatCode>
                <c:ptCount val="474"/>
                <c:pt idx="0">
                  <c:v>1.7612817695164553</c:v>
                </c:pt>
                <c:pt idx="1">
                  <c:v>2.073258753209609</c:v>
                </c:pt>
                <c:pt idx="2">
                  <c:v>2.0078440725607996</c:v>
                </c:pt>
                <c:pt idx="3">
                  <c:v>1.7584301033194609</c:v>
                </c:pt>
                <c:pt idx="4">
                  <c:v>1.7496375835405058</c:v>
                </c:pt>
                <c:pt idx="5">
                  <c:v>1.8551299673997055</c:v>
                </c:pt>
                <c:pt idx="6">
                  <c:v>1.9463569528676194</c:v>
                </c:pt>
                <c:pt idx="7">
                  <c:v>1.9894055991614459</c:v>
                </c:pt>
                <c:pt idx="8">
                  <c:v>1.9897193599712775</c:v>
                </c:pt>
                <c:pt idx="9">
                  <c:v>2.1479082389058286</c:v>
                </c:pt>
                <c:pt idx="10">
                  <c:v>2.3470818681935284</c:v>
                </c:pt>
                <c:pt idx="11">
                  <c:v>2.220494654877248</c:v>
                </c:pt>
                <c:pt idx="12">
                  <c:v>1.9294272650328981</c:v>
                </c:pt>
                <c:pt idx="13">
                  <c:v>1.7555311437916088</c:v>
                </c:pt>
                <c:pt idx="14">
                  <c:v>1.7705352025675254</c:v>
                </c:pt>
                <c:pt idx="15">
                  <c:v>2.0743803691397114</c:v>
                </c:pt>
                <c:pt idx="16">
                  <c:v>2.3832015649882452</c:v>
                </c:pt>
                <c:pt idx="17">
                  <c:v>2.4875109416882912</c:v>
                </c:pt>
                <c:pt idx="18">
                  <c:v>2.5130757865898534</c:v>
                </c:pt>
                <c:pt idx="19">
                  <c:v>2.7740631987772155</c:v>
                </c:pt>
                <c:pt idx="20">
                  <c:v>3.0311126734968017</c:v>
                </c:pt>
                <c:pt idx="21">
                  <c:v>3.0044528716463157</c:v>
                </c:pt>
                <c:pt idx="22">
                  <c:v>2.888907001153771</c:v>
                </c:pt>
                <c:pt idx="23">
                  <c:v>2.9361127287023892</c:v>
                </c:pt>
                <c:pt idx="24">
                  <c:v>3.2554350466289574</c:v>
                </c:pt>
                <c:pt idx="25">
                  <c:v>3.4653556859285706</c:v>
                </c:pt>
                <c:pt idx="26">
                  <c:v>3.4970575760428759</c:v>
                </c:pt>
                <c:pt idx="27">
                  <c:v>3.8298777970630775</c:v>
                </c:pt>
                <c:pt idx="28">
                  <c:v>3.9549096622803082</c:v>
                </c:pt>
                <c:pt idx="29">
                  <c:v>3.7336813431270368</c:v>
                </c:pt>
                <c:pt idx="30">
                  <c:v>3.5259661125101078</c:v>
                </c:pt>
                <c:pt idx="31">
                  <c:v>3.1602959130323258</c:v>
                </c:pt>
                <c:pt idx="32">
                  <c:v>2.1512374102719818</c:v>
                </c:pt>
                <c:pt idx="33">
                  <c:v>1.3897796775035212</c:v>
                </c:pt>
                <c:pt idx="34">
                  <c:v>1.4037487852037429</c:v>
                </c:pt>
                <c:pt idx="35">
                  <c:v>1.3544626809161693</c:v>
                </c:pt>
                <c:pt idx="36">
                  <c:v>1.0375067664404374</c:v>
                </c:pt>
                <c:pt idx="37">
                  <c:v>0.78866852818068489</c:v>
                </c:pt>
                <c:pt idx="38">
                  <c:v>0.68273145001800606</c:v>
                </c:pt>
                <c:pt idx="39">
                  <c:v>0.14921254946425794</c:v>
                </c:pt>
                <c:pt idx="40">
                  <c:v>-0.29886815398166966</c:v>
                </c:pt>
                <c:pt idx="41">
                  <c:v>-0.24084598010274116</c:v>
                </c:pt>
                <c:pt idx="42">
                  <c:v>-6.6317700595241141E-2</c:v>
                </c:pt>
                <c:pt idx="43">
                  <c:v>-9.5659243743536501E-2</c:v>
                </c:pt>
                <c:pt idx="44">
                  <c:v>0.49569809906165913</c:v>
                </c:pt>
                <c:pt idx="45">
                  <c:v>1.0502006472392487</c:v>
                </c:pt>
                <c:pt idx="46">
                  <c:v>0.874148389132958</c:v>
                </c:pt>
                <c:pt idx="47">
                  <c:v>0.70820529230405838</c:v>
                </c:pt>
                <c:pt idx="48">
                  <c:v>0.81318935619637278</c:v>
                </c:pt>
                <c:pt idx="49">
                  <c:v>1.065051081849048</c:v>
                </c:pt>
                <c:pt idx="50">
                  <c:v>1.103696707255676</c:v>
                </c:pt>
                <c:pt idx="51">
                  <c:v>1.1242570690029008</c:v>
                </c:pt>
                <c:pt idx="52">
                  <c:v>1.1186715943384196</c:v>
                </c:pt>
                <c:pt idx="53">
                  <c:v>1.2327180085368317</c:v>
                </c:pt>
                <c:pt idx="54">
                  <c:v>1.3584033736391281</c:v>
                </c:pt>
                <c:pt idx="55">
                  <c:v>1.3238297462012314</c:v>
                </c:pt>
                <c:pt idx="56">
                  <c:v>1.2537112356963471</c:v>
                </c:pt>
                <c:pt idx="57">
                  <c:v>1.3646479152378588</c:v>
                </c:pt>
                <c:pt idx="58">
                  <c:v>1.4896780790844384</c:v>
                </c:pt>
                <c:pt idx="59">
                  <c:v>1.5828617470714783</c:v>
                </c:pt>
                <c:pt idx="60">
                  <c:v>1.5465557819569684</c:v>
                </c:pt>
                <c:pt idx="61">
                  <c:v>1.4180841020012578</c:v>
                </c:pt>
                <c:pt idx="62">
                  <c:v>1.4136613078350209</c:v>
                </c:pt>
                <c:pt idx="63">
                  <c:v>1.4790723186883163</c:v>
                </c:pt>
                <c:pt idx="64">
                  <c:v>1.4921805106197708</c:v>
                </c:pt>
                <c:pt idx="65">
                  <c:v>1.2073241906605769</c:v>
                </c:pt>
                <c:pt idx="66">
                  <c:v>0.96367252061721254</c:v>
                </c:pt>
                <c:pt idx="67">
                  <c:v>0.93906947477340796</c:v>
                </c:pt>
                <c:pt idx="68">
                  <c:v>0.85779636874758725</c:v>
                </c:pt>
                <c:pt idx="69">
                  <c:v>0.63486824643088646</c:v>
                </c:pt>
                <c:pt idx="70">
                  <c:v>0.4815642382496052</c:v>
                </c:pt>
                <c:pt idx="71">
                  <c:v>0.4432419517757667</c:v>
                </c:pt>
                <c:pt idx="72">
                  <c:v>0.46688484838501615</c:v>
                </c:pt>
                <c:pt idx="73">
                  <c:v>0.49079760713329351</c:v>
                </c:pt>
                <c:pt idx="74">
                  <c:v>0.46494624050429517</c:v>
                </c:pt>
                <c:pt idx="75">
                  <c:v>0.46652062601483824</c:v>
                </c:pt>
                <c:pt idx="76">
                  <c:v>0.45726198682729369</c:v>
                </c:pt>
                <c:pt idx="77">
                  <c:v>0.47369610864235762</c:v>
                </c:pt>
                <c:pt idx="78">
                  <c:v>0.41958302338906184</c:v>
                </c:pt>
                <c:pt idx="79">
                  <c:v>0.88600533571989659</c:v>
                </c:pt>
                <c:pt idx="80">
                  <c:v>1.2084117394826597</c:v>
                </c:pt>
                <c:pt idx="81">
                  <c:v>1.1244872254018667</c:v>
                </c:pt>
                <c:pt idx="82">
                  <c:v>1.1294745155571273</c:v>
                </c:pt>
                <c:pt idx="83">
                  <c:v>1.032228302713744</c:v>
                </c:pt>
                <c:pt idx="84">
                  <c:v>1.0171555977500053</c:v>
                </c:pt>
                <c:pt idx="85">
                  <c:v>1.0160001104187184</c:v>
                </c:pt>
                <c:pt idx="86">
                  <c:v>0.98149963343649882</c:v>
                </c:pt>
                <c:pt idx="87">
                  <c:v>0.76964027755306197</c:v>
                </c:pt>
                <c:pt idx="88">
                  <c:v>0.663209498289838</c:v>
                </c:pt>
                <c:pt idx="89">
                  <c:v>0.75988026884181581</c:v>
                </c:pt>
                <c:pt idx="90">
                  <c:v>0.92710718450455254</c:v>
                </c:pt>
                <c:pt idx="91">
                  <c:v>0.54769648466203247</c:v>
                </c:pt>
                <c:pt idx="92">
                  <c:v>0.31926812315792585</c:v>
                </c:pt>
                <c:pt idx="93">
                  <c:v>0.45897606865910429</c:v>
                </c:pt>
                <c:pt idx="94">
                  <c:v>0.43982163080058401</c:v>
                </c:pt>
                <c:pt idx="95">
                  <c:v>0.42044038492297214</c:v>
                </c:pt>
                <c:pt idx="96">
                  <c:v>0.20793239318263423</c:v>
                </c:pt>
                <c:pt idx="97">
                  <c:v>6.9842946747640688E-2</c:v>
                </c:pt>
                <c:pt idx="98">
                  <c:v>-1.2198003589902777E-2</c:v>
                </c:pt>
                <c:pt idx="99">
                  <c:v>9.1944018118569046E-2</c:v>
                </c:pt>
                <c:pt idx="100">
                  <c:v>0.22340444833822448</c:v>
                </c:pt>
                <c:pt idx="101">
                  <c:v>0.1330208155117466</c:v>
                </c:pt>
                <c:pt idx="102">
                  <c:v>0.1268635031374343</c:v>
                </c:pt>
                <c:pt idx="103">
                  <c:v>0.20906656931098597</c:v>
                </c:pt>
                <c:pt idx="104">
                  <c:v>0.15703665563361802</c:v>
                </c:pt>
                <c:pt idx="105">
                  <c:v>0.17844613575853574</c:v>
                </c:pt>
                <c:pt idx="106">
                  <c:v>0.17002161990368769</c:v>
                </c:pt>
                <c:pt idx="107">
                  <c:v>9.8101594180011159E-2</c:v>
                </c:pt>
                <c:pt idx="108">
                  <c:v>0.18372573379811602</c:v>
                </c:pt>
                <c:pt idx="109">
                  <c:v>0.27990527405341797</c:v>
                </c:pt>
                <c:pt idx="110">
                  <c:v>0.39224229516874404</c:v>
                </c:pt>
                <c:pt idx="111">
                  <c:v>0.3729021948392226</c:v>
                </c:pt>
                <c:pt idx="112">
                  <c:v>0.26056826643752135</c:v>
                </c:pt>
                <c:pt idx="113">
                  <c:v>0.25495282480639542</c:v>
                </c:pt>
                <c:pt idx="114">
                  <c:v>0.16832561540800636</c:v>
                </c:pt>
                <c:pt idx="115">
                  <c:v>0.14400651574104631</c:v>
                </c:pt>
                <c:pt idx="116">
                  <c:v>0.28923960984806096</c:v>
                </c:pt>
                <c:pt idx="117">
                  <c:v>0.35339183252409917</c:v>
                </c:pt>
                <c:pt idx="118">
                  <c:v>0.43938208258831107</c:v>
                </c:pt>
                <c:pt idx="119">
                  <c:v>0.81179348052203182</c:v>
                </c:pt>
                <c:pt idx="120">
                  <c:v>0.91315778808479031</c:v>
                </c:pt>
                <c:pt idx="121">
                  <c:v>1.1097459931244309</c:v>
                </c:pt>
                <c:pt idx="122">
                  <c:v>1.0764382094811258</c:v>
                </c:pt>
                <c:pt idx="123">
                  <c:v>1.1320134066546594</c:v>
                </c:pt>
                <c:pt idx="124">
                  <c:v>1.2051679520402456</c:v>
                </c:pt>
                <c:pt idx="125">
                  <c:v>1.2632110559795848</c:v>
                </c:pt>
                <c:pt idx="126">
                  <c:v>1.2449882641902354</c:v>
                </c:pt>
                <c:pt idx="127">
                  <c:v>1.1962142918491181</c:v>
                </c:pt>
                <c:pt idx="128">
                  <c:v>1.1627039920104807</c:v>
                </c:pt>
                <c:pt idx="129">
                  <c:v>1.1660757715884902</c:v>
                </c:pt>
                <c:pt idx="130">
                  <c:v>0.94511153216832577</c:v>
                </c:pt>
                <c:pt idx="131">
                  <c:v>0.66762172192721714</c:v>
                </c:pt>
                <c:pt idx="132">
                  <c:v>0.53629499533447489</c:v>
                </c:pt>
                <c:pt idx="133">
                  <c:v>0.31966971450642639</c:v>
                </c:pt>
                <c:pt idx="134">
                  <c:v>0.35320489908835057</c:v>
                </c:pt>
                <c:pt idx="135">
                  <c:v>0.46103222981173242</c:v>
                </c:pt>
                <c:pt idx="136">
                  <c:v>0.51067195377611918</c:v>
                </c:pt>
                <c:pt idx="137">
                  <c:v>0.47181527932322542</c:v>
                </c:pt>
                <c:pt idx="138">
                  <c:v>0.53350264487013621</c:v>
                </c:pt>
                <c:pt idx="139">
                  <c:v>0.53886358028608206</c:v>
                </c:pt>
              </c:numCache>
            </c:numRef>
          </c:val>
        </c:ser>
        <c:ser>
          <c:idx val="7"/>
          <c:order val="7"/>
          <c:tx>
            <c:strRef>
              <c:f>'Base gráficos 1'!$AQ$3</c:f>
              <c:strCache>
                <c:ptCount val="1"/>
                <c:pt idx="0">
                  <c:v>Fondos mutuos neto en M3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cat>
            <c:numRef>
              <c:f>'Base gráficos 1'!$A$19:$A$492</c:f>
              <c:numCache>
                <c:formatCode>mmm</c:formatCode>
                <c:ptCount val="474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</c:numCache>
            </c:numRef>
          </c:cat>
          <c:val>
            <c:numRef>
              <c:f>'Base gráficos 1'!$AQ$19:$AQ$492</c:f>
              <c:numCache>
                <c:formatCode>#,#00</c:formatCode>
                <c:ptCount val="474"/>
                <c:pt idx="0">
                  <c:v>1.2840293478481848</c:v>
                </c:pt>
                <c:pt idx="1">
                  <c:v>1.2508760336567979</c:v>
                </c:pt>
                <c:pt idx="2">
                  <c:v>1.2594380965640208</c:v>
                </c:pt>
                <c:pt idx="3">
                  <c:v>1.5706322111299398</c:v>
                </c:pt>
                <c:pt idx="4">
                  <c:v>1.8787594974021942</c:v>
                </c:pt>
                <c:pt idx="5">
                  <c:v>2.2982059747204242</c:v>
                </c:pt>
                <c:pt idx="6">
                  <c:v>2.7145649492273987</c:v>
                </c:pt>
                <c:pt idx="7">
                  <c:v>3.0493252184558219</c:v>
                </c:pt>
                <c:pt idx="8">
                  <c:v>2.9417004416987749</c:v>
                </c:pt>
                <c:pt idx="9">
                  <c:v>2.808573213684793</c:v>
                </c:pt>
                <c:pt idx="10">
                  <c:v>2.6498656714485307</c:v>
                </c:pt>
                <c:pt idx="11">
                  <c:v>2.1742900871905566</c:v>
                </c:pt>
                <c:pt idx="12">
                  <c:v>1.2776755389072842</c:v>
                </c:pt>
                <c:pt idx="13">
                  <c:v>0.42124308121952991</c:v>
                </c:pt>
                <c:pt idx="14">
                  <c:v>0.2216750424292086</c:v>
                </c:pt>
                <c:pt idx="15">
                  <c:v>0.1639801200214781</c:v>
                </c:pt>
                <c:pt idx="16">
                  <c:v>1.323418507058583E-2</c:v>
                </c:pt>
                <c:pt idx="17">
                  <c:v>-0.28007619962591346</c:v>
                </c:pt>
                <c:pt idx="18">
                  <c:v>-0.84110376850838631</c:v>
                </c:pt>
                <c:pt idx="19">
                  <c:v>-1.2502109424457981</c:v>
                </c:pt>
                <c:pt idx="20">
                  <c:v>-1.4269115278609648</c:v>
                </c:pt>
                <c:pt idx="21">
                  <c:v>-2.1169245468033799</c:v>
                </c:pt>
                <c:pt idx="22">
                  <c:v>-2.6628054357969506</c:v>
                </c:pt>
                <c:pt idx="23">
                  <c:v>-2.5785378197717912</c:v>
                </c:pt>
                <c:pt idx="24">
                  <c:v>-2.2217480700104435</c:v>
                </c:pt>
                <c:pt idx="25">
                  <c:v>-1.813346950909392</c:v>
                </c:pt>
                <c:pt idx="26">
                  <c:v>-1.8353249916325585</c:v>
                </c:pt>
                <c:pt idx="27">
                  <c:v>-1.8634789710741051</c:v>
                </c:pt>
                <c:pt idx="28">
                  <c:v>-1.6795062547802453</c:v>
                </c:pt>
                <c:pt idx="29">
                  <c:v>-1.4657900521719229</c:v>
                </c:pt>
                <c:pt idx="30">
                  <c:v>-1.1529481716419774</c:v>
                </c:pt>
                <c:pt idx="31">
                  <c:v>-0.66390452148256818</c:v>
                </c:pt>
                <c:pt idx="32">
                  <c:v>-0.11638457193443554</c:v>
                </c:pt>
                <c:pt idx="33">
                  <c:v>0.51372418352053228</c:v>
                </c:pt>
                <c:pt idx="34">
                  <c:v>1.1499470058135535</c:v>
                </c:pt>
                <c:pt idx="35">
                  <c:v>1.5074857737223084</c:v>
                </c:pt>
                <c:pt idx="36">
                  <c:v>1.6542349921803448</c:v>
                </c:pt>
                <c:pt idx="37">
                  <c:v>1.8277887825148107</c:v>
                </c:pt>
                <c:pt idx="38">
                  <c:v>2.0154023625095223</c:v>
                </c:pt>
                <c:pt idx="39">
                  <c:v>1.8690656252937412</c:v>
                </c:pt>
                <c:pt idx="40">
                  <c:v>1.867081383954819</c:v>
                </c:pt>
                <c:pt idx="41">
                  <c:v>2.2211101748812099</c:v>
                </c:pt>
                <c:pt idx="42">
                  <c:v>1.9526502557914875</c:v>
                </c:pt>
                <c:pt idx="43">
                  <c:v>2.0208717791084418</c:v>
                </c:pt>
                <c:pt idx="44">
                  <c:v>2.4877904370402293</c:v>
                </c:pt>
                <c:pt idx="45">
                  <c:v>2.4839459585681269</c:v>
                </c:pt>
                <c:pt idx="46">
                  <c:v>2.6167879813444328</c:v>
                </c:pt>
                <c:pt idx="47">
                  <c:v>2.7228618040019419</c:v>
                </c:pt>
                <c:pt idx="48">
                  <c:v>2.9786710231730544</c:v>
                </c:pt>
                <c:pt idx="49">
                  <c:v>2.9158405287566294</c:v>
                </c:pt>
                <c:pt idx="50">
                  <c:v>2.5461282817998447</c:v>
                </c:pt>
                <c:pt idx="51">
                  <c:v>2.3437883484377608</c:v>
                </c:pt>
                <c:pt idx="52">
                  <c:v>1.9625632032937579</c:v>
                </c:pt>
                <c:pt idx="53">
                  <c:v>1.4342514257935621</c:v>
                </c:pt>
                <c:pt idx="54">
                  <c:v>1.3185915988007995</c:v>
                </c:pt>
                <c:pt idx="55">
                  <c:v>0.67895278518962465</c:v>
                </c:pt>
                <c:pt idx="56">
                  <c:v>-0.54902859073451948</c:v>
                </c:pt>
                <c:pt idx="57">
                  <c:v>-0.89011792534765743</c:v>
                </c:pt>
                <c:pt idx="58">
                  <c:v>-1.0291361138074655</c:v>
                </c:pt>
                <c:pt idx="59">
                  <c:v>-1.453617991557129</c:v>
                </c:pt>
                <c:pt idx="60">
                  <c:v>-1.6948060182637745</c:v>
                </c:pt>
                <c:pt idx="61">
                  <c:v>-1.5331164390896328</c:v>
                </c:pt>
                <c:pt idx="62">
                  <c:v>-1.1192451106556747</c:v>
                </c:pt>
                <c:pt idx="63">
                  <c:v>-0.80771691202511275</c:v>
                </c:pt>
                <c:pt idx="64">
                  <c:v>-0.84405461924638747</c:v>
                </c:pt>
                <c:pt idx="65">
                  <c:v>-1.0160856297758534</c:v>
                </c:pt>
                <c:pt idx="66">
                  <c:v>-0.82527465542803358</c:v>
                </c:pt>
                <c:pt idx="67">
                  <c:v>-0.5466309122937435</c:v>
                </c:pt>
                <c:pt idx="68">
                  <c:v>-0.10857576848819422</c:v>
                </c:pt>
                <c:pt idx="69">
                  <c:v>7.5784503223958848E-3</c:v>
                </c:pt>
                <c:pt idx="70">
                  <c:v>-0.18891681340133309</c:v>
                </c:pt>
                <c:pt idx="71">
                  <c:v>1.0282387844177785E-2</c:v>
                </c:pt>
                <c:pt idx="72">
                  <c:v>6.1181462172462529E-2</c:v>
                </c:pt>
                <c:pt idx="73">
                  <c:v>-7.9678963518661328E-2</c:v>
                </c:pt>
                <c:pt idx="74">
                  <c:v>-5.1239053536507873E-2</c:v>
                </c:pt>
                <c:pt idx="75">
                  <c:v>-0.28789335809223504</c:v>
                </c:pt>
                <c:pt idx="76">
                  <c:v>-0.37351865511361326</c:v>
                </c:pt>
                <c:pt idx="77">
                  <c:v>-5.8665532006417685E-2</c:v>
                </c:pt>
                <c:pt idx="78">
                  <c:v>0.11665511540379842</c:v>
                </c:pt>
                <c:pt idx="79">
                  <c:v>0.10370241964009144</c:v>
                </c:pt>
                <c:pt idx="80">
                  <c:v>2.1475701889822625E-2</c:v>
                </c:pt>
                <c:pt idx="81">
                  <c:v>8.2799192357713616E-2</c:v>
                </c:pt>
                <c:pt idx="82">
                  <c:v>0.159833760960987</c:v>
                </c:pt>
                <c:pt idx="83">
                  <c:v>0.12812051688457751</c:v>
                </c:pt>
                <c:pt idx="84">
                  <c:v>0.15205349722642281</c:v>
                </c:pt>
                <c:pt idx="85">
                  <c:v>0.20976905053623041</c:v>
                </c:pt>
                <c:pt idx="86">
                  <c:v>0.34718432113519437</c:v>
                </c:pt>
                <c:pt idx="87">
                  <c:v>0.69322451713168209</c:v>
                </c:pt>
                <c:pt idx="88">
                  <c:v>1.0192922014921519</c:v>
                </c:pt>
                <c:pt idx="89">
                  <c:v>1.3117627496043001</c:v>
                </c:pt>
                <c:pt idx="90">
                  <c:v>1.5932219870740727</c:v>
                </c:pt>
                <c:pt idx="91">
                  <c:v>1.9940328750009144</c:v>
                </c:pt>
                <c:pt idx="92">
                  <c:v>1.9839449315862034</c:v>
                </c:pt>
                <c:pt idx="93">
                  <c:v>1.485774617056369</c:v>
                </c:pt>
                <c:pt idx="94">
                  <c:v>1.4963990192063885</c:v>
                </c:pt>
                <c:pt idx="95">
                  <c:v>1.627499886147256</c:v>
                </c:pt>
                <c:pt idx="96">
                  <c:v>1.6185098025705371</c:v>
                </c:pt>
                <c:pt idx="97">
                  <c:v>1.8165874817898608</c:v>
                </c:pt>
                <c:pt idx="98">
                  <c:v>1.9856796238613901</c:v>
                </c:pt>
                <c:pt idx="99">
                  <c:v>1.9923601502259547</c:v>
                </c:pt>
                <c:pt idx="100">
                  <c:v>1.925564534239814</c:v>
                </c:pt>
                <c:pt idx="101">
                  <c:v>1.7775866903262183</c:v>
                </c:pt>
                <c:pt idx="102">
                  <c:v>1.6598904118409532</c:v>
                </c:pt>
                <c:pt idx="103">
                  <c:v>1.5704203388411218</c:v>
                </c:pt>
                <c:pt idx="104">
                  <c:v>1.5462915774715882</c:v>
                </c:pt>
                <c:pt idx="105">
                  <c:v>1.9143663741250119</c:v>
                </c:pt>
                <c:pt idx="106">
                  <c:v>1.9498427933622144</c:v>
                </c:pt>
                <c:pt idx="107">
                  <c:v>1.6561121799775225</c:v>
                </c:pt>
                <c:pt idx="108">
                  <c:v>1.4838034656415784</c:v>
                </c:pt>
                <c:pt idx="109">
                  <c:v>1.1042707105988079</c:v>
                </c:pt>
                <c:pt idx="110">
                  <c:v>0.68761917180657095</c:v>
                </c:pt>
                <c:pt idx="111">
                  <c:v>0.45384611231701366</c:v>
                </c:pt>
                <c:pt idx="112">
                  <c:v>0.42210006850005743</c:v>
                </c:pt>
                <c:pt idx="113">
                  <c:v>0.31186741519240929</c:v>
                </c:pt>
                <c:pt idx="114">
                  <c:v>0.11785655514282559</c:v>
                </c:pt>
                <c:pt idx="115">
                  <c:v>6.4435819143989076E-2</c:v>
                </c:pt>
                <c:pt idx="116">
                  <c:v>0.21492496781120796</c:v>
                </c:pt>
                <c:pt idx="117">
                  <c:v>0.22019113860674153</c:v>
                </c:pt>
                <c:pt idx="118">
                  <c:v>-4.1412635915565266E-2</c:v>
                </c:pt>
                <c:pt idx="119">
                  <c:v>2.8580046482770217E-2</c:v>
                </c:pt>
                <c:pt idx="120">
                  <c:v>0.20063945738986574</c:v>
                </c:pt>
                <c:pt idx="121">
                  <c:v>0.63753826878426012</c:v>
                </c:pt>
                <c:pt idx="122">
                  <c:v>0.64572817459722287</c:v>
                </c:pt>
                <c:pt idx="123">
                  <c:v>0.72977124966814044</c:v>
                </c:pt>
                <c:pt idx="124">
                  <c:v>0.98173314066777551</c:v>
                </c:pt>
                <c:pt idx="125">
                  <c:v>1.1630304387983927</c:v>
                </c:pt>
                <c:pt idx="126">
                  <c:v>1.2905436820204597</c:v>
                </c:pt>
                <c:pt idx="127">
                  <c:v>1.3750003711782892</c:v>
                </c:pt>
                <c:pt idx="128">
                  <c:v>1.3917234874178863</c:v>
                </c:pt>
                <c:pt idx="129">
                  <c:v>1.3787784080654011</c:v>
                </c:pt>
                <c:pt idx="130">
                  <c:v>1.2172512183648438</c:v>
                </c:pt>
                <c:pt idx="131">
                  <c:v>1.1846877950012589</c:v>
                </c:pt>
                <c:pt idx="132">
                  <c:v>1.2216679520327347</c:v>
                </c:pt>
                <c:pt idx="133">
                  <c:v>1.0278539075906441</c:v>
                </c:pt>
                <c:pt idx="134">
                  <c:v>1.2852885778142555</c:v>
                </c:pt>
                <c:pt idx="135">
                  <c:v>1.5837670951592189</c:v>
                </c:pt>
                <c:pt idx="136">
                  <c:v>1.5102462401271337</c:v>
                </c:pt>
                <c:pt idx="137">
                  <c:v>1.1331530100633527</c:v>
                </c:pt>
                <c:pt idx="138">
                  <c:v>9.234074735149389E-2</c:v>
                </c:pt>
                <c:pt idx="139">
                  <c:v>-0.75078966614855913</c:v>
                </c:pt>
              </c:numCache>
            </c:numRef>
          </c:val>
        </c:ser>
        <c:ser>
          <c:idx val="8"/>
          <c:order val="8"/>
          <c:tx>
            <c:strRef>
              <c:f>'Base gráficos 1'!$AR$3</c:f>
              <c:strCache>
                <c:ptCount val="1"/>
                <c:pt idx="0">
                  <c:v>AFP neto en M3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'Base gráficos 1'!$A$19:$A$492</c:f>
              <c:numCache>
                <c:formatCode>mmm</c:formatCode>
                <c:ptCount val="474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</c:numCache>
            </c:numRef>
          </c:cat>
          <c:val>
            <c:numRef>
              <c:f>'Base gráficos 1'!$AR$19:$AR$492</c:f>
              <c:numCache>
                <c:formatCode>#,#00</c:formatCode>
                <c:ptCount val="474"/>
                <c:pt idx="0">
                  <c:v>0.17616412881466936</c:v>
                </c:pt>
                <c:pt idx="1">
                  <c:v>0.17837592225686941</c:v>
                </c:pt>
                <c:pt idx="2">
                  <c:v>0.16750150863429902</c:v>
                </c:pt>
                <c:pt idx="3">
                  <c:v>0.17948218010664474</c:v>
                </c:pt>
                <c:pt idx="4">
                  <c:v>0.21397061467461514</c:v>
                </c:pt>
                <c:pt idx="5">
                  <c:v>0.25181650883769702</c:v>
                </c:pt>
                <c:pt idx="6">
                  <c:v>0.27504395296471057</c:v>
                </c:pt>
                <c:pt idx="7">
                  <c:v>0.25894913709832862</c:v>
                </c:pt>
                <c:pt idx="8">
                  <c:v>0.26305011963621056</c:v>
                </c:pt>
                <c:pt idx="9">
                  <c:v>0.28948201618406666</c:v>
                </c:pt>
                <c:pt idx="10">
                  <c:v>0.25646551191788974</c:v>
                </c:pt>
                <c:pt idx="11">
                  <c:v>0.18718615874136582</c:v>
                </c:pt>
                <c:pt idx="12">
                  <c:v>9.4398133222917083E-2</c:v>
                </c:pt>
                <c:pt idx="13">
                  <c:v>4.2935086519549123E-2</c:v>
                </c:pt>
                <c:pt idx="14">
                  <c:v>2.4055211605242766E-2</c:v>
                </c:pt>
                <c:pt idx="15">
                  <c:v>-1.4221782927148047E-3</c:v>
                </c:pt>
                <c:pt idx="16">
                  <c:v>-9.9001604488425411E-4</c:v>
                </c:pt>
                <c:pt idx="17">
                  <c:v>-2.0594260602172055E-2</c:v>
                </c:pt>
                <c:pt idx="18">
                  <c:v>-8.7087206941188669E-2</c:v>
                </c:pt>
                <c:pt idx="19">
                  <c:v>-0.12096353711119694</c:v>
                </c:pt>
                <c:pt idx="20">
                  <c:v>-0.20377440132384109</c:v>
                </c:pt>
                <c:pt idx="21">
                  <c:v>-0.3384018019646397</c:v>
                </c:pt>
                <c:pt idx="22">
                  <c:v>-0.36677675003278659</c:v>
                </c:pt>
                <c:pt idx="23">
                  <c:v>-0.32837779096680536</c:v>
                </c:pt>
                <c:pt idx="24">
                  <c:v>-0.26115723768413246</c:v>
                </c:pt>
                <c:pt idx="25">
                  <c:v>-0.2393796655960666</c:v>
                </c:pt>
                <c:pt idx="26">
                  <c:v>-0.23067283006356104</c:v>
                </c:pt>
                <c:pt idx="27">
                  <c:v>-0.20622517745114388</c:v>
                </c:pt>
                <c:pt idx="28">
                  <c:v>-0.17896995361804141</c:v>
                </c:pt>
                <c:pt idx="29">
                  <c:v>-0.13434147170638147</c:v>
                </c:pt>
                <c:pt idx="30">
                  <c:v>-6.6264204914300504E-2</c:v>
                </c:pt>
                <c:pt idx="31">
                  <c:v>-1.9198395705261021E-3</c:v>
                </c:pt>
                <c:pt idx="32">
                  <c:v>8.1656917405611817E-2</c:v>
                </c:pt>
                <c:pt idx="33">
                  <c:v>0.1979487679620402</c:v>
                </c:pt>
                <c:pt idx="34">
                  <c:v>0.25130238854570086</c:v>
                </c:pt>
                <c:pt idx="35">
                  <c:v>0.26190707422154863</c:v>
                </c:pt>
                <c:pt idx="36">
                  <c:v>0.22888998902986349</c:v>
                </c:pt>
                <c:pt idx="37">
                  <c:v>0.24016228729115105</c:v>
                </c:pt>
                <c:pt idx="38">
                  <c:v>0.26210896618607121</c:v>
                </c:pt>
                <c:pt idx="39">
                  <c:v>0.26250985353734613</c:v>
                </c:pt>
                <c:pt idx="40">
                  <c:v>0.20968067170831553</c:v>
                </c:pt>
                <c:pt idx="41">
                  <c:v>0.16453500460588438</c:v>
                </c:pt>
                <c:pt idx="42">
                  <c:v>0.16996730407657676</c:v>
                </c:pt>
                <c:pt idx="43">
                  <c:v>0.1517508567024359</c:v>
                </c:pt>
                <c:pt idx="44">
                  <c:v>0.13546541631228384</c:v>
                </c:pt>
                <c:pt idx="45">
                  <c:v>0.12946750664115503</c:v>
                </c:pt>
                <c:pt idx="46">
                  <c:v>0.11823518853791642</c:v>
                </c:pt>
                <c:pt idx="47">
                  <c:v>0.10035885210929218</c:v>
                </c:pt>
                <c:pt idx="48">
                  <c:v>0.13095976574217966</c:v>
                </c:pt>
                <c:pt idx="49">
                  <c:v>0.12150706329167495</c:v>
                </c:pt>
                <c:pt idx="50">
                  <c:v>-0.17606436022966851</c:v>
                </c:pt>
                <c:pt idx="51">
                  <c:v>9.3563337966286672E-2</c:v>
                </c:pt>
                <c:pt idx="52">
                  <c:v>0.10568460976272259</c:v>
                </c:pt>
                <c:pt idx="53">
                  <c:v>0.10408868803369448</c:v>
                </c:pt>
                <c:pt idx="54">
                  <c:v>5.133904476470641E-2</c:v>
                </c:pt>
                <c:pt idx="55">
                  <c:v>-1.2498029557455281E-2</c:v>
                </c:pt>
                <c:pt idx="56">
                  <c:v>-7.3796979307499705E-2</c:v>
                </c:pt>
                <c:pt idx="57">
                  <c:v>-0.10828408949202067</c:v>
                </c:pt>
                <c:pt idx="58">
                  <c:v>-0.11170808419066633</c:v>
                </c:pt>
                <c:pt idx="59">
                  <c:v>-0.11676848953805977</c:v>
                </c:pt>
                <c:pt idx="60">
                  <c:v>-0.1123840896754937</c:v>
                </c:pt>
                <c:pt idx="61">
                  <c:v>-9.7662487705587719E-2</c:v>
                </c:pt>
                <c:pt idx="62">
                  <c:v>0.16234625394267096</c:v>
                </c:pt>
                <c:pt idx="63">
                  <c:v>-9.7964296842203286E-2</c:v>
                </c:pt>
                <c:pt idx="64">
                  <c:v>-0.11604133603648842</c:v>
                </c:pt>
                <c:pt idx="65">
                  <c:v>-0.11961964330219169</c:v>
                </c:pt>
                <c:pt idx="66">
                  <c:v>-9.9090557139555113E-2</c:v>
                </c:pt>
                <c:pt idx="67">
                  <c:v>-6.0675789624403544E-2</c:v>
                </c:pt>
                <c:pt idx="68">
                  <c:v>-1.8865946035933393E-2</c:v>
                </c:pt>
                <c:pt idx="69">
                  <c:v>-6.7258740219224063E-3</c:v>
                </c:pt>
                <c:pt idx="70">
                  <c:v>-3.398655528877853E-3</c:v>
                </c:pt>
                <c:pt idx="71">
                  <c:v>1.0115709487050775E-2</c:v>
                </c:pt>
                <c:pt idx="72">
                  <c:v>1.9349314638124119E-2</c:v>
                </c:pt>
                <c:pt idx="73">
                  <c:v>2.0215986682110356E-2</c:v>
                </c:pt>
                <c:pt idx="74">
                  <c:v>1.4120474537487342E-2</c:v>
                </c:pt>
                <c:pt idx="75">
                  <c:v>9.3032259649050465E-3</c:v>
                </c:pt>
                <c:pt idx="76">
                  <c:v>1.738159100933066E-2</c:v>
                </c:pt>
                <c:pt idx="77">
                  <c:v>2.1749912000516382E-2</c:v>
                </c:pt>
                <c:pt idx="78">
                  <c:v>2.1899048986914017E-2</c:v>
                </c:pt>
                <c:pt idx="79">
                  <c:v>2.0741418458062551E-2</c:v>
                </c:pt>
                <c:pt idx="80">
                  <c:v>1.6159187425825589E-2</c:v>
                </c:pt>
                <c:pt idx="81">
                  <c:v>2.2005508603753585E-2</c:v>
                </c:pt>
                <c:pt idx="82">
                  <c:v>2.7801592475066455E-2</c:v>
                </c:pt>
                <c:pt idx="83">
                  <c:v>2.8165146699206049E-2</c:v>
                </c:pt>
                <c:pt idx="84">
                  <c:v>1.1483935893591675E-2</c:v>
                </c:pt>
                <c:pt idx="85">
                  <c:v>5.146678302567027E-3</c:v>
                </c:pt>
                <c:pt idx="86">
                  <c:v>1.0914669027480459E-2</c:v>
                </c:pt>
                <c:pt idx="87">
                  <c:v>2.1702116337338817E-2</c:v>
                </c:pt>
                <c:pt idx="88">
                  <c:v>3.4576195557407832E-2</c:v>
                </c:pt>
                <c:pt idx="89">
                  <c:v>4.8128998865517927E-2</c:v>
                </c:pt>
                <c:pt idx="90">
                  <c:v>6.4161757528519173E-2</c:v>
                </c:pt>
                <c:pt idx="91">
                  <c:v>8.7055046529854935E-2</c:v>
                </c:pt>
                <c:pt idx="92">
                  <c:v>0.10098312284116305</c:v>
                </c:pt>
                <c:pt idx="93">
                  <c:v>8.8637215612656028E-2</c:v>
                </c:pt>
                <c:pt idx="94">
                  <c:v>8.7394117796976881E-2</c:v>
                </c:pt>
                <c:pt idx="95">
                  <c:v>9.0384673863208267E-2</c:v>
                </c:pt>
                <c:pt idx="96">
                  <c:v>9.5808821791986479E-2</c:v>
                </c:pt>
                <c:pt idx="97">
                  <c:v>0.10705673085764184</c:v>
                </c:pt>
                <c:pt idx="98">
                  <c:v>0.11313617283168127</c:v>
                </c:pt>
                <c:pt idx="99">
                  <c:v>0.11792623139849748</c:v>
                </c:pt>
                <c:pt idx="100">
                  <c:v>0.1144181392044155</c:v>
                </c:pt>
                <c:pt idx="101">
                  <c:v>0.10695670389548979</c:v>
                </c:pt>
                <c:pt idx="102">
                  <c:v>0.10943074381468829</c:v>
                </c:pt>
                <c:pt idx="103">
                  <c:v>7.6714184367488114E-2</c:v>
                </c:pt>
                <c:pt idx="104">
                  <c:v>5.206733262989971E-2</c:v>
                </c:pt>
                <c:pt idx="105">
                  <c:v>5.6423337916471625E-2</c:v>
                </c:pt>
                <c:pt idx="106">
                  <c:v>5.6246143498331007E-2</c:v>
                </c:pt>
                <c:pt idx="107">
                  <c:v>4.4828977538561347E-2</c:v>
                </c:pt>
                <c:pt idx="108">
                  <c:v>2.9096113951468244E-2</c:v>
                </c:pt>
                <c:pt idx="109">
                  <c:v>-2.6865897229817119E-4</c:v>
                </c:pt>
                <c:pt idx="110">
                  <c:v>-4.7449103718724449E-3</c:v>
                </c:pt>
                <c:pt idx="111">
                  <c:v>-5.2015169928160063E-3</c:v>
                </c:pt>
                <c:pt idx="112">
                  <c:v>-5.1887230326254008E-3</c:v>
                </c:pt>
                <c:pt idx="113">
                  <c:v>-6.4395488527963863E-3</c:v>
                </c:pt>
                <c:pt idx="114">
                  <c:v>-2.0912357476485351E-2</c:v>
                </c:pt>
                <c:pt idx="115">
                  <c:v>-3.8879170333162016E-3</c:v>
                </c:pt>
                <c:pt idx="116">
                  <c:v>8.3909202041102353E-3</c:v>
                </c:pt>
                <c:pt idx="117">
                  <c:v>5.0792750648402168E-3</c:v>
                </c:pt>
                <c:pt idx="118">
                  <c:v>-3.5796719105220085E-3</c:v>
                </c:pt>
                <c:pt idx="119">
                  <c:v>-1.0296855812893468E-2</c:v>
                </c:pt>
                <c:pt idx="120">
                  <c:v>4.6215882990710494E-3</c:v>
                </c:pt>
                <c:pt idx="121">
                  <c:v>2.9729326686434455E-2</c:v>
                </c:pt>
                <c:pt idx="122">
                  <c:v>2.9760912623370925E-2</c:v>
                </c:pt>
                <c:pt idx="123">
                  <c:v>2.9904472356897218E-2</c:v>
                </c:pt>
                <c:pt idx="124">
                  <c:v>2.982483652353829E-2</c:v>
                </c:pt>
                <c:pt idx="125">
                  <c:v>3.2252540958154892E-2</c:v>
                </c:pt>
                <c:pt idx="126">
                  <c:v>3.515508346994934E-2</c:v>
                </c:pt>
                <c:pt idx="127">
                  <c:v>3.8830060500191922E-2</c:v>
                </c:pt>
                <c:pt idx="128">
                  <c:v>4.2431268022753169E-2</c:v>
                </c:pt>
                <c:pt idx="129">
                  <c:v>4.3931196078610631E-2</c:v>
                </c:pt>
                <c:pt idx="130">
                  <c:v>5.0386790281756313E-2</c:v>
                </c:pt>
                <c:pt idx="131">
                  <c:v>5.5098415428554467E-2</c:v>
                </c:pt>
                <c:pt idx="132">
                  <c:v>5.8946716440380881E-2</c:v>
                </c:pt>
                <c:pt idx="133">
                  <c:v>6.287622402607089E-2</c:v>
                </c:pt>
                <c:pt idx="134">
                  <c:v>3.6614408094347649E-2</c:v>
                </c:pt>
                <c:pt idx="135">
                  <c:v>3.0705050753035815E-2</c:v>
                </c:pt>
                <c:pt idx="136">
                  <c:v>2.643634151745371E-2</c:v>
                </c:pt>
                <c:pt idx="137">
                  <c:v>2.4462932872808197E-2</c:v>
                </c:pt>
                <c:pt idx="138">
                  <c:v>1.8540435365733587E-2</c:v>
                </c:pt>
                <c:pt idx="139">
                  <c:v>1.014417083029757E-2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100"/>
        <c:axId val="205035776"/>
        <c:axId val="203038720"/>
      </c:barChart>
      <c:lineChart>
        <c:grouping val="standard"/>
        <c:varyColors val="0"/>
        <c:ser>
          <c:idx val="11"/>
          <c:order val="9"/>
          <c:tx>
            <c:strRef>
              <c:f>'Base gráficos 1'!$AS$3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1'!$A$19:$A$492</c:f>
              <c:numCache>
                <c:formatCode>mmm</c:formatCode>
                <c:ptCount val="474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</c:numCache>
            </c:numRef>
          </c:cat>
          <c:val>
            <c:numRef>
              <c:f>'Base gráficos 1'!$AS$19:$AS$492</c:f>
              <c:numCache>
                <c:formatCode>#,#00</c:formatCode>
                <c:ptCount val="474"/>
                <c:pt idx="0">
                  <c:v>12.551288435591076</c:v>
                </c:pt>
                <c:pt idx="1">
                  <c:v>12.834224976300362</c:v>
                </c:pt>
                <c:pt idx="2">
                  <c:v>12.935866471619534</c:v>
                </c:pt>
                <c:pt idx="3">
                  <c:v>12.943240212026225</c:v>
                </c:pt>
                <c:pt idx="4">
                  <c:v>13.892849687889992</c:v>
                </c:pt>
                <c:pt idx="5">
                  <c:v>14.520593322522245</c:v>
                </c:pt>
                <c:pt idx="6">
                  <c:v>16.131419467667158</c:v>
                </c:pt>
                <c:pt idx="7">
                  <c:v>15.018378602088362</c:v>
                </c:pt>
                <c:pt idx="8">
                  <c:v>13.227397478001819</c:v>
                </c:pt>
                <c:pt idx="9">
                  <c:v>14.647205873070646</c:v>
                </c:pt>
                <c:pt idx="10">
                  <c:v>16.157043268096544</c:v>
                </c:pt>
                <c:pt idx="11">
                  <c:v>15.593915511911234</c:v>
                </c:pt>
                <c:pt idx="12">
                  <c:v>15.380932326980684</c:v>
                </c:pt>
                <c:pt idx="13">
                  <c:v>14.704646239451563</c:v>
                </c:pt>
                <c:pt idx="14">
                  <c:v>14.245315003182583</c:v>
                </c:pt>
                <c:pt idx="15">
                  <c:v>15.296510470750661</c:v>
                </c:pt>
                <c:pt idx="16">
                  <c:v>16.003934760534165</c:v>
                </c:pt>
                <c:pt idx="17">
                  <c:v>16.416578405635278</c:v>
                </c:pt>
                <c:pt idx="18">
                  <c:v>16.063494762275226</c:v>
                </c:pt>
                <c:pt idx="19">
                  <c:v>17.784053148938852</c:v>
                </c:pt>
                <c:pt idx="20">
                  <c:v>19.503528501535342</c:v>
                </c:pt>
                <c:pt idx="21">
                  <c:v>20.609305421497595</c:v>
                </c:pt>
                <c:pt idx="22">
                  <c:v>19.222351073642116</c:v>
                </c:pt>
                <c:pt idx="23">
                  <c:v>18.132104601554914</c:v>
                </c:pt>
                <c:pt idx="24">
                  <c:v>16.861872144087073</c:v>
                </c:pt>
                <c:pt idx="25">
                  <c:v>16.195306164161693</c:v>
                </c:pt>
                <c:pt idx="26">
                  <c:v>15.116041495403579</c:v>
                </c:pt>
                <c:pt idx="27">
                  <c:v>13.408883102620123</c:v>
                </c:pt>
                <c:pt idx="28">
                  <c:v>11.450463118641323</c:v>
                </c:pt>
                <c:pt idx="29">
                  <c:v>9.7652803447145402</c:v>
                </c:pt>
                <c:pt idx="30">
                  <c:v>8.5999418295819225</c:v>
                </c:pt>
                <c:pt idx="31">
                  <c:v>6.7450077601715321</c:v>
                </c:pt>
                <c:pt idx="32">
                  <c:v>4.708419983817592</c:v>
                </c:pt>
                <c:pt idx="33">
                  <c:v>1.752125357069346</c:v>
                </c:pt>
                <c:pt idx="34">
                  <c:v>0.41094075395662344</c:v>
                </c:pt>
                <c:pt idx="35">
                  <c:v>0.86523974603120746</c:v>
                </c:pt>
                <c:pt idx="36">
                  <c:v>1.9902283490686301</c:v>
                </c:pt>
                <c:pt idx="37">
                  <c:v>3.1070911115225357</c:v>
                </c:pt>
                <c:pt idx="38">
                  <c:v>5.0475793017201767</c:v>
                </c:pt>
                <c:pt idx="39">
                  <c:v>5.9551136361480275</c:v>
                </c:pt>
                <c:pt idx="40">
                  <c:v>6.5533171468188121</c:v>
                </c:pt>
                <c:pt idx="41">
                  <c:v>6.5689898168285197</c:v>
                </c:pt>
                <c:pt idx="42">
                  <c:v>5.6694449591365981</c:v>
                </c:pt>
                <c:pt idx="43">
                  <c:v>5.2305153684471861</c:v>
                </c:pt>
                <c:pt idx="44">
                  <c:v>7.041618393339605</c:v>
                </c:pt>
                <c:pt idx="45">
                  <c:v>9.4427521375596513</c:v>
                </c:pt>
                <c:pt idx="46">
                  <c:v>11.413685141514506</c:v>
                </c:pt>
                <c:pt idx="47">
                  <c:v>11.855203654763526</c:v>
                </c:pt>
                <c:pt idx="48">
                  <c:v>13.125847346461455</c:v>
                </c:pt>
                <c:pt idx="49">
                  <c:v>13.101731585863602</c:v>
                </c:pt>
                <c:pt idx="50">
                  <c:v>12.144814254071235</c:v>
                </c:pt>
                <c:pt idx="51">
                  <c:v>12.555450913724313</c:v>
                </c:pt>
                <c:pt idx="52">
                  <c:v>13.088294899460465</c:v>
                </c:pt>
                <c:pt idx="53">
                  <c:v>14.694665166833417</c:v>
                </c:pt>
                <c:pt idx="54">
                  <c:v>17.395091130246641</c:v>
                </c:pt>
                <c:pt idx="55">
                  <c:v>19.700772710439225</c:v>
                </c:pt>
                <c:pt idx="56">
                  <c:v>20.269583401030715</c:v>
                </c:pt>
                <c:pt idx="57">
                  <c:v>21.405170422821371</c:v>
                </c:pt>
                <c:pt idx="58">
                  <c:v>20.926533355559201</c:v>
                </c:pt>
                <c:pt idx="59">
                  <c:v>20.956117458501481</c:v>
                </c:pt>
                <c:pt idx="60">
                  <c:v>20.328465817591407</c:v>
                </c:pt>
                <c:pt idx="61">
                  <c:v>19.491601598100502</c:v>
                </c:pt>
                <c:pt idx="62">
                  <c:v>19.831001245380023</c:v>
                </c:pt>
                <c:pt idx="63">
                  <c:v>20.14124430785003</c:v>
                </c:pt>
                <c:pt idx="64">
                  <c:v>20.084301809513889</c:v>
                </c:pt>
                <c:pt idx="65">
                  <c:v>18.903246724370888</c:v>
                </c:pt>
                <c:pt idx="66">
                  <c:v>17.770706297702702</c:v>
                </c:pt>
                <c:pt idx="67">
                  <c:v>15.326568937305282</c:v>
                </c:pt>
                <c:pt idx="68">
                  <c:v>13.400555726279634</c:v>
                </c:pt>
                <c:pt idx="69">
                  <c:v>11.062613897900391</c:v>
                </c:pt>
                <c:pt idx="70">
                  <c:v>10.375307675611339</c:v>
                </c:pt>
                <c:pt idx="71">
                  <c:v>8.9746334045647416</c:v>
                </c:pt>
                <c:pt idx="72">
                  <c:v>8.3807436787978702</c:v>
                </c:pt>
                <c:pt idx="73">
                  <c:v>8.7612326543186043</c:v>
                </c:pt>
                <c:pt idx="74">
                  <c:v>8.8930574734956451</c:v>
                </c:pt>
                <c:pt idx="75">
                  <c:v>8.5069750733153313</c:v>
                </c:pt>
                <c:pt idx="76">
                  <c:v>8.7551885782983589</c:v>
                </c:pt>
                <c:pt idx="77">
                  <c:v>9.4873218422185488</c:v>
                </c:pt>
                <c:pt idx="78">
                  <c:v>10.2394040830454</c:v>
                </c:pt>
                <c:pt idx="79">
                  <c:v>11.949144337804071</c:v>
                </c:pt>
                <c:pt idx="80">
                  <c:v>12.262703796431566</c:v>
                </c:pt>
                <c:pt idx="81">
                  <c:v>11.522639648377677</c:v>
                </c:pt>
                <c:pt idx="82">
                  <c:v>11.591968471354889</c:v>
                </c:pt>
                <c:pt idx="83">
                  <c:v>11.636253363182107</c:v>
                </c:pt>
                <c:pt idx="84">
                  <c:v>10.968196939614089</c:v>
                </c:pt>
                <c:pt idx="85">
                  <c:v>12.232429302861235</c:v>
                </c:pt>
                <c:pt idx="86">
                  <c:v>11.613870953890796</c:v>
                </c:pt>
                <c:pt idx="87">
                  <c:v>10.620981612210215</c:v>
                </c:pt>
                <c:pt idx="88">
                  <c:v>10.004583518240892</c:v>
                </c:pt>
                <c:pt idx="89">
                  <c:v>9.4167249431106939</c:v>
                </c:pt>
                <c:pt idx="90">
                  <c:v>9.0135541941670709</c:v>
                </c:pt>
                <c:pt idx="91">
                  <c:v>8.6094104749356148</c:v>
                </c:pt>
                <c:pt idx="92">
                  <c:v>8.4151722235195905</c:v>
                </c:pt>
                <c:pt idx="93">
                  <c:v>8.8023627202789214</c:v>
                </c:pt>
                <c:pt idx="94">
                  <c:v>9.6039707764820008</c:v>
                </c:pt>
                <c:pt idx="95">
                  <c:v>11.135831347587384</c:v>
                </c:pt>
                <c:pt idx="96">
                  <c:v>11.193777301299264</c:v>
                </c:pt>
                <c:pt idx="97">
                  <c:v>10.104792126408739</c:v>
                </c:pt>
                <c:pt idx="98">
                  <c:v>9.4808049179909943</c:v>
                </c:pt>
                <c:pt idx="99">
                  <c:v>9.8322248637232121</c:v>
                </c:pt>
                <c:pt idx="100">
                  <c:v>10.2235644194337</c:v>
                </c:pt>
                <c:pt idx="101">
                  <c:v>10.279430462860461</c:v>
                </c:pt>
                <c:pt idx="102">
                  <c:v>12.145133339157653</c:v>
                </c:pt>
                <c:pt idx="103">
                  <c:v>13.225481806254066</c:v>
                </c:pt>
                <c:pt idx="104">
                  <c:v>13.022959670614483</c:v>
                </c:pt>
                <c:pt idx="105">
                  <c:v>14.319090547066352</c:v>
                </c:pt>
                <c:pt idx="106">
                  <c:v>14.008411930147814</c:v>
                </c:pt>
                <c:pt idx="107">
                  <c:v>12.195588217443202</c:v>
                </c:pt>
                <c:pt idx="108">
                  <c:v>11.934089483737708</c:v>
                </c:pt>
                <c:pt idx="109">
                  <c:v>11.845601487557929</c:v>
                </c:pt>
                <c:pt idx="110">
                  <c:v>11.723788593249921</c:v>
                </c:pt>
                <c:pt idx="111">
                  <c:v>11.344168858746471</c:v>
                </c:pt>
                <c:pt idx="112">
                  <c:v>11.203216573999057</c:v>
                </c:pt>
                <c:pt idx="113">
                  <c:v>11.517679533333734</c:v>
                </c:pt>
                <c:pt idx="114">
                  <c:v>10.289396308393989</c:v>
                </c:pt>
                <c:pt idx="115">
                  <c:v>9.436138305549477</c:v>
                </c:pt>
                <c:pt idx="116">
                  <c:v>9.634575898579925</c:v>
                </c:pt>
                <c:pt idx="117">
                  <c:v>9.0511955389397798</c:v>
                </c:pt>
                <c:pt idx="118">
                  <c:v>8.1074027486318414</c:v>
                </c:pt>
                <c:pt idx="119">
                  <c:v>8.17303628317147</c:v>
                </c:pt>
                <c:pt idx="120">
                  <c:v>8.3248305756847856</c:v>
                </c:pt>
                <c:pt idx="121">
                  <c:v>8.2573474124089046</c:v>
                </c:pt>
                <c:pt idx="122">
                  <c:v>9.1404425099578219</c:v>
                </c:pt>
                <c:pt idx="123">
                  <c:v>9.6812200905870043</c:v>
                </c:pt>
                <c:pt idx="124">
                  <c:v>8.2135632274373194</c:v>
                </c:pt>
                <c:pt idx="125">
                  <c:v>8.1296778307220308</c:v>
                </c:pt>
                <c:pt idx="126">
                  <c:v>7.6687620297294643</c:v>
                </c:pt>
                <c:pt idx="127">
                  <c:v>5.922308540337994</c:v>
                </c:pt>
                <c:pt idx="128">
                  <c:v>5.9769375826030426</c:v>
                </c:pt>
                <c:pt idx="129">
                  <c:v>5.5856686493790173</c:v>
                </c:pt>
                <c:pt idx="130">
                  <c:v>5.4025399572881838</c:v>
                </c:pt>
                <c:pt idx="131">
                  <c:v>4.7676445292390781</c:v>
                </c:pt>
                <c:pt idx="132">
                  <c:v>4.4057558264919834</c:v>
                </c:pt>
                <c:pt idx="133">
                  <c:v>3.9217605644538338</c:v>
                </c:pt>
                <c:pt idx="134">
                  <c:v>3.9641261111174657</c:v>
                </c:pt>
                <c:pt idx="135">
                  <c:v>5.5416829213827725</c:v>
                </c:pt>
                <c:pt idx="136">
                  <c:v>6.141979400075769</c:v>
                </c:pt>
                <c:pt idx="137">
                  <c:v>6.3033656396590345</c:v>
                </c:pt>
                <c:pt idx="138">
                  <c:v>5.8639700386041653</c:v>
                </c:pt>
                <c:pt idx="139">
                  <c:v>6.0236776241982426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35776"/>
        <c:axId val="203038720"/>
      </c:lineChart>
      <c:dateAx>
        <c:axId val="205035776"/>
        <c:scaling>
          <c:orientation val="minMax"/>
          <c:max val="43313"/>
          <c:min val="4258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3038720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203038720"/>
        <c:scaling>
          <c:orientation val="minMax"/>
          <c:max val="1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5035776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2705808080808093E-2"/>
          <c:y val="0"/>
          <c:w val="0.79686111111111113"/>
          <c:h val="0.2198383449249728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2979949289792922"/>
          <c:w val="0.91142348484848468"/>
          <c:h val="0.788247567848891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1'!$V$3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1'!$A$19:$A$492</c:f>
              <c:numCache>
                <c:formatCode>mmm</c:formatCode>
                <c:ptCount val="474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</c:numCache>
            </c:numRef>
          </c:cat>
          <c:val>
            <c:numRef>
              <c:f>'Base gráficos 1'!$V$19:$V$492</c:f>
              <c:numCache>
                <c:formatCode>#,#00</c:formatCode>
                <c:ptCount val="474"/>
                <c:pt idx="0">
                  <c:v>3.649142399394373</c:v>
                </c:pt>
                <c:pt idx="1">
                  <c:v>3.5510670903388344</c:v>
                </c:pt>
                <c:pt idx="2">
                  <c:v>3.6471786425071606</c:v>
                </c:pt>
                <c:pt idx="3">
                  <c:v>3.9369112990755979</c:v>
                </c:pt>
                <c:pt idx="4">
                  <c:v>3.8723616826728415</c:v>
                </c:pt>
                <c:pt idx="5">
                  <c:v>3.5899049046197704</c:v>
                </c:pt>
                <c:pt idx="6">
                  <c:v>4.0930164648427807</c:v>
                </c:pt>
                <c:pt idx="7">
                  <c:v>4.0328963186865856</c:v>
                </c:pt>
                <c:pt idx="8">
                  <c:v>4.0013740687602706</c:v>
                </c:pt>
                <c:pt idx="9">
                  <c:v>3.9393058199724287</c:v>
                </c:pt>
                <c:pt idx="10">
                  <c:v>4.5645309290524372</c:v>
                </c:pt>
                <c:pt idx="11">
                  <c:v>4.0109155206612321</c:v>
                </c:pt>
                <c:pt idx="12">
                  <c:v>3.5743296240072207</c:v>
                </c:pt>
                <c:pt idx="13">
                  <c:v>3.555392695099838</c:v>
                </c:pt>
                <c:pt idx="14">
                  <c:v>3.2670710227069217</c:v>
                </c:pt>
                <c:pt idx="15">
                  <c:v>2.6879289185213002</c:v>
                </c:pt>
                <c:pt idx="16">
                  <c:v>3.2756648470112233</c:v>
                </c:pt>
                <c:pt idx="17">
                  <c:v>3.2932677263093986</c:v>
                </c:pt>
                <c:pt idx="18">
                  <c:v>1.8773289744567503</c:v>
                </c:pt>
                <c:pt idx="19">
                  <c:v>2.1796125040966836</c:v>
                </c:pt>
                <c:pt idx="20">
                  <c:v>1.8017807472946938</c:v>
                </c:pt>
                <c:pt idx="21">
                  <c:v>2.7869877796906035</c:v>
                </c:pt>
                <c:pt idx="22">
                  <c:v>1.5668145135634002</c:v>
                </c:pt>
                <c:pt idx="23">
                  <c:v>1.4389834941139779</c:v>
                </c:pt>
                <c:pt idx="24">
                  <c:v>1.1447566359426713</c:v>
                </c:pt>
                <c:pt idx="25">
                  <c:v>0.78095817583030125</c:v>
                </c:pt>
                <c:pt idx="26">
                  <c:v>1.1041478473567885</c:v>
                </c:pt>
                <c:pt idx="27">
                  <c:v>1.5906814992958875</c:v>
                </c:pt>
                <c:pt idx="28">
                  <c:v>1.8266019995033418</c:v>
                </c:pt>
                <c:pt idx="29">
                  <c:v>2.2290496791409833</c:v>
                </c:pt>
                <c:pt idx="30">
                  <c:v>3.2953920050227041</c:v>
                </c:pt>
                <c:pt idx="31">
                  <c:v>3.3299154973188494</c:v>
                </c:pt>
                <c:pt idx="32">
                  <c:v>4.1023779305676271</c:v>
                </c:pt>
                <c:pt idx="33">
                  <c:v>3.6421653503391958</c:v>
                </c:pt>
                <c:pt idx="34">
                  <c:v>3.7705678946477903</c:v>
                </c:pt>
                <c:pt idx="35">
                  <c:v>4.4803158992563485</c:v>
                </c:pt>
                <c:pt idx="36">
                  <c:v>5.4788318641174385</c:v>
                </c:pt>
                <c:pt idx="37">
                  <c:v>6.1047210823671048</c:v>
                </c:pt>
                <c:pt idx="38">
                  <c:v>6.5993449008055816</c:v>
                </c:pt>
                <c:pt idx="39">
                  <c:v>6.4221676219874073</c:v>
                </c:pt>
                <c:pt idx="40">
                  <c:v>6.8601750424085974</c:v>
                </c:pt>
                <c:pt idx="41">
                  <c:v>6.8689046981668476</c:v>
                </c:pt>
                <c:pt idx="42">
                  <c:v>6.5234868217492847</c:v>
                </c:pt>
                <c:pt idx="43">
                  <c:v>6.2072342324759253</c:v>
                </c:pt>
                <c:pt idx="44">
                  <c:v>6.1801826213168782</c:v>
                </c:pt>
                <c:pt idx="45">
                  <c:v>5.7662858131586177</c:v>
                </c:pt>
                <c:pt idx="46">
                  <c:v>5.6727761498402574</c:v>
                </c:pt>
                <c:pt idx="47">
                  <c:v>5.2060897674621502</c:v>
                </c:pt>
                <c:pt idx="48">
                  <c:v>4.8846859659913493</c:v>
                </c:pt>
                <c:pt idx="49">
                  <c:v>3.9802499845285602</c:v>
                </c:pt>
                <c:pt idx="50">
                  <c:v>3.2258474916941897</c:v>
                </c:pt>
                <c:pt idx="51">
                  <c:v>3.4583462737180111</c:v>
                </c:pt>
                <c:pt idx="52">
                  <c:v>2.6886525228954197</c:v>
                </c:pt>
                <c:pt idx="53">
                  <c:v>2.4024061956331062</c:v>
                </c:pt>
                <c:pt idx="54">
                  <c:v>2.0162758421983229</c:v>
                </c:pt>
                <c:pt idx="55">
                  <c:v>2.4604766260231363</c:v>
                </c:pt>
                <c:pt idx="56">
                  <c:v>2.0181212611373747</c:v>
                </c:pt>
                <c:pt idx="57">
                  <c:v>2.5283667004966879</c:v>
                </c:pt>
                <c:pt idx="58">
                  <c:v>2.4839138599046207</c:v>
                </c:pt>
                <c:pt idx="59">
                  <c:v>3.1728140584879232</c:v>
                </c:pt>
                <c:pt idx="60">
                  <c:v>2.7977905692023164</c:v>
                </c:pt>
                <c:pt idx="61">
                  <c:v>2.7014516787626572</c:v>
                </c:pt>
                <c:pt idx="62">
                  <c:v>2.9972265826437372</c:v>
                </c:pt>
                <c:pt idx="63">
                  <c:v>3.1460170628941628</c:v>
                </c:pt>
                <c:pt idx="64">
                  <c:v>3.3745367753134574</c:v>
                </c:pt>
                <c:pt idx="65">
                  <c:v>2.6459886234200716</c:v>
                </c:pt>
                <c:pt idx="66">
                  <c:v>3.1097875513990796</c:v>
                </c:pt>
                <c:pt idx="67">
                  <c:v>1.898273014250881</c:v>
                </c:pt>
                <c:pt idx="68">
                  <c:v>2.6545090763132038</c:v>
                </c:pt>
                <c:pt idx="69">
                  <c:v>1.9912943257491378</c:v>
                </c:pt>
                <c:pt idx="70">
                  <c:v>2.0667156461459575</c:v>
                </c:pt>
                <c:pt idx="71">
                  <c:v>2.1729264390319516</c:v>
                </c:pt>
                <c:pt idx="72">
                  <c:v>2.6068161802560668</c:v>
                </c:pt>
                <c:pt idx="73">
                  <c:v>2.5887902969191692</c:v>
                </c:pt>
                <c:pt idx="74">
                  <c:v>2.784174586812374</c:v>
                </c:pt>
                <c:pt idx="75">
                  <c:v>2.2722116524880933</c:v>
                </c:pt>
                <c:pt idx="76">
                  <c:v>2.0994157314072894</c:v>
                </c:pt>
                <c:pt idx="77">
                  <c:v>2.9635993514726784</c:v>
                </c:pt>
                <c:pt idx="78">
                  <c:v>3.1435226009372141</c:v>
                </c:pt>
                <c:pt idx="79">
                  <c:v>3.3202243417123452</c:v>
                </c:pt>
                <c:pt idx="80">
                  <c:v>3.0609963655057211</c:v>
                </c:pt>
                <c:pt idx="81">
                  <c:v>2.5873817800101548</c:v>
                </c:pt>
                <c:pt idx="82">
                  <c:v>3.1311749714606871</c:v>
                </c:pt>
                <c:pt idx="83">
                  <c:v>3.0683119649624553</c:v>
                </c:pt>
                <c:pt idx="84">
                  <c:v>2.7116828072088168</c:v>
                </c:pt>
                <c:pt idx="85">
                  <c:v>2.9918280094744993</c:v>
                </c:pt>
                <c:pt idx="86">
                  <c:v>2.6826499521751708</c:v>
                </c:pt>
                <c:pt idx="87">
                  <c:v>3.0812732689557585</c:v>
                </c:pt>
                <c:pt idx="88">
                  <c:v>2.9582007776920363</c:v>
                </c:pt>
                <c:pt idx="89">
                  <c:v>2.6960464662016492</c:v>
                </c:pt>
                <c:pt idx="90">
                  <c:v>2.363908980195109</c:v>
                </c:pt>
                <c:pt idx="91">
                  <c:v>2.4594611839892533</c:v>
                </c:pt>
                <c:pt idx="92">
                  <c:v>2.403474820980493</c:v>
                </c:pt>
                <c:pt idx="93">
                  <c:v>2.7320684599727016</c:v>
                </c:pt>
                <c:pt idx="94" formatCode="0.00">
                  <c:v>3.5338598972548247</c:v>
                </c:pt>
                <c:pt idx="95" formatCode="0.00">
                  <c:v>3.7118800764353761</c:v>
                </c:pt>
                <c:pt idx="96">
                  <c:v>3.3252912150335567</c:v>
                </c:pt>
                <c:pt idx="97" formatCode="0.00">
                  <c:v>3.4915520239897608</c:v>
                </c:pt>
                <c:pt idx="98" formatCode="0.00">
                  <c:v>3.1491132327197904</c:v>
                </c:pt>
                <c:pt idx="99" formatCode="0.00">
                  <c:v>3.1119180708671079</c:v>
                </c:pt>
                <c:pt idx="100" formatCode="0.00">
                  <c:v>3.2912951921852551</c:v>
                </c:pt>
                <c:pt idx="101" formatCode="0.00">
                  <c:v>3.5956856218754472</c:v>
                </c:pt>
                <c:pt idx="102" formatCode="0.00">
                  <c:v>3.6105486747131974</c:v>
                </c:pt>
                <c:pt idx="103" formatCode="0.00">
                  <c:v>3.8250511250132084</c:v>
                </c:pt>
                <c:pt idx="104" formatCode="0.00">
                  <c:v>3.421754371543813</c:v>
                </c:pt>
                <c:pt idx="105" formatCode="0.00">
                  <c:v>3.5978386236706599</c:v>
                </c:pt>
                <c:pt idx="106" formatCode="0.00">
                  <c:v>2.7858460640019298</c:v>
                </c:pt>
                <c:pt idx="107" formatCode="0.00">
                  <c:v>2.7268185810281866</c:v>
                </c:pt>
                <c:pt idx="108" formatCode="0.00">
                  <c:v>3.4055236280096768</c:v>
                </c:pt>
                <c:pt idx="109" formatCode="0.00">
                  <c:v>3.0099190736372723</c:v>
                </c:pt>
                <c:pt idx="110" formatCode="0.00">
                  <c:v>2.4597049930260635</c:v>
                </c:pt>
                <c:pt idx="111" formatCode="0.00">
                  <c:v>2.1002045841207568</c:v>
                </c:pt>
                <c:pt idx="112" formatCode="0.00">
                  <c:v>1.6067603233832628</c:v>
                </c:pt>
                <c:pt idx="113" formatCode="0.00">
                  <c:v>1.2914211481900184</c:v>
                </c:pt>
                <c:pt idx="114" formatCode="0.00">
                  <c:v>0.94295148372320969</c:v>
                </c:pt>
                <c:pt idx="115" formatCode="0.00">
                  <c:v>0.7195572213165119</c:v>
                </c:pt>
                <c:pt idx="116" formatCode="0.00">
                  <c:v>0.71856537136475662</c:v>
                </c:pt>
                <c:pt idx="117" formatCode="0.00">
                  <c:v>0.83103770503787933</c:v>
                </c:pt>
                <c:pt idx="118" formatCode="0.00">
                  <c:v>1.1000258720220595</c:v>
                </c:pt>
                <c:pt idx="119" formatCode="0.00">
                  <c:v>1.047618709092212</c:v>
                </c:pt>
                <c:pt idx="120" formatCode="0.00">
                  <c:v>0.62129107397666794</c:v>
                </c:pt>
                <c:pt idx="121" formatCode="0.00">
                  <c:v>0.66845850575486254</c:v>
                </c:pt>
                <c:pt idx="122" formatCode="0.00">
                  <c:v>1.3681468780465775</c:v>
                </c:pt>
                <c:pt idx="123" formatCode="0.00">
                  <c:v>2.0104420852521914</c:v>
                </c:pt>
                <c:pt idx="124" formatCode="0.00">
                  <c:v>2.2500800684604494</c:v>
                </c:pt>
                <c:pt idx="125" formatCode="0.00">
                  <c:v>2.38913849217789</c:v>
                </c:pt>
                <c:pt idx="126" formatCode="0.00">
                  <c:v>2.4319329257290905</c:v>
                </c:pt>
                <c:pt idx="127" formatCode="0.00">
                  <c:v>2.5014177874822701</c:v>
                </c:pt>
                <c:pt idx="128" formatCode="0.00">
                  <c:v>2.5196233088298632</c:v>
                </c:pt>
                <c:pt idx="129" formatCode="0.00">
                  <c:v>2.788036241585591</c:v>
                </c:pt>
                <c:pt idx="130" formatCode="0.00">
                  <c:v>2.3782172432125668</c:v>
                </c:pt>
                <c:pt idx="131" formatCode="0.00">
                  <c:v>2.4830245023281634</c:v>
                </c:pt>
                <c:pt idx="132" formatCode="0.00">
                  <c:v>2.5567753039918597</c:v>
                </c:pt>
                <c:pt idx="133" formatCode="0.00">
                  <c:v>2.7593044938774045</c:v>
                </c:pt>
                <c:pt idx="134" formatCode="0.00">
                  <c:v>2.9625424988141513</c:v>
                </c:pt>
                <c:pt idx="135" formatCode="0.00">
                  <c:v>2.5223455050010761</c:v>
                </c:pt>
                <c:pt idx="136" formatCode="0.00">
                  <c:v>2.7590996524769866</c:v>
                </c:pt>
                <c:pt idx="137" formatCode="0.00">
                  <c:v>2.7738112028320678</c:v>
                </c:pt>
                <c:pt idx="138" formatCode="0.00">
                  <c:v>2.9767934843283839</c:v>
                </c:pt>
                <c:pt idx="139" formatCode="0.00">
                  <c:v>2.817352024076123</c:v>
                </c:pt>
              </c:numCache>
            </c:numRef>
          </c:val>
        </c:ser>
        <c:ser>
          <c:idx val="1"/>
          <c:order val="1"/>
          <c:tx>
            <c:strRef>
              <c:f>'Base gráficos 1'!$W$3</c:f>
              <c:strCache>
                <c:ptCount val="1"/>
                <c:pt idx="0">
                  <c:v>Depósitos plazo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1'!$A$19:$A$492</c:f>
              <c:numCache>
                <c:formatCode>mmm</c:formatCode>
                <c:ptCount val="474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</c:numCache>
            </c:numRef>
          </c:cat>
          <c:val>
            <c:numRef>
              <c:f>'Base gráficos 1'!$W$19:$W$492</c:f>
              <c:numCache>
                <c:formatCode>#,#00</c:formatCode>
                <c:ptCount val="474"/>
                <c:pt idx="0">
                  <c:v>14.882486804714127</c:v>
                </c:pt>
                <c:pt idx="1">
                  <c:v>15.346089958567511</c:v>
                </c:pt>
                <c:pt idx="2">
                  <c:v>15.015429625721277</c:v>
                </c:pt>
                <c:pt idx="3">
                  <c:v>14.863509760274951</c:v>
                </c:pt>
                <c:pt idx="4">
                  <c:v>15.09635631038083</c:v>
                </c:pt>
                <c:pt idx="5">
                  <c:v>16.044830554166776</c:v>
                </c:pt>
                <c:pt idx="6">
                  <c:v>16.766404441873497</c:v>
                </c:pt>
                <c:pt idx="7">
                  <c:v>15.323350271602564</c:v>
                </c:pt>
                <c:pt idx="8">
                  <c:v>14.513521749986875</c:v>
                </c:pt>
                <c:pt idx="9">
                  <c:v>15.873927718843994</c:v>
                </c:pt>
                <c:pt idx="10">
                  <c:v>17.312650872862811</c:v>
                </c:pt>
                <c:pt idx="11">
                  <c:v>17.899639634603339</c:v>
                </c:pt>
                <c:pt idx="12">
                  <c:v>17.775344328668943</c:v>
                </c:pt>
                <c:pt idx="13">
                  <c:v>17.429875212077857</c:v>
                </c:pt>
                <c:pt idx="14">
                  <c:v>17.236610325156558</c:v>
                </c:pt>
                <c:pt idx="15">
                  <c:v>17.467193383484755</c:v>
                </c:pt>
                <c:pt idx="16">
                  <c:v>16.62977249051146</c:v>
                </c:pt>
                <c:pt idx="17">
                  <c:v>14.826628373472728</c:v>
                </c:pt>
                <c:pt idx="18">
                  <c:v>14.089120624379364</c:v>
                </c:pt>
                <c:pt idx="19">
                  <c:v>14.342694244404807</c:v>
                </c:pt>
                <c:pt idx="20">
                  <c:v>14.590895497808221</c:v>
                </c:pt>
                <c:pt idx="21">
                  <c:v>15.80565786010105</c:v>
                </c:pt>
                <c:pt idx="22">
                  <c:v>15.894356222022985</c:v>
                </c:pt>
                <c:pt idx="23">
                  <c:v>14.153460828097192</c:v>
                </c:pt>
                <c:pt idx="24">
                  <c:v>12.570041236900458</c:v>
                </c:pt>
                <c:pt idx="25">
                  <c:v>10.763143289789214</c:v>
                </c:pt>
                <c:pt idx="26">
                  <c:v>7.9473675098125725</c:v>
                </c:pt>
                <c:pt idx="27">
                  <c:v>5.9084285713954365</c:v>
                </c:pt>
                <c:pt idx="28">
                  <c:v>4.8209646468436507</c:v>
                </c:pt>
                <c:pt idx="29">
                  <c:v>3.9654142858607049</c:v>
                </c:pt>
                <c:pt idx="30">
                  <c:v>3.7636762059810045</c:v>
                </c:pt>
                <c:pt idx="31">
                  <c:v>3.161008329392216</c:v>
                </c:pt>
                <c:pt idx="32">
                  <c:v>1.0380355612859562</c:v>
                </c:pt>
                <c:pt idx="33">
                  <c:v>-2.6970719046233023</c:v>
                </c:pt>
                <c:pt idx="34">
                  <c:v>-5.9216624588397044</c:v>
                </c:pt>
                <c:pt idx="35">
                  <c:v>-6.618545393067861</c:v>
                </c:pt>
                <c:pt idx="36">
                  <c:v>-5.9202761021471444</c:v>
                </c:pt>
                <c:pt idx="37">
                  <c:v>-4.5551654804435859</c:v>
                </c:pt>
                <c:pt idx="38">
                  <c:v>-2.8906240375144883</c:v>
                </c:pt>
                <c:pt idx="39">
                  <c:v>-2.2772532743381428</c:v>
                </c:pt>
                <c:pt idx="40">
                  <c:v>-1.1387976034608869</c:v>
                </c:pt>
                <c:pt idx="41">
                  <c:v>-0.71003539009769168</c:v>
                </c:pt>
                <c:pt idx="42">
                  <c:v>-1.5473525891878812</c:v>
                </c:pt>
                <c:pt idx="43">
                  <c:v>-1.4553192761795912</c:v>
                </c:pt>
                <c:pt idx="44">
                  <c:v>-0.1951116883510805</c:v>
                </c:pt>
                <c:pt idx="45">
                  <c:v>1.9177357648370856</c:v>
                </c:pt>
                <c:pt idx="46">
                  <c:v>4.2836902895572742</c:v>
                </c:pt>
                <c:pt idx="47">
                  <c:v>4.9760569697229142</c:v>
                </c:pt>
                <c:pt idx="48">
                  <c:v>4.9623404110059104</c:v>
                </c:pt>
                <c:pt idx="49">
                  <c:v>4.9172192470220857</c:v>
                </c:pt>
                <c:pt idx="50">
                  <c:v>5.6919661107527606</c:v>
                </c:pt>
                <c:pt idx="51">
                  <c:v>7.2892938997026597</c:v>
                </c:pt>
                <c:pt idx="52">
                  <c:v>8.4877136379549007</c:v>
                </c:pt>
                <c:pt idx="53">
                  <c:v>10.392879299961805</c:v>
                </c:pt>
                <c:pt idx="54">
                  <c:v>12.742907025568424</c:v>
                </c:pt>
                <c:pt idx="55">
                  <c:v>15.661273999597306</c:v>
                </c:pt>
                <c:pt idx="56">
                  <c:v>17.746892877032177</c:v>
                </c:pt>
                <c:pt idx="57">
                  <c:v>18.339680223311372</c:v>
                </c:pt>
                <c:pt idx="58">
                  <c:v>18.574085077320238</c:v>
                </c:pt>
                <c:pt idx="59">
                  <c:v>18.904995152154434</c:v>
                </c:pt>
                <c:pt idx="60">
                  <c:v>18.295060644872574</c:v>
                </c:pt>
                <c:pt idx="61">
                  <c:v>18.056029507296593</c:v>
                </c:pt>
                <c:pt idx="62">
                  <c:v>18.137971166197421</c:v>
                </c:pt>
                <c:pt idx="63">
                  <c:v>18.301795425178288</c:v>
                </c:pt>
                <c:pt idx="64">
                  <c:v>18.573725685966359</c:v>
                </c:pt>
                <c:pt idx="65">
                  <c:v>18.926556894783111</c:v>
                </c:pt>
                <c:pt idx="66">
                  <c:v>18.555429501242003</c:v>
                </c:pt>
                <c:pt idx="67">
                  <c:v>16.237672004541487</c:v>
                </c:pt>
                <c:pt idx="68">
                  <c:v>14.50021025518083</c:v>
                </c:pt>
                <c:pt idx="69">
                  <c:v>13.318358925798988</c:v>
                </c:pt>
                <c:pt idx="70">
                  <c:v>11.912884767122716</c:v>
                </c:pt>
                <c:pt idx="71">
                  <c:v>9.7948940379527976</c:v>
                </c:pt>
                <c:pt idx="72">
                  <c:v>9.3251799813198115</c:v>
                </c:pt>
                <c:pt idx="73">
                  <c:v>9.8577865571604857</c:v>
                </c:pt>
                <c:pt idx="74">
                  <c:v>9.8462960564727737</c:v>
                </c:pt>
                <c:pt idx="75">
                  <c:v>8.753409050682718</c:v>
                </c:pt>
                <c:pt idx="76">
                  <c:v>7.4310474919866341</c:v>
                </c:pt>
                <c:pt idx="77">
                  <c:v>6.8847737830180344</c:v>
                </c:pt>
                <c:pt idx="78">
                  <c:v>6.4789397859968938</c:v>
                </c:pt>
                <c:pt idx="79">
                  <c:v>6.927415843634491</c:v>
                </c:pt>
                <c:pt idx="80">
                  <c:v>6.7630014873497419</c:v>
                </c:pt>
                <c:pt idx="81">
                  <c:v>6.5685177496950855</c:v>
                </c:pt>
                <c:pt idx="82">
                  <c:v>6.8456442352629425</c:v>
                </c:pt>
                <c:pt idx="83">
                  <c:v>7.2934125406669557</c:v>
                </c:pt>
                <c:pt idx="84">
                  <c:v>7.9318276075263681</c:v>
                </c:pt>
                <c:pt idx="85">
                  <c:v>7.9830755347611868</c:v>
                </c:pt>
                <c:pt idx="86">
                  <c:v>6.9339013241175165</c:v>
                </c:pt>
                <c:pt idx="87">
                  <c:v>5.4178325249389232</c:v>
                </c:pt>
                <c:pt idx="88">
                  <c:v>3.6086593364229329</c:v>
                </c:pt>
                <c:pt idx="89">
                  <c:v>2.5057193276781686</c:v>
                </c:pt>
                <c:pt idx="90">
                  <c:v>3.072691774269245</c:v>
                </c:pt>
                <c:pt idx="91">
                  <c:v>3.1106444176373507</c:v>
                </c:pt>
                <c:pt idx="92">
                  <c:v>2.7347458975148493</c:v>
                </c:pt>
                <c:pt idx="93">
                  <c:v>3.1668553502240742</c:v>
                </c:pt>
                <c:pt idx="94">
                  <c:v>4.2625608582497412</c:v>
                </c:pt>
                <c:pt idx="95">
                  <c:v>5.2020452441472518</c:v>
                </c:pt>
                <c:pt idx="96">
                  <c:v>4.6035817722365584</c:v>
                </c:pt>
                <c:pt idx="97">
                  <c:v>3.6279802355357695</c:v>
                </c:pt>
                <c:pt idx="98">
                  <c:v>4.061167519132356</c:v>
                </c:pt>
                <c:pt idx="99">
                  <c:v>5.6913196690186583</c:v>
                </c:pt>
                <c:pt idx="100">
                  <c:v>6.908812124965114</c:v>
                </c:pt>
                <c:pt idx="101">
                  <c:v>7.3120131446746797</c:v>
                </c:pt>
                <c:pt idx="102">
                  <c:v>7.8593828366912035</c:v>
                </c:pt>
                <c:pt idx="103">
                  <c:v>8.8266700761584662</c:v>
                </c:pt>
                <c:pt idx="104">
                  <c:v>9.5437893248305894</c:v>
                </c:pt>
                <c:pt idx="105">
                  <c:v>9.9935320521465911</c:v>
                </c:pt>
                <c:pt idx="106">
                  <c:v>9.0493419638602255</c:v>
                </c:pt>
                <c:pt idx="107">
                  <c:v>8.087691095853085</c:v>
                </c:pt>
                <c:pt idx="108">
                  <c:v>8.4427778102178532</c:v>
                </c:pt>
                <c:pt idx="109">
                  <c:v>9.1243879931528067</c:v>
                </c:pt>
                <c:pt idx="110">
                  <c:v>9.7136577825936143</c:v>
                </c:pt>
                <c:pt idx="111">
                  <c:v>9.2034070930551639</c:v>
                </c:pt>
                <c:pt idx="112">
                  <c:v>8.9675535247087055</c:v>
                </c:pt>
                <c:pt idx="113">
                  <c:v>9.2103051805399154</c:v>
                </c:pt>
                <c:pt idx="114">
                  <c:v>7.8441346036974444</c:v>
                </c:pt>
                <c:pt idx="115">
                  <c:v>6.5534335729624784</c:v>
                </c:pt>
                <c:pt idx="116">
                  <c:v>6.8535051223427494</c:v>
                </c:pt>
                <c:pt idx="117">
                  <c:v>7.0538714185627702</c:v>
                </c:pt>
                <c:pt idx="118">
                  <c:v>6.3012069469531813</c:v>
                </c:pt>
                <c:pt idx="119">
                  <c:v>5.7254742596772523</c:v>
                </c:pt>
                <c:pt idx="120">
                  <c:v>3.6142056891499394</c:v>
                </c:pt>
                <c:pt idx="121">
                  <c:v>2.7218188529280591</c:v>
                </c:pt>
                <c:pt idx="122">
                  <c:v>3.0603889358432816</c:v>
                </c:pt>
                <c:pt idx="123">
                  <c:v>1.5583794068062413</c:v>
                </c:pt>
                <c:pt idx="124">
                  <c:v>2.1524025843291206</c:v>
                </c:pt>
                <c:pt idx="125">
                  <c:v>1.7619556652647521</c:v>
                </c:pt>
                <c:pt idx="126">
                  <c:v>2.3187769498948811</c:v>
                </c:pt>
                <c:pt idx="127">
                  <c:v>1.964104552161418</c:v>
                </c:pt>
                <c:pt idx="128">
                  <c:v>2.5484282001805667</c:v>
                </c:pt>
                <c:pt idx="129">
                  <c:v>1.2611715634048757</c:v>
                </c:pt>
                <c:pt idx="130">
                  <c:v>1.4694004555615112</c:v>
                </c:pt>
                <c:pt idx="131">
                  <c:v>2.1504767888265315</c:v>
                </c:pt>
                <c:pt idx="132">
                  <c:v>3.8463033853785498</c:v>
                </c:pt>
                <c:pt idx="133">
                  <c:v>4.3368053346034134</c:v>
                </c:pt>
                <c:pt idx="134">
                  <c:v>3.918234133931485</c:v>
                </c:pt>
                <c:pt idx="135">
                  <c:v>6.5804825891056833</c:v>
                </c:pt>
                <c:pt idx="136">
                  <c:v>6.7123646909061714</c:v>
                </c:pt>
                <c:pt idx="137">
                  <c:v>7.2308106083234707</c:v>
                </c:pt>
                <c:pt idx="138">
                  <c:v>6.2425449895492431</c:v>
                </c:pt>
                <c:pt idx="139">
                  <c:v>6.6520836727943387</c:v>
                </c:pt>
              </c:numCache>
            </c:numRef>
          </c:val>
        </c:ser>
        <c:ser>
          <c:idx val="2"/>
          <c:order val="2"/>
          <c:tx>
            <c:strRef>
              <c:f>'Base gráficos 1'!$X$3</c:f>
              <c:strCache>
                <c:ptCount val="1"/>
                <c:pt idx="0">
                  <c:v>Ahorro plazo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1'!$A$19:$A$492</c:f>
              <c:numCache>
                <c:formatCode>mmm</c:formatCode>
                <c:ptCount val="474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</c:numCache>
            </c:numRef>
          </c:cat>
          <c:val>
            <c:numRef>
              <c:f>'Base gráficos 1'!$X$19:$X$492</c:f>
              <c:numCache>
                <c:formatCode>#,#00</c:formatCode>
                <c:ptCount val="474"/>
                <c:pt idx="0">
                  <c:v>9.2352538158345085E-2</c:v>
                </c:pt>
                <c:pt idx="1">
                  <c:v>0.1085232959341863</c:v>
                </c:pt>
                <c:pt idx="2">
                  <c:v>0.11256198507773897</c:v>
                </c:pt>
                <c:pt idx="3">
                  <c:v>0.10822755612592118</c:v>
                </c:pt>
                <c:pt idx="4">
                  <c:v>9.9058751582467519E-2</c:v>
                </c:pt>
                <c:pt idx="5">
                  <c:v>7.7221693398299388E-2</c:v>
                </c:pt>
                <c:pt idx="6">
                  <c:v>6.4455841641389511E-2</c:v>
                </c:pt>
                <c:pt idx="7">
                  <c:v>6.548573326355081E-2</c:v>
                </c:pt>
                <c:pt idx="8">
                  <c:v>8.4949196821655359E-2</c:v>
                </c:pt>
                <c:pt idx="9">
                  <c:v>0.11864659495265761</c:v>
                </c:pt>
                <c:pt idx="10">
                  <c:v>0.15730613432555848</c:v>
                </c:pt>
                <c:pt idx="11">
                  <c:v>0.1907679789308922</c:v>
                </c:pt>
                <c:pt idx="12">
                  <c:v>0.22069856131239596</c:v>
                </c:pt>
                <c:pt idx="13">
                  <c:v>0.2527274750460779</c:v>
                </c:pt>
                <c:pt idx="14">
                  <c:v>0.25516993504723762</c:v>
                </c:pt>
                <c:pt idx="15">
                  <c:v>0.2804465500903639</c:v>
                </c:pt>
                <c:pt idx="16">
                  <c:v>0.32270152919492628</c:v>
                </c:pt>
                <c:pt idx="17">
                  <c:v>0.35606775532685853</c:v>
                </c:pt>
                <c:pt idx="18">
                  <c:v>0.41149892713367558</c:v>
                </c:pt>
                <c:pt idx="19">
                  <c:v>0.45479310357961589</c:v>
                </c:pt>
                <c:pt idx="20">
                  <c:v>0.47255754317048282</c:v>
                </c:pt>
                <c:pt idx="21">
                  <c:v>0.46798074109517385</c:v>
                </c:pt>
                <c:pt idx="22">
                  <c:v>0.45827350247892279</c:v>
                </c:pt>
                <c:pt idx="23">
                  <c:v>0.43943708673712562</c:v>
                </c:pt>
                <c:pt idx="24">
                  <c:v>0.40077956946343396</c:v>
                </c:pt>
                <c:pt idx="25">
                  <c:v>0.34362985273716851</c:v>
                </c:pt>
                <c:pt idx="26">
                  <c:v>0.31319578362524153</c:v>
                </c:pt>
                <c:pt idx="27">
                  <c:v>0.31672415394984738</c:v>
                </c:pt>
                <c:pt idx="28">
                  <c:v>0.32337163625590204</c:v>
                </c:pt>
                <c:pt idx="29">
                  <c:v>0.31594080210046582</c:v>
                </c:pt>
                <c:pt idx="30">
                  <c:v>0.28267876209923026</c:v>
                </c:pt>
                <c:pt idx="31">
                  <c:v>0.25526586107368787</c:v>
                </c:pt>
                <c:pt idx="32">
                  <c:v>0.22772574606259266</c:v>
                </c:pt>
                <c:pt idx="33">
                  <c:v>0.20140832408889264</c:v>
                </c:pt>
                <c:pt idx="34">
                  <c:v>0.13292009787467002</c:v>
                </c:pt>
                <c:pt idx="35">
                  <c:v>0.11693929083118898</c:v>
                </c:pt>
                <c:pt idx="36">
                  <c:v>0.1842080334788149</c:v>
                </c:pt>
                <c:pt idx="37">
                  <c:v>0.16975323671822123</c:v>
                </c:pt>
                <c:pt idx="38">
                  <c:v>0.22453556846264644</c:v>
                </c:pt>
                <c:pt idx="39">
                  <c:v>0.33080503372258035</c:v>
                </c:pt>
                <c:pt idx="40">
                  <c:v>0.27571497570507986</c:v>
                </c:pt>
                <c:pt idx="41">
                  <c:v>0.31662732647787378</c:v>
                </c:pt>
                <c:pt idx="42">
                  <c:v>0.36417523519474143</c:v>
                </c:pt>
                <c:pt idx="43">
                  <c:v>0.32934694571554662</c:v>
                </c:pt>
                <c:pt idx="44">
                  <c:v>0.38006076214519524</c:v>
                </c:pt>
                <c:pt idx="45">
                  <c:v>0.33318464148436544</c:v>
                </c:pt>
                <c:pt idx="46">
                  <c:v>0.40851937439691699</c:v>
                </c:pt>
                <c:pt idx="47">
                  <c:v>0.39179679918593219</c:v>
                </c:pt>
                <c:pt idx="48">
                  <c:v>0.36998083484830047</c:v>
                </c:pt>
                <c:pt idx="49">
                  <c:v>0.37083074390017751</c:v>
                </c:pt>
                <c:pt idx="50">
                  <c:v>0.30597565405903759</c:v>
                </c:pt>
                <c:pt idx="51">
                  <c:v>0.24992470403145867</c:v>
                </c:pt>
                <c:pt idx="52">
                  <c:v>0.2423925257295122</c:v>
                </c:pt>
                <c:pt idx="53">
                  <c:v>0.20855786849277652</c:v>
                </c:pt>
                <c:pt idx="54">
                  <c:v>0.16677017109911571</c:v>
                </c:pt>
                <c:pt idx="55">
                  <c:v>0.18124671391922445</c:v>
                </c:pt>
                <c:pt idx="56">
                  <c:v>0.16395500273167241</c:v>
                </c:pt>
                <c:pt idx="57">
                  <c:v>0.2233898289595467</c:v>
                </c:pt>
                <c:pt idx="58">
                  <c:v>0.21871796709076449</c:v>
                </c:pt>
                <c:pt idx="59">
                  <c:v>0.23999854200885709</c:v>
                </c:pt>
                <c:pt idx="60">
                  <c:v>0.22575409247079964</c:v>
                </c:pt>
                <c:pt idx="61">
                  <c:v>0.2839029905054638</c:v>
                </c:pt>
                <c:pt idx="62">
                  <c:v>0.33519333022267905</c:v>
                </c:pt>
                <c:pt idx="63">
                  <c:v>0.30854195131622264</c:v>
                </c:pt>
                <c:pt idx="64">
                  <c:v>0.34246324590226856</c:v>
                </c:pt>
                <c:pt idx="65">
                  <c:v>0.423438999733528</c:v>
                </c:pt>
                <c:pt idx="66">
                  <c:v>0.34885197996580714</c:v>
                </c:pt>
                <c:pt idx="67">
                  <c:v>0.4148633418885852</c:v>
                </c:pt>
                <c:pt idx="68">
                  <c:v>0.29333278772678162</c:v>
                </c:pt>
                <c:pt idx="69">
                  <c:v>0.29133468213462216</c:v>
                </c:pt>
                <c:pt idx="70">
                  <c:v>0.29163055914804481</c:v>
                </c:pt>
                <c:pt idx="71">
                  <c:v>0.28024904332828232</c:v>
                </c:pt>
                <c:pt idx="72">
                  <c:v>0.25433667369623458</c:v>
                </c:pt>
                <c:pt idx="73">
                  <c:v>0.24571797010365415</c:v>
                </c:pt>
                <c:pt idx="74">
                  <c:v>0.24437079751867352</c:v>
                </c:pt>
                <c:pt idx="75">
                  <c:v>0.23631067683877921</c:v>
                </c:pt>
                <c:pt idx="76">
                  <c:v>0.21923257862062095</c:v>
                </c:pt>
                <c:pt idx="77">
                  <c:v>0.1298104037936347</c:v>
                </c:pt>
                <c:pt idx="78">
                  <c:v>0.19439306436513115</c:v>
                </c:pt>
                <c:pt idx="79">
                  <c:v>0.1516805821526373</c:v>
                </c:pt>
                <c:pt idx="80">
                  <c:v>0.22743635412838401</c:v>
                </c:pt>
                <c:pt idx="81">
                  <c:v>0.21594551360970862</c:v>
                </c:pt>
                <c:pt idx="82">
                  <c:v>0.19696438392397894</c:v>
                </c:pt>
                <c:pt idx="83">
                  <c:v>0.19030056129657535</c:v>
                </c:pt>
                <c:pt idx="84">
                  <c:v>0.20179900218511615</c:v>
                </c:pt>
                <c:pt idx="85">
                  <c:v>0.21687204394672471</c:v>
                </c:pt>
                <c:pt idx="86">
                  <c:v>0.22508055750894576</c:v>
                </c:pt>
                <c:pt idx="87">
                  <c:v>0.22843492970293494</c:v>
                </c:pt>
                <c:pt idx="88">
                  <c:v>0.24337219750493286</c:v>
                </c:pt>
                <c:pt idx="89">
                  <c:v>0.26071094572314379</c:v>
                </c:pt>
                <c:pt idx="90">
                  <c:v>0.3015454846708806</c:v>
                </c:pt>
                <c:pt idx="91">
                  <c:v>0.25226918899797957</c:v>
                </c:pt>
                <c:pt idx="92">
                  <c:v>0.24965933930130091</c:v>
                </c:pt>
                <c:pt idx="93">
                  <c:v>0.2730610936530482</c:v>
                </c:pt>
                <c:pt idx="94">
                  <c:v>0.30402678235683256</c:v>
                </c:pt>
                <c:pt idx="95">
                  <c:v>0.31984722107194635</c:v>
                </c:pt>
                <c:pt idx="96">
                  <c:v>0.3230174514900776</c:v>
                </c:pt>
                <c:pt idx="97">
                  <c:v>0.32104065186039621</c:v>
                </c:pt>
                <c:pt idx="98">
                  <c:v>0.3273882142800279</c:v>
                </c:pt>
                <c:pt idx="99">
                  <c:v>0.33888165868777903</c:v>
                </c:pt>
                <c:pt idx="100">
                  <c:v>0.35729013719786312</c:v>
                </c:pt>
                <c:pt idx="101">
                  <c:v>0.37735934151840922</c:v>
                </c:pt>
                <c:pt idx="102">
                  <c:v>0.35147344313999557</c:v>
                </c:pt>
                <c:pt idx="103">
                  <c:v>0.42045267630711136</c:v>
                </c:pt>
                <c:pt idx="104">
                  <c:v>0.44795980449740974</c:v>
                </c:pt>
                <c:pt idx="105">
                  <c:v>0.47197622986676957</c:v>
                </c:pt>
                <c:pt idx="106">
                  <c:v>0.59120050502653765</c:v>
                </c:pt>
                <c:pt idx="107">
                  <c:v>0.43573502720327251</c:v>
                </c:pt>
                <c:pt idx="108">
                  <c:v>0.43058004201644878</c:v>
                </c:pt>
                <c:pt idx="109">
                  <c:v>0.43710183293804861</c:v>
                </c:pt>
                <c:pt idx="110">
                  <c:v>0.44096208224083916</c:v>
                </c:pt>
                <c:pt idx="111">
                  <c:v>0.43616218785403266</c:v>
                </c:pt>
                <c:pt idx="112">
                  <c:v>0.42766033182340307</c:v>
                </c:pt>
                <c:pt idx="113">
                  <c:v>0.41534100804749025</c:v>
                </c:pt>
                <c:pt idx="114">
                  <c:v>0.40111619495454859</c:v>
                </c:pt>
                <c:pt idx="115">
                  <c:v>0.38151910463800365</c:v>
                </c:pt>
                <c:pt idx="116">
                  <c:v>0.36421087938973207</c:v>
                </c:pt>
                <c:pt idx="117">
                  <c:v>0.33740014911033617</c:v>
                </c:pt>
                <c:pt idx="118">
                  <c:v>0.19170723993671965</c:v>
                </c:pt>
                <c:pt idx="119">
                  <c:v>0.29372997146320479</c:v>
                </c:pt>
                <c:pt idx="120">
                  <c:v>0.27514057242956186</c:v>
                </c:pt>
                <c:pt idx="121">
                  <c:v>0.26022715147935727</c:v>
                </c:pt>
                <c:pt idx="122">
                  <c:v>0.25174521943831435</c:v>
                </c:pt>
                <c:pt idx="123">
                  <c:v>0.24364603646698771</c:v>
                </c:pt>
                <c:pt idx="124">
                  <c:v>0.24156345517523889</c:v>
                </c:pt>
                <c:pt idx="125">
                  <c:v>0.23103389143938363</c:v>
                </c:pt>
                <c:pt idx="126">
                  <c:v>0.21933709716900138</c:v>
                </c:pt>
                <c:pt idx="127">
                  <c:v>0.20277750985628282</c:v>
                </c:pt>
                <c:pt idx="128">
                  <c:v>0.19446591189662654</c:v>
                </c:pt>
                <c:pt idx="129">
                  <c:v>0.19088971118784209</c:v>
                </c:pt>
                <c:pt idx="130">
                  <c:v>0.18567202975427052</c:v>
                </c:pt>
                <c:pt idx="131">
                  <c:v>0.1914255310043779</c:v>
                </c:pt>
                <c:pt idx="132">
                  <c:v>0.21416517312611144</c:v>
                </c:pt>
                <c:pt idx="133">
                  <c:v>0.23209930325270964</c:v>
                </c:pt>
                <c:pt idx="134">
                  <c:v>0.22188310647973017</c:v>
                </c:pt>
                <c:pt idx="135">
                  <c:v>0.22283196780373621</c:v>
                </c:pt>
                <c:pt idx="136">
                  <c:v>0.21392784291418956</c:v>
                </c:pt>
                <c:pt idx="137">
                  <c:v>0.2160923459027991</c:v>
                </c:pt>
                <c:pt idx="138">
                  <c:v>0.22494331672412093</c:v>
                </c:pt>
                <c:pt idx="139">
                  <c:v>0.23702016737854054</c:v>
                </c:pt>
              </c:numCache>
            </c:numRef>
          </c:val>
        </c:ser>
        <c:ser>
          <c:idx val="3"/>
          <c:order val="3"/>
          <c:tx>
            <c:strRef>
              <c:f>'Base gráficos 1'!$AC$3</c:f>
              <c:strCache>
                <c:ptCount val="1"/>
                <c:pt idx="0">
                  <c:v>Fondos mutuos neto en M2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ln>
              <a:noFill/>
            </a:ln>
          </c:spPr>
          <c:invertIfNegative val="0"/>
          <c:cat>
            <c:numRef>
              <c:f>'Base gráficos 1'!$A$19:$A$492</c:f>
              <c:numCache>
                <c:formatCode>mmm</c:formatCode>
                <c:ptCount val="474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</c:numCache>
            </c:numRef>
          </c:cat>
          <c:val>
            <c:numRef>
              <c:f>'Base gráficos 1'!$AC$19:$AC$492</c:f>
              <c:numCache>
                <c:formatCode>#,#00</c:formatCode>
                <c:ptCount val="474"/>
                <c:pt idx="0">
                  <c:v>-5.3373936794409091E-2</c:v>
                </c:pt>
                <c:pt idx="1">
                  <c:v>-0.28114689029104284</c:v>
                </c:pt>
                <c:pt idx="2">
                  <c:v>-0.236811856944143</c:v>
                </c:pt>
                <c:pt idx="3">
                  <c:v>3.0611861606930857E-2</c:v>
                </c:pt>
                <c:pt idx="4">
                  <c:v>0.21557152929587384</c:v>
                </c:pt>
                <c:pt idx="5">
                  <c:v>8.1769130354088795E-2</c:v>
                </c:pt>
                <c:pt idx="6">
                  <c:v>0.42676255063133289</c:v>
                </c:pt>
                <c:pt idx="7">
                  <c:v>-0.66637312418121231</c:v>
                </c:pt>
                <c:pt idx="8">
                  <c:v>-1.4633853864412025</c:v>
                </c:pt>
                <c:pt idx="9">
                  <c:v>-0.69838898227795521</c:v>
                </c:pt>
                <c:pt idx="10">
                  <c:v>-0.34039225182337646</c:v>
                </c:pt>
                <c:pt idx="11">
                  <c:v>-0.26388146970280474</c:v>
                </c:pt>
                <c:pt idx="12">
                  <c:v>-0.39039854452336176</c:v>
                </c:pt>
                <c:pt idx="13">
                  <c:v>0.1467700701235343</c:v>
                </c:pt>
                <c:pt idx="14">
                  <c:v>0.27350772205819496</c:v>
                </c:pt>
                <c:pt idx="15">
                  <c:v>-8.514077106021227E-2</c:v>
                </c:pt>
                <c:pt idx="16">
                  <c:v>-5.7536302933953683E-2</c:v>
                </c:pt>
                <c:pt idx="17">
                  <c:v>-5.0850006711142356E-2</c:v>
                </c:pt>
                <c:pt idx="18">
                  <c:v>-0.264377560301922</c:v>
                </c:pt>
                <c:pt idx="19">
                  <c:v>-7.5713952179286264E-3</c:v>
                </c:pt>
                <c:pt idx="20">
                  <c:v>0.77717837531733858</c:v>
                </c:pt>
                <c:pt idx="21">
                  <c:v>1.0821926733852885</c:v>
                </c:pt>
                <c:pt idx="22">
                  <c:v>0.8555259952196157</c:v>
                </c:pt>
                <c:pt idx="23">
                  <c:v>0.78048576749949594</c:v>
                </c:pt>
                <c:pt idx="24">
                  <c:v>0.94530568934868398</c:v>
                </c:pt>
                <c:pt idx="25">
                  <c:v>0.83957131587675649</c:v>
                </c:pt>
                <c:pt idx="26">
                  <c:v>0.6351708493208148</c:v>
                </c:pt>
                <c:pt idx="27">
                  <c:v>0.16703668756080972</c:v>
                </c:pt>
                <c:pt idx="28">
                  <c:v>-5.1341465940939295E-2</c:v>
                </c:pt>
                <c:pt idx="29">
                  <c:v>0.46021778898931121</c:v>
                </c:pt>
                <c:pt idx="30">
                  <c:v>0.89232329066327254</c:v>
                </c:pt>
                <c:pt idx="31">
                  <c:v>0.66246627877715281</c:v>
                </c:pt>
                <c:pt idx="32">
                  <c:v>0.2887515667112131</c:v>
                </c:pt>
                <c:pt idx="33">
                  <c:v>0.53790759726180037</c:v>
                </c:pt>
                <c:pt idx="34">
                  <c:v>0.60285457464436287</c:v>
                </c:pt>
                <c:pt idx="35">
                  <c:v>0.44328149780195086</c:v>
                </c:pt>
                <c:pt idx="36">
                  <c:v>0.46486290570439576</c:v>
                </c:pt>
                <c:pt idx="37">
                  <c:v>0.27463844433529366</c:v>
                </c:pt>
                <c:pt idx="38">
                  <c:v>0.6854633690691323</c:v>
                </c:pt>
                <c:pt idx="39">
                  <c:v>1.5990153123850768</c:v>
                </c:pt>
                <c:pt idx="40">
                  <c:v>1.2663566539122828</c:v>
                </c:pt>
                <c:pt idx="41">
                  <c:v>0.23066180308071904</c:v>
                </c:pt>
                <c:pt idx="42">
                  <c:v>-9.0215300932974307E-2</c:v>
                </c:pt>
                <c:pt idx="43">
                  <c:v>-9.6304575644502233E-2</c:v>
                </c:pt>
                <c:pt idx="44">
                  <c:v>-0.15121291846630611</c:v>
                </c:pt>
                <c:pt idx="45">
                  <c:v>-0.18887891883478353</c:v>
                </c:pt>
                <c:pt idx="46">
                  <c:v>-0.4030824483494117</c:v>
                </c:pt>
                <c:pt idx="47">
                  <c:v>-0.16172900314304312</c:v>
                </c:pt>
                <c:pt idx="48">
                  <c:v>-0.46188920231427677</c:v>
                </c:pt>
                <c:pt idx="49">
                  <c:v>-0.75885943534355094</c:v>
                </c:pt>
                <c:pt idx="50">
                  <c:v>-0.84178718715084921</c:v>
                </c:pt>
                <c:pt idx="51">
                  <c:v>-1.2026967297378826</c:v>
                </c:pt>
                <c:pt idx="52">
                  <c:v>-0.79712513461333767</c:v>
                </c:pt>
                <c:pt idx="53">
                  <c:v>-0.14401250486606104</c:v>
                </c:pt>
                <c:pt idx="54">
                  <c:v>-0.34315497470394596</c:v>
                </c:pt>
                <c:pt idx="55">
                  <c:v>-0.84447672595376111</c:v>
                </c:pt>
                <c:pt idx="56">
                  <c:v>-0.68496756696787664</c:v>
                </c:pt>
                <c:pt idx="57">
                  <c:v>-0.70734375733723631</c:v>
                </c:pt>
                <c:pt idx="58">
                  <c:v>-0.63622399305608079</c:v>
                </c:pt>
                <c:pt idx="59">
                  <c:v>-0.55949660105814669</c:v>
                </c:pt>
                <c:pt idx="60">
                  <c:v>-8.0883219736922626E-2</c:v>
                </c:pt>
                <c:pt idx="61">
                  <c:v>-0.16008165337870978</c:v>
                </c:pt>
                <c:pt idx="62">
                  <c:v>-0.67931756629446749</c:v>
                </c:pt>
                <c:pt idx="63">
                  <c:v>-0.62697689938212464</c:v>
                </c:pt>
                <c:pt idx="64">
                  <c:v>-0.83659790928403843</c:v>
                </c:pt>
                <c:pt idx="65">
                  <c:v>-0.67031923766604784</c:v>
                </c:pt>
                <c:pt idx="66">
                  <c:v>-0.49338032838321871</c:v>
                </c:pt>
                <c:pt idx="67">
                  <c:v>-0.49553948474586157</c:v>
                </c:pt>
                <c:pt idx="68">
                  <c:v>-0.49950989793490769</c:v>
                </c:pt>
                <c:pt idx="69">
                  <c:v>-0.44326868938778247</c:v>
                </c:pt>
                <c:pt idx="70">
                  <c:v>-0.32015565708931853</c:v>
                </c:pt>
                <c:pt idx="71">
                  <c:v>-0.29008633234389042</c:v>
                </c:pt>
                <c:pt idx="72">
                  <c:v>-0.35972243316217667</c:v>
                </c:pt>
                <c:pt idx="73">
                  <c:v>-9.6632068207317151E-2</c:v>
                </c:pt>
                <c:pt idx="74">
                  <c:v>0.15357987104418935</c:v>
                </c:pt>
                <c:pt idx="75">
                  <c:v>0.31735835257911826</c:v>
                </c:pt>
                <c:pt idx="76">
                  <c:v>0.88443500769879146</c:v>
                </c:pt>
                <c:pt idx="77">
                  <c:v>0.68419161724113231</c:v>
                </c:pt>
                <c:pt idx="78">
                  <c:v>0.51644145029927158</c:v>
                </c:pt>
                <c:pt idx="79">
                  <c:v>0.95489026714882608</c:v>
                </c:pt>
                <c:pt idx="80">
                  <c:v>0.85400947707034125</c:v>
                </c:pt>
                <c:pt idx="81">
                  <c:v>0.41988421435711809</c:v>
                </c:pt>
                <c:pt idx="82">
                  <c:v>0.40883131123440741</c:v>
                </c:pt>
                <c:pt idx="83">
                  <c:v>0.57876340096262713</c:v>
                </c:pt>
                <c:pt idx="84">
                  <c:v>0.5695797855614223</c:v>
                </c:pt>
                <c:pt idx="85">
                  <c:v>0.65390418800543004</c:v>
                </c:pt>
                <c:pt idx="86">
                  <c:v>0.53227189269329422</c:v>
                </c:pt>
                <c:pt idx="87">
                  <c:v>0.54590796982769141</c:v>
                </c:pt>
                <c:pt idx="88">
                  <c:v>0.58773900695761794</c:v>
                </c:pt>
                <c:pt idx="89">
                  <c:v>0.4063947449958113</c:v>
                </c:pt>
                <c:pt idx="90">
                  <c:v>0.33017889820035518</c:v>
                </c:pt>
                <c:pt idx="91">
                  <c:v>0.22068270289389968</c:v>
                </c:pt>
                <c:pt idx="92">
                  <c:v>0.26083252558162351</c:v>
                </c:pt>
                <c:pt idx="93">
                  <c:v>0.64511949615065634</c:v>
                </c:pt>
                <c:pt idx="94">
                  <c:v>0.69500364327258124</c:v>
                </c:pt>
                <c:pt idx="95">
                  <c:v>0.24842924468785685</c:v>
                </c:pt>
                <c:pt idx="96">
                  <c:v>0.26303743922067452</c:v>
                </c:pt>
                <c:pt idx="97">
                  <c:v>0.27343038801880992</c:v>
                </c:pt>
                <c:pt idx="98">
                  <c:v>-5.8703497692504616E-2</c:v>
                </c:pt>
                <c:pt idx="99">
                  <c:v>-0.33504767217833625</c:v>
                </c:pt>
                <c:pt idx="100">
                  <c:v>-0.72990462775782539</c:v>
                </c:pt>
                <c:pt idx="101">
                  <c:v>-0.75777153801473018</c:v>
                </c:pt>
                <c:pt idx="102">
                  <c:v>-0.405557045968992</c:v>
                </c:pt>
                <c:pt idx="103">
                  <c:v>-0.39235274694349542</c:v>
                </c:pt>
                <c:pt idx="104">
                  <c:v>-0.50699417210261033</c:v>
                </c:pt>
                <c:pt idx="105">
                  <c:v>-0.58138207645210793</c:v>
                </c:pt>
                <c:pt idx="106">
                  <c:v>-0.53915762661370525</c:v>
                </c:pt>
                <c:pt idx="107">
                  <c:v>-0.28927178761052635</c:v>
                </c:pt>
                <c:pt idx="108">
                  <c:v>-0.38418523134081461</c:v>
                </c:pt>
                <c:pt idx="109">
                  <c:v>-0.33965727849465466</c:v>
                </c:pt>
                <c:pt idx="110">
                  <c:v>9.1562143585082967E-2</c:v>
                </c:pt>
                <c:pt idx="111">
                  <c:v>0.42278152717619993</c:v>
                </c:pt>
                <c:pt idx="112">
                  <c:v>0.42561367430272901</c:v>
                </c:pt>
                <c:pt idx="113">
                  <c:v>0.29096521818239385</c:v>
                </c:pt>
                <c:pt idx="114">
                  <c:v>0.2035764307444054</c:v>
                </c:pt>
                <c:pt idx="115">
                  <c:v>0.2148135164294602</c:v>
                </c:pt>
                <c:pt idx="116">
                  <c:v>0.43987282580435266</c:v>
                </c:pt>
                <c:pt idx="117">
                  <c:v>0.39018968426055223</c:v>
                </c:pt>
                <c:pt idx="118">
                  <c:v>0.12120441234542961</c:v>
                </c:pt>
                <c:pt idx="119">
                  <c:v>0.20711694702927894</c:v>
                </c:pt>
                <c:pt idx="120">
                  <c:v>8.9385429958495827E-2</c:v>
                </c:pt>
                <c:pt idx="121">
                  <c:v>-2.8046053691252692E-2</c:v>
                </c:pt>
                <c:pt idx="122">
                  <c:v>0.17624939175305707</c:v>
                </c:pt>
                <c:pt idx="123">
                  <c:v>0.33824782884791965</c:v>
                </c:pt>
                <c:pt idx="124">
                  <c:v>0.14508878892456967</c:v>
                </c:pt>
                <c:pt idx="125">
                  <c:v>0.28307248806558866</c:v>
                </c:pt>
                <c:pt idx="126">
                  <c:v>0.20562146571315479</c:v>
                </c:pt>
                <c:pt idx="127">
                  <c:v>-9.4587330923071741E-2</c:v>
                </c:pt>
                <c:pt idx="128">
                  <c:v>-6.744547765851315E-2</c:v>
                </c:pt>
                <c:pt idx="129">
                  <c:v>-6.3519472128384796E-2</c:v>
                </c:pt>
                <c:pt idx="130">
                  <c:v>0.35964404326619154</c:v>
                </c:pt>
                <c:pt idx="131">
                  <c:v>-0.25652737994073427</c:v>
                </c:pt>
                <c:pt idx="132">
                  <c:v>0.18631342513589338</c:v>
                </c:pt>
                <c:pt idx="133">
                  <c:v>-5.5360954228658527E-2</c:v>
                </c:pt>
                <c:pt idx="134">
                  <c:v>0.29871734285669072</c:v>
                </c:pt>
                <c:pt idx="135">
                  <c:v>0.2901179703998798</c:v>
                </c:pt>
                <c:pt idx="136">
                  <c:v>0.16679734164349169</c:v>
                </c:pt>
                <c:pt idx="137">
                  <c:v>0.41715434415955804</c:v>
                </c:pt>
                <c:pt idx="138">
                  <c:v>0.94220422458521991</c:v>
                </c:pt>
                <c:pt idx="139">
                  <c:v>1.334851405060155</c:v>
                </c:pt>
              </c:numCache>
            </c:numRef>
          </c:val>
        </c:ser>
        <c:ser>
          <c:idx val="4"/>
          <c:order val="4"/>
          <c:tx>
            <c:strRef>
              <c:f>'Base gráficos 1'!$AD$3</c:f>
              <c:strCache>
                <c:ptCount val="1"/>
                <c:pt idx="0">
                  <c:v>Cooperativas neto en M2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1'!$A$19:$A$492</c:f>
              <c:numCache>
                <c:formatCode>mmm</c:formatCode>
                <c:ptCount val="474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</c:numCache>
            </c:numRef>
          </c:cat>
          <c:val>
            <c:numRef>
              <c:f>'Base gráficos 1'!$AD$19:$AD$492</c:f>
              <c:numCache>
                <c:formatCode>#,#00</c:formatCode>
                <c:ptCount val="474"/>
                <c:pt idx="0">
                  <c:v>0.17109111608703523</c:v>
                </c:pt>
                <c:pt idx="1">
                  <c:v>0.12957204509065426</c:v>
                </c:pt>
                <c:pt idx="2">
                  <c:v>0.12706906063954648</c:v>
                </c:pt>
                <c:pt idx="3">
                  <c:v>0.14909164006856943</c:v>
                </c:pt>
                <c:pt idx="4">
                  <c:v>0.16959018504601125</c:v>
                </c:pt>
                <c:pt idx="5">
                  <c:v>0.18480670808524968</c:v>
                </c:pt>
                <c:pt idx="6">
                  <c:v>0.20905130958614637</c:v>
                </c:pt>
                <c:pt idx="7">
                  <c:v>0.22885569466567457</c:v>
                </c:pt>
                <c:pt idx="8">
                  <c:v>0.18130223694878664</c:v>
                </c:pt>
                <c:pt idx="9">
                  <c:v>0.14139329972738435</c:v>
                </c:pt>
                <c:pt idx="10">
                  <c:v>0.1304006217424466</c:v>
                </c:pt>
                <c:pt idx="11">
                  <c:v>0.11165012360709092</c:v>
                </c:pt>
                <c:pt idx="12">
                  <c:v>0.13231789891527543</c:v>
                </c:pt>
                <c:pt idx="13">
                  <c:v>0.15845949973856821</c:v>
                </c:pt>
                <c:pt idx="14">
                  <c:v>0.17756224264997802</c:v>
                </c:pt>
                <c:pt idx="15">
                  <c:v>0.19866179914049409</c:v>
                </c:pt>
                <c:pt idx="16">
                  <c:v>0.19998775736701518</c:v>
                </c:pt>
                <c:pt idx="17">
                  <c:v>0.19944502632258837</c:v>
                </c:pt>
                <c:pt idx="18">
                  <c:v>0.2087777503762297</c:v>
                </c:pt>
                <c:pt idx="19">
                  <c:v>0.22246472554693769</c:v>
                </c:pt>
                <c:pt idx="20">
                  <c:v>0.2206754564805562</c:v>
                </c:pt>
                <c:pt idx="21">
                  <c:v>0.20585149648387421</c:v>
                </c:pt>
                <c:pt idx="22">
                  <c:v>0.21522334508970323</c:v>
                </c:pt>
                <c:pt idx="23">
                  <c:v>0.24527066605916009</c:v>
                </c:pt>
                <c:pt idx="24">
                  <c:v>0.2359613186169412</c:v>
                </c:pt>
                <c:pt idx="25">
                  <c:v>0.21959289087828665</c:v>
                </c:pt>
                <c:pt idx="26">
                  <c:v>0.20682355202892477</c:v>
                </c:pt>
                <c:pt idx="27">
                  <c:v>0.20112992451464823</c:v>
                </c:pt>
                <c:pt idx="28">
                  <c:v>0.18845103971343982</c:v>
                </c:pt>
                <c:pt idx="29">
                  <c:v>0.14586462911045411</c:v>
                </c:pt>
                <c:pt idx="30">
                  <c:v>0.11849766032952894</c:v>
                </c:pt>
                <c:pt idx="31">
                  <c:v>9.2859872062409879E-2</c:v>
                </c:pt>
                <c:pt idx="32">
                  <c:v>7.2139149009553774E-2</c:v>
                </c:pt>
                <c:pt idx="33">
                  <c:v>4.7612474362477605E-2</c:v>
                </c:pt>
                <c:pt idx="34">
                  <c:v>2.199929297230278E-2</c:v>
                </c:pt>
                <c:pt idx="35">
                  <c:v>3.4447232958024657E-3</c:v>
                </c:pt>
                <c:pt idx="36">
                  <c:v>5.2475765922255814E-3</c:v>
                </c:pt>
                <c:pt idx="37">
                  <c:v>5.2990784336151486E-3</c:v>
                </c:pt>
                <c:pt idx="38">
                  <c:v>7.2251544307287037E-3</c:v>
                </c:pt>
                <c:pt idx="39">
                  <c:v>2.3682209291300872E-2</c:v>
                </c:pt>
                <c:pt idx="40">
                  <c:v>4.5333190075498186E-2</c:v>
                </c:pt>
                <c:pt idx="41">
                  <c:v>7.2440775104065921E-2</c:v>
                </c:pt>
                <c:pt idx="42">
                  <c:v>7.0699337874004411E-2</c:v>
                </c:pt>
                <c:pt idx="43">
                  <c:v>6.7266173064670712E-2</c:v>
                </c:pt>
                <c:pt idx="44">
                  <c:v>7.3577993253727825E-2</c:v>
                </c:pt>
                <c:pt idx="45">
                  <c:v>8.4689072751878577E-2</c:v>
                </c:pt>
                <c:pt idx="46">
                  <c:v>9.9739470940413008E-2</c:v>
                </c:pt>
                <c:pt idx="47">
                  <c:v>0.1094157492790049</c:v>
                </c:pt>
                <c:pt idx="48">
                  <c:v>0.12332694494943393</c:v>
                </c:pt>
                <c:pt idx="49">
                  <c:v>0.12629742727035015</c:v>
                </c:pt>
                <c:pt idx="50">
                  <c:v>0.13687452580303053</c:v>
                </c:pt>
                <c:pt idx="51">
                  <c:v>0.16714373666238902</c:v>
                </c:pt>
                <c:pt idx="52">
                  <c:v>0.16136416712850388</c:v>
                </c:pt>
                <c:pt idx="53">
                  <c:v>0.15077935750434585</c:v>
                </c:pt>
                <c:pt idx="54">
                  <c:v>0.15523261209225855</c:v>
                </c:pt>
                <c:pt idx="55">
                  <c:v>0.15028081781526439</c:v>
                </c:pt>
                <c:pt idx="56">
                  <c:v>0.15059570621279547</c:v>
                </c:pt>
                <c:pt idx="57">
                  <c:v>0.15644172151327271</c:v>
                </c:pt>
                <c:pt idx="58">
                  <c:v>0.15875790134625586</c:v>
                </c:pt>
                <c:pt idx="59">
                  <c:v>0.1438324595511416</c:v>
                </c:pt>
                <c:pt idx="60">
                  <c:v>0.1288912745597918</c:v>
                </c:pt>
                <c:pt idx="61">
                  <c:v>0.13180748211488413</c:v>
                </c:pt>
                <c:pt idx="62">
                  <c:v>0.10935616301660712</c:v>
                </c:pt>
                <c:pt idx="63">
                  <c:v>1.098081293579712E-2</c:v>
                </c:pt>
                <c:pt idx="64">
                  <c:v>1.4669921110706955E-2</c:v>
                </c:pt>
                <c:pt idx="65">
                  <c:v>8.7291909926278749E-2</c:v>
                </c:pt>
                <c:pt idx="66">
                  <c:v>7.9324495702863998E-2</c:v>
                </c:pt>
                <c:pt idx="67">
                  <c:v>8.0069235954074419E-2</c:v>
                </c:pt>
                <c:pt idx="68">
                  <c:v>7.7174694692592014E-2</c:v>
                </c:pt>
                <c:pt idx="69">
                  <c:v>5.3998594873053626E-2</c:v>
                </c:pt>
                <c:pt idx="70">
                  <c:v>3.9926082043704458E-2</c:v>
                </c:pt>
                <c:pt idx="71">
                  <c:v>3.9991850972817655E-2</c:v>
                </c:pt>
                <c:pt idx="72">
                  <c:v>3.3019692583824117E-2</c:v>
                </c:pt>
                <c:pt idx="73">
                  <c:v>2.2853440865731298E-2</c:v>
                </c:pt>
                <c:pt idx="74">
                  <c:v>3.2462081172171822E-2</c:v>
                </c:pt>
                <c:pt idx="75">
                  <c:v>7.2996683478556174E-2</c:v>
                </c:pt>
                <c:pt idx="76">
                  <c:v>5.0280784263371729E-2</c:v>
                </c:pt>
                <c:pt idx="77">
                  <c:v>-7.9961903039185381E-3</c:v>
                </c:pt>
                <c:pt idx="78">
                  <c:v>-5.9411656358135398E-3</c:v>
                </c:pt>
                <c:pt idx="79">
                  <c:v>-1.9471628815762823E-2</c:v>
                </c:pt>
                <c:pt idx="80">
                  <c:v>-3.6333441893757444E-2</c:v>
                </c:pt>
                <c:pt idx="81">
                  <c:v>-2.3734672494202108E-2</c:v>
                </c:pt>
                <c:pt idx="82">
                  <c:v>-1.4996980909273627E-2</c:v>
                </c:pt>
                <c:pt idx="83">
                  <c:v>-6.4337232221896475E-3</c:v>
                </c:pt>
                <c:pt idx="84">
                  <c:v>1.1928550509855182E-2</c:v>
                </c:pt>
                <c:pt idx="85">
                  <c:v>2.3488255237060055E-2</c:v>
                </c:pt>
                <c:pt idx="86">
                  <c:v>1.8041067154425838E-2</c:v>
                </c:pt>
                <c:pt idx="87">
                  <c:v>1.6985579052540615E-2</c:v>
                </c:pt>
                <c:pt idx="88">
                  <c:v>2.0961430318783142E-2</c:v>
                </c:pt>
                <c:pt idx="89">
                  <c:v>1.5721529699836322E-2</c:v>
                </c:pt>
                <c:pt idx="90">
                  <c:v>1.4879683368408697E-2</c:v>
                </c:pt>
                <c:pt idx="91">
                  <c:v>3.2691556184209686E-2</c:v>
                </c:pt>
                <c:pt idx="92">
                  <c:v>5.185592385555781E-2</c:v>
                </c:pt>
                <c:pt idx="93">
                  <c:v>6.3426099876816161E-2</c:v>
                </c:pt>
                <c:pt idx="94">
                  <c:v>6.9559460055290429E-2</c:v>
                </c:pt>
                <c:pt idx="95">
                  <c:v>6.5593993523918107E-2</c:v>
                </c:pt>
                <c:pt idx="96">
                  <c:v>6.4485803023846835E-2</c:v>
                </c:pt>
                <c:pt idx="97">
                  <c:v>7.1005105940666946E-2</c:v>
                </c:pt>
                <c:pt idx="98">
                  <c:v>6.1808653408317142E-2</c:v>
                </c:pt>
                <c:pt idx="99">
                  <c:v>4.0559835610910137E-2</c:v>
                </c:pt>
                <c:pt idx="100">
                  <c:v>3.7642604913857472E-2</c:v>
                </c:pt>
                <c:pt idx="101">
                  <c:v>4.4543687857734805E-2</c:v>
                </c:pt>
                <c:pt idx="102">
                  <c:v>5.0700574024503307E-2</c:v>
                </c:pt>
                <c:pt idx="103">
                  <c:v>6.0567491935705355E-2</c:v>
                </c:pt>
                <c:pt idx="104">
                  <c:v>6.7960404772184235E-2</c:v>
                </c:pt>
                <c:pt idx="105">
                  <c:v>6.7344594076348033E-2</c:v>
                </c:pt>
                <c:pt idx="106">
                  <c:v>6.7776894434008972E-2</c:v>
                </c:pt>
                <c:pt idx="107">
                  <c:v>6.9456676416949928E-2</c:v>
                </c:pt>
                <c:pt idx="108">
                  <c:v>5.7688009481993187E-2</c:v>
                </c:pt>
                <c:pt idx="109">
                  <c:v>4.3416291708532895E-2</c:v>
                </c:pt>
                <c:pt idx="110">
                  <c:v>6.3584153621234568E-2</c:v>
                </c:pt>
                <c:pt idx="111">
                  <c:v>9.6630169134990188E-2</c:v>
                </c:pt>
                <c:pt idx="112">
                  <c:v>9.6378607000996097E-2</c:v>
                </c:pt>
                <c:pt idx="113">
                  <c:v>9.6867524641356492E-2</c:v>
                </c:pt>
                <c:pt idx="114">
                  <c:v>0.12661218537364791</c:v>
                </c:pt>
                <c:pt idx="115">
                  <c:v>0.13906842039895695</c:v>
                </c:pt>
                <c:pt idx="116">
                  <c:v>0.1263468820525771</c:v>
                </c:pt>
                <c:pt idx="117">
                  <c:v>5.6644359757879556E-2</c:v>
                </c:pt>
                <c:pt idx="118">
                  <c:v>5.4945517089448295E-2</c:v>
                </c:pt>
                <c:pt idx="119">
                  <c:v>6.7190388931856221E-2</c:v>
                </c:pt>
                <c:pt idx="120">
                  <c:v>9.0715063934646081E-2</c:v>
                </c:pt>
                <c:pt idx="121">
                  <c:v>0.11841270385942167</c:v>
                </c:pt>
                <c:pt idx="122">
                  <c:v>0.11795161613918757</c:v>
                </c:pt>
                <c:pt idx="123">
                  <c:v>0.1151129215972327</c:v>
                </c:pt>
                <c:pt idx="124">
                  <c:v>0.1258850655286595</c:v>
                </c:pt>
                <c:pt idx="125">
                  <c:v>0.12790103653126592</c:v>
                </c:pt>
                <c:pt idx="126">
                  <c:v>0.10190284021121659</c:v>
                </c:pt>
                <c:pt idx="127">
                  <c:v>8.5814898477217294E-2</c:v>
                </c:pt>
                <c:pt idx="128">
                  <c:v>8.2012531978699066E-2</c:v>
                </c:pt>
                <c:pt idx="129">
                  <c:v>0.12972173289937067</c:v>
                </c:pt>
                <c:pt idx="130">
                  <c:v>7.1349725706658498E-2</c:v>
                </c:pt>
                <c:pt idx="131">
                  <c:v>5.4222286330469618E-2</c:v>
                </c:pt>
                <c:pt idx="132">
                  <c:v>3.535307929713688E-2</c:v>
                </c:pt>
                <c:pt idx="133">
                  <c:v>2.0648267960619974E-2</c:v>
                </c:pt>
                <c:pt idx="134">
                  <c:v>4.1947574758093211E-3</c:v>
                </c:pt>
                <c:pt idx="135">
                  <c:v>-2.7801576619051461E-2</c:v>
                </c:pt>
                <c:pt idx="136">
                  <c:v>-1.9194383750607426E-2</c:v>
                </c:pt>
                <c:pt idx="137">
                  <c:v>-5.618995436115078E-3</c:v>
                </c:pt>
                <c:pt idx="138">
                  <c:v>-1.3900677606369413E-2</c:v>
                </c:pt>
                <c:pt idx="139">
                  <c:v>-2.0247562876304016E-2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00"/>
        <c:axId val="203116928"/>
        <c:axId val="203118464"/>
      </c:barChart>
      <c:lineChart>
        <c:grouping val="standard"/>
        <c:varyColors val="0"/>
        <c:ser>
          <c:idx val="7"/>
          <c:order val="5"/>
          <c:tx>
            <c:strRef>
              <c:f>'Base gráficos 1'!$AE$3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1'!$A$19:$A$492</c:f>
              <c:numCache>
                <c:formatCode>mmm</c:formatCode>
                <c:ptCount val="474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</c:numCache>
            </c:numRef>
          </c:cat>
          <c:val>
            <c:numRef>
              <c:f>'Base gráficos 1'!$AE$19:$AE$492</c:f>
              <c:numCache>
                <c:formatCode>#,#00</c:formatCode>
                <c:ptCount val="474"/>
                <c:pt idx="0">
                  <c:v>18.741698921559461</c:v>
                </c:pt>
                <c:pt idx="1">
                  <c:v>18.854105499640127</c:v>
                </c:pt>
                <c:pt idx="2">
                  <c:v>18.665427457001556</c:v>
                </c:pt>
                <c:pt idx="3">
                  <c:v>19.08835211715197</c:v>
                </c:pt>
                <c:pt idx="4">
                  <c:v>19.452938458978025</c:v>
                </c:pt>
                <c:pt idx="5">
                  <c:v>19.978532990624174</c:v>
                </c:pt>
                <c:pt idx="6">
                  <c:v>21.559690608575139</c:v>
                </c:pt>
                <c:pt idx="7">
                  <c:v>18.984214894037166</c:v>
                </c:pt>
                <c:pt idx="8">
                  <c:v>17.317761866076381</c:v>
                </c:pt>
                <c:pt idx="9">
                  <c:v>19.374884451218506</c:v>
                </c:pt>
                <c:pt idx="10">
                  <c:v>21.824496306159858</c:v>
                </c:pt>
                <c:pt idx="11">
                  <c:v>21.949091788099736</c:v>
                </c:pt>
                <c:pt idx="12">
                  <c:v>21.312291868380484</c:v>
                </c:pt>
                <c:pt idx="13">
                  <c:v>21.543224952085893</c:v>
                </c:pt>
                <c:pt idx="14">
                  <c:v>21.209921247618908</c:v>
                </c:pt>
                <c:pt idx="15">
                  <c:v>20.549089880176723</c:v>
                </c:pt>
                <c:pt idx="16">
                  <c:v>20.370590321150672</c:v>
                </c:pt>
                <c:pt idx="17">
                  <c:v>18.624558874720435</c:v>
                </c:pt>
                <c:pt idx="18">
                  <c:v>16.322348716044061</c:v>
                </c:pt>
                <c:pt idx="19">
                  <c:v>17.19199318241013</c:v>
                </c:pt>
                <c:pt idx="20">
                  <c:v>17.863087620071312</c:v>
                </c:pt>
                <c:pt idx="21">
                  <c:v>20.348670550755998</c:v>
                </c:pt>
                <c:pt idx="22">
                  <c:v>18.990193578374615</c:v>
                </c:pt>
                <c:pt idx="23">
                  <c:v>17.057637842506949</c:v>
                </c:pt>
                <c:pt idx="24">
                  <c:v>15.296844450272188</c:v>
                </c:pt>
                <c:pt idx="25">
                  <c:v>12.946895525111698</c:v>
                </c:pt>
                <c:pt idx="26">
                  <c:v>10.206705542144334</c:v>
                </c:pt>
                <c:pt idx="27">
                  <c:v>8.1840008367165922</c:v>
                </c:pt>
                <c:pt idx="28">
                  <c:v>7.1080478563753928</c:v>
                </c:pt>
                <c:pt idx="29">
                  <c:v>7.1164871852019047</c:v>
                </c:pt>
                <c:pt idx="30">
                  <c:v>8.3525679240957516</c:v>
                </c:pt>
                <c:pt idx="31">
                  <c:v>7.5015158386242859</c:v>
                </c:pt>
                <c:pt idx="32">
                  <c:v>5.7290299536369389</c:v>
                </c:pt>
                <c:pt idx="33">
                  <c:v>1.7320218414290451</c:v>
                </c:pt>
                <c:pt idx="34">
                  <c:v>-1.3933205987005692</c:v>
                </c:pt>
                <c:pt idx="35">
                  <c:v>-1.5745639818825765</c:v>
                </c:pt>
                <c:pt idx="36">
                  <c:v>0.21287427774574041</c:v>
                </c:pt>
                <c:pt idx="37">
                  <c:v>1.9992463614106697</c:v>
                </c:pt>
                <c:pt idx="38">
                  <c:v>4.625944955253587</c:v>
                </c:pt>
                <c:pt idx="39">
                  <c:v>6.0984169030482471</c:v>
                </c:pt>
                <c:pt idx="40">
                  <c:v>7.3087822586405631</c:v>
                </c:pt>
                <c:pt idx="41">
                  <c:v>6.7785992127318337</c:v>
                </c:pt>
                <c:pt idx="42">
                  <c:v>5.3207935046971642</c:v>
                </c:pt>
                <c:pt idx="43">
                  <c:v>5.0522234994320598</c:v>
                </c:pt>
                <c:pt idx="44">
                  <c:v>6.2874967698984108</c:v>
                </c:pt>
                <c:pt idx="45">
                  <c:v>7.9130163733971699</c:v>
                </c:pt>
                <c:pt idx="46">
                  <c:v>10.061642836385444</c:v>
                </c:pt>
                <c:pt idx="47">
                  <c:v>10.521630282506948</c:v>
                </c:pt>
                <c:pt idx="48">
                  <c:v>9.8784449544806989</c:v>
                </c:pt>
                <c:pt idx="49">
                  <c:v>8.6357379673775938</c:v>
                </c:pt>
                <c:pt idx="50">
                  <c:v>8.5188765951581757</c:v>
                </c:pt>
                <c:pt idx="51">
                  <c:v>9.9620118843766345</c:v>
                </c:pt>
                <c:pt idx="52">
                  <c:v>10.782997719094995</c:v>
                </c:pt>
                <c:pt idx="53">
                  <c:v>13.010610216725979</c:v>
                </c:pt>
                <c:pt idx="54">
                  <c:v>14.738030676254184</c:v>
                </c:pt>
                <c:pt idx="55">
                  <c:v>17.608801431401176</c:v>
                </c:pt>
                <c:pt idx="56">
                  <c:v>19.394597280146115</c:v>
                </c:pt>
                <c:pt idx="57">
                  <c:v>20.540534716943654</c:v>
                </c:pt>
                <c:pt idx="58">
                  <c:v>20.799250812605834</c:v>
                </c:pt>
                <c:pt idx="59">
                  <c:v>21.902143611144226</c:v>
                </c:pt>
                <c:pt idx="60">
                  <c:v>21.366613361368582</c:v>
                </c:pt>
                <c:pt idx="61">
                  <c:v>21.013110005300902</c:v>
                </c:pt>
                <c:pt idx="62">
                  <c:v>20.900429675785961</c:v>
                </c:pt>
                <c:pt idx="63">
                  <c:v>21.140358352942329</c:v>
                </c:pt>
                <c:pt idx="64">
                  <c:v>21.468797719008734</c:v>
                </c:pt>
                <c:pt idx="65">
                  <c:v>21.412957190196963</c:v>
                </c:pt>
                <c:pt idx="66">
                  <c:v>21.600013199926522</c:v>
                </c:pt>
                <c:pt idx="67">
                  <c:v>18.135338111889169</c:v>
                </c:pt>
                <c:pt idx="68">
                  <c:v>17.025716915978521</c:v>
                </c:pt>
                <c:pt idx="69">
                  <c:v>15.211717839167989</c:v>
                </c:pt>
                <c:pt idx="70">
                  <c:v>13.991001397371065</c:v>
                </c:pt>
                <c:pt idx="71">
                  <c:v>11.997975038941959</c:v>
                </c:pt>
                <c:pt idx="72">
                  <c:v>11.859630094693756</c:v>
                </c:pt>
                <c:pt idx="73">
                  <c:v>12.618516196841682</c:v>
                </c:pt>
                <c:pt idx="74">
                  <c:v>13.060883393020205</c:v>
                </c:pt>
                <c:pt idx="75">
                  <c:v>11.652286416067255</c:v>
                </c:pt>
                <c:pt idx="76">
                  <c:v>10.684411593976705</c:v>
                </c:pt>
                <c:pt idx="77">
                  <c:v>10.654378965221568</c:v>
                </c:pt>
                <c:pt idx="78">
                  <c:v>10.327355735962684</c:v>
                </c:pt>
                <c:pt idx="79">
                  <c:v>11.334739405832536</c:v>
                </c:pt>
                <c:pt idx="80">
                  <c:v>10.869110242160417</c:v>
                </c:pt>
                <c:pt idx="81">
                  <c:v>9.7679945851778598</c:v>
                </c:pt>
                <c:pt idx="82">
                  <c:v>10.567617920972765</c:v>
                </c:pt>
                <c:pt idx="83">
                  <c:v>11.124354744666391</c:v>
                </c:pt>
                <c:pt idx="84">
                  <c:v>11.426817752991596</c:v>
                </c:pt>
                <c:pt idx="85">
                  <c:v>11.86916803142492</c:v>
                </c:pt>
                <c:pt idx="86">
                  <c:v>10.39194479364933</c:v>
                </c:pt>
                <c:pt idx="87">
                  <c:v>9.2904342724778672</c:v>
                </c:pt>
                <c:pt idx="88">
                  <c:v>7.4189327488963102</c:v>
                </c:pt>
                <c:pt idx="89">
                  <c:v>5.8845930142986163</c:v>
                </c:pt>
                <c:pt idx="90">
                  <c:v>6.0832048207040117</c:v>
                </c:pt>
                <c:pt idx="91">
                  <c:v>6.0757490497026927</c:v>
                </c:pt>
                <c:pt idx="92">
                  <c:v>5.7005685072338395</c:v>
                </c:pt>
                <c:pt idx="93">
                  <c:v>6.880530499877338</c:v>
                </c:pt>
                <c:pt idx="94">
                  <c:v>8.8650106411892722</c:v>
                </c:pt>
                <c:pt idx="95">
                  <c:v>9.5477957798663482</c:v>
                </c:pt>
                <c:pt idx="96">
                  <c:v>8.5794136810047235</c:v>
                </c:pt>
                <c:pt idx="97">
                  <c:v>7.7850084053453941</c:v>
                </c:pt>
                <c:pt idx="98">
                  <c:v>7.5407741218479885</c:v>
                </c:pt>
                <c:pt idx="99">
                  <c:v>8.8476315620061143</c:v>
                </c:pt>
                <c:pt idx="100">
                  <c:v>9.865135431504271</c:v>
                </c:pt>
                <c:pt idx="101">
                  <c:v>10.5718302579115</c:v>
                </c:pt>
                <c:pt idx="102">
                  <c:v>11.46654848259989</c:v>
                </c:pt>
                <c:pt idx="103">
                  <c:v>12.740388622471002</c:v>
                </c:pt>
                <c:pt idx="104">
                  <c:v>12.974469733541397</c:v>
                </c:pt>
                <c:pt idx="105">
                  <c:v>13.549309423308273</c:v>
                </c:pt>
                <c:pt idx="106">
                  <c:v>11.955007800708998</c:v>
                </c:pt>
                <c:pt idx="107">
                  <c:v>11.030429592890982</c:v>
                </c:pt>
                <c:pt idx="108">
                  <c:v>11.952384258385138</c:v>
                </c:pt>
                <c:pt idx="109">
                  <c:v>12.275167912942038</c:v>
                </c:pt>
                <c:pt idx="110">
                  <c:v>12.769471155066796</c:v>
                </c:pt>
                <c:pt idx="111">
                  <c:v>12.259185561341141</c:v>
                </c:pt>
                <c:pt idx="112">
                  <c:v>11.523966461219075</c:v>
                </c:pt>
                <c:pt idx="113">
                  <c:v>11.304900079601182</c:v>
                </c:pt>
                <c:pt idx="114">
                  <c:v>9.5183908984932941</c:v>
                </c:pt>
                <c:pt idx="115">
                  <c:v>8.0083918357454138</c:v>
                </c:pt>
                <c:pt idx="116">
                  <c:v>8.5025010809541897</c:v>
                </c:pt>
                <c:pt idx="117">
                  <c:v>8.6691433167294178</c:v>
                </c:pt>
                <c:pt idx="118">
                  <c:v>7.7690899883468489</c:v>
                </c:pt>
                <c:pt idx="119">
                  <c:v>7.3411302761937796</c:v>
                </c:pt>
                <c:pt idx="120">
                  <c:v>4.6907378294493043</c:v>
                </c:pt>
                <c:pt idx="121">
                  <c:v>3.7408711603304425</c:v>
                </c:pt>
                <c:pt idx="122">
                  <c:v>4.9744820412204405</c:v>
                </c:pt>
                <c:pt idx="123">
                  <c:v>4.2658282789706021</c:v>
                </c:pt>
                <c:pt idx="124">
                  <c:v>4.9150199624180573</c:v>
                </c:pt>
                <c:pt idx="125">
                  <c:v>4.7931015734788929</c:v>
                </c:pt>
                <c:pt idx="126">
                  <c:v>5.2775712787173461</c:v>
                </c:pt>
                <c:pt idx="127">
                  <c:v>4.6595274170541368</c:v>
                </c:pt>
                <c:pt idx="128">
                  <c:v>5.277084475227241</c:v>
                </c:pt>
                <c:pt idx="129">
                  <c:v>4.3062997769493023</c:v>
                </c:pt>
                <c:pt idx="130">
                  <c:v>4.4642834975011851</c:v>
                </c:pt>
                <c:pt idx="131">
                  <c:v>4.6226217285488076</c:v>
                </c:pt>
                <c:pt idx="132">
                  <c:v>6.8389103669295395</c:v>
                </c:pt>
                <c:pt idx="133">
                  <c:v>7.2934964454655065</c:v>
                </c:pt>
                <c:pt idx="134">
                  <c:v>7.4055718395578509</c:v>
                </c:pt>
                <c:pt idx="135">
                  <c:v>9.5879764556913187</c:v>
                </c:pt>
                <c:pt idx="136">
                  <c:v>9.832995144190221</c:v>
                </c:pt>
                <c:pt idx="137">
                  <c:v>10.632249505781786</c:v>
                </c:pt>
                <c:pt idx="138">
                  <c:v>10.372585337580588</c:v>
                </c:pt>
                <c:pt idx="139">
                  <c:v>11.021059706432837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116928"/>
        <c:axId val="203118464"/>
      </c:lineChart>
      <c:dateAx>
        <c:axId val="203116928"/>
        <c:scaling>
          <c:orientation val="minMax"/>
          <c:max val="43313"/>
          <c:min val="4258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311846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203118464"/>
        <c:scaling>
          <c:orientation val="minMax"/>
          <c:max val="1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3116928"/>
        <c:crosses val="autoZero"/>
        <c:crossBetween val="between"/>
        <c:majorUnit val="4"/>
        <c:min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019444444444904E-2"/>
          <c:y val="0"/>
          <c:w val="0.74654191919191915"/>
          <c:h val="0.14293589277330368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40877016541817E-2"/>
          <c:y val="2.4847428422592212E-2"/>
          <c:w val="0.85407085796519289"/>
          <c:h val="0.89198853960048885"/>
        </c:manualLayout>
      </c:layout>
      <c:lineChart>
        <c:grouping val="standard"/>
        <c:varyColors val="0"/>
        <c:ser>
          <c:idx val="2"/>
          <c:order val="0"/>
          <c:tx>
            <c:strRef>
              <c:f>'Base gráficos 1'!$D$2</c:f>
              <c:strCache>
                <c:ptCount val="1"/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1'!$A$8:$A$492</c:f>
              <c:numCache>
                <c:formatCode>mmm</c:formatCode>
                <c:ptCount val="485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</c:numCache>
            </c:numRef>
          </c:cat>
          <c:val>
            <c:numRef>
              <c:f>'Base gráficos 1'!$D$8:$D$492</c:f>
              <c:numCache>
                <c:formatCode>#,#00</c:formatCode>
                <c:ptCount val="485"/>
                <c:pt idx="11">
                  <c:v>17.295155089011118</c:v>
                </c:pt>
                <c:pt idx="12">
                  <c:v>17.646439315981894</c:v>
                </c:pt>
                <c:pt idx="13">
                  <c:v>17.789927471159288</c:v>
                </c:pt>
                <c:pt idx="14">
                  <c:v>18.237454989643169</c:v>
                </c:pt>
                <c:pt idx="15">
                  <c:v>18.589736129834833</c:v>
                </c:pt>
                <c:pt idx="16">
                  <c:v>19.501132624459288</c:v>
                </c:pt>
                <c:pt idx="17">
                  <c:v>19.625362946297514</c:v>
                </c:pt>
                <c:pt idx="18">
                  <c:v>19.914026810454573</c:v>
                </c:pt>
                <c:pt idx="19">
                  <c:v>21.368938626626814</c:v>
                </c:pt>
                <c:pt idx="20">
                  <c:v>22.668910501435846</c:v>
                </c:pt>
                <c:pt idx="21">
                  <c:v>23.25184645539278</c:v>
                </c:pt>
                <c:pt idx="22">
                  <c:v>24.371381241764766</c:v>
                </c:pt>
                <c:pt idx="23">
                  <c:v>25.460520312908045</c:v>
                </c:pt>
                <c:pt idx="24">
                  <c:v>25.151657909401564</c:v>
                </c:pt>
                <c:pt idx="25">
                  <c:v>25.072411031963554</c:v>
                </c:pt>
                <c:pt idx="26">
                  <c:v>25.823273661464825</c:v>
                </c:pt>
                <c:pt idx="27">
                  <c:v>25.070389970006033</c:v>
                </c:pt>
                <c:pt idx="28">
                  <c:v>24.878763966050485</c:v>
                </c:pt>
                <c:pt idx="29">
                  <c:v>25.20579870004957</c:v>
                </c:pt>
                <c:pt idx="30">
                  <c:v>24.760985488975962</c:v>
                </c:pt>
                <c:pt idx="31">
                  <c:v>23.746253447441518</c:v>
                </c:pt>
                <c:pt idx="32">
                  <c:v>23.135581434273121</c:v>
                </c:pt>
                <c:pt idx="33">
                  <c:v>22.722753146790396</c:v>
                </c:pt>
                <c:pt idx="34">
                  <c:v>21.169572403209756</c:v>
                </c:pt>
                <c:pt idx="35">
                  <c:v>18.634299654171627</c:v>
                </c:pt>
                <c:pt idx="36">
                  <c:v>16.59682268912745</c:v>
                </c:pt>
                <c:pt idx="37">
                  <c:v>15.106332198349961</c:v>
                </c:pt>
                <c:pt idx="38">
                  <c:v>13.139920898412583</c:v>
                </c:pt>
                <c:pt idx="39">
                  <c:v>12.170297178094259</c:v>
                </c:pt>
                <c:pt idx="40">
                  <c:v>10.738033433344469</c:v>
                </c:pt>
                <c:pt idx="41">
                  <c:v>9.2314420787089375</c:v>
                </c:pt>
                <c:pt idx="42">
                  <c:v>7.8153888356481218</c:v>
                </c:pt>
                <c:pt idx="43">
                  <c:v>6.790161494633324</c:v>
                </c:pt>
                <c:pt idx="44">
                  <c:v>6.6654999428540833</c:v>
                </c:pt>
                <c:pt idx="45">
                  <c:v>6.8865164757758066</c:v>
                </c:pt>
                <c:pt idx="46">
                  <c:v>7.1319000877443841</c:v>
                </c:pt>
                <c:pt idx="47">
                  <c:v>7.4818988417938499</c:v>
                </c:pt>
                <c:pt idx="48">
                  <c:v>8.937570740927697</c:v>
                </c:pt>
                <c:pt idx="49">
                  <c:v>9.4825979533006404</c:v>
                </c:pt>
                <c:pt idx="50">
                  <c:v>9.8934363733884823</c:v>
                </c:pt>
                <c:pt idx="51">
                  <c:v>10.698265960912764</c:v>
                </c:pt>
                <c:pt idx="52">
                  <c:v>11.283072227321213</c:v>
                </c:pt>
                <c:pt idx="53">
                  <c:v>11.193379609157134</c:v>
                </c:pt>
                <c:pt idx="54">
                  <c:v>11.926454941377386</c:v>
                </c:pt>
                <c:pt idx="55">
                  <c:v>12.136183492239965</c:v>
                </c:pt>
                <c:pt idx="56">
                  <c:v>11.82372393152022</c:v>
                </c:pt>
                <c:pt idx="57">
                  <c:v>11.288977093021018</c:v>
                </c:pt>
                <c:pt idx="58">
                  <c:v>11.732182242389968</c:v>
                </c:pt>
                <c:pt idx="59">
                  <c:v>12.10419442552633</c:v>
                </c:pt>
                <c:pt idx="60">
                  <c:v>12.243384170295471</c:v>
                </c:pt>
                <c:pt idx="61">
                  <c:v>12.639898219269341</c:v>
                </c:pt>
                <c:pt idx="62">
                  <c:v>13.169709934082704</c:v>
                </c:pt>
                <c:pt idx="63">
                  <c:v>12.939603793113434</c:v>
                </c:pt>
                <c:pt idx="64">
                  <c:v>12.676304603767093</c:v>
                </c:pt>
                <c:pt idx="65">
                  <c:v>12.826064611698868</c:v>
                </c:pt>
                <c:pt idx="66">
                  <c:v>12.256788858208949</c:v>
                </c:pt>
                <c:pt idx="67">
                  <c:v>12.13321307685311</c:v>
                </c:pt>
                <c:pt idx="68">
                  <c:v>11.884133383645917</c:v>
                </c:pt>
                <c:pt idx="69">
                  <c:v>12.247254713659288</c:v>
                </c:pt>
                <c:pt idx="70">
                  <c:v>12.392925608811893</c:v>
                </c:pt>
                <c:pt idx="71">
                  <c:v>12.765775694553128</c:v>
                </c:pt>
                <c:pt idx="72">
                  <c:v>12.821499601797683</c:v>
                </c:pt>
                <c:pt idx="73">
                  <c:v>12.863688815859575</c:v>
                </c:pt>
                <c:pt idx="74">
                  <c:v>12.603150533748746</c:v>
                </c:pt>
                <c:pt idx="75">
                  <c:v>12.317496470118812</c:v>
                </c:pt>
                <c:pt idx="76">
                  <c:v>11.972170696872951</c:v>
                </c:pt>
                <c:pt idx="77">
                  <c:v>11.406169053728647</c:v>
                </c:pt>
                <c:pt idx="78">
                  <c:v>11.263214832546069</c:v>
                </c:pt>
                <c:pt idx="79">
                  <c:v>11.186938571416334</c:v>
                </c:pt>
                <c:pt idx="80">
                  <c:v>11.516184283929533</c:v>
                </c:pt>
                <c:pt idx="81">
                  <c:v>11.629699800585882</c:v>
                </c:pt>
                <c:pt idx="82">
                  <c:v>10.951721531361343</c:v>
                </c:pt>
                <c:pt idx="83">
                  <c:v>10.584707149563584</c:v>
                </c:pt>
                <c:pt idx="84">
                  <c:v>10.598185467217718</c:v>
                </c:pt>
                <c:pt idx="85">
                  <c:v>10.514497389348193</c:v>
                </c:pt>
                <c:pt idx="86">
                  <c:v>10.638889810491037</c:v>
                </c:pt>
                <c:pt idx="87">
                  <c:v>10.285565812562993</c:v>
                </c:pt>
                <c:pt idx="88">
                  <c:v>10.078986304374553</c:v>
                </c:pt>
                <c:pt idx="89">
                  <c:v>10.80702455788385</c:v>
                </c:pt>
                <c:pt idx="90">
                  <c:v>11.129304272929048</c:v>
                </c:pt>
                <c:pt idx="91">
                  <c:v>11.390851946324474</c:v>
                </c:pt>
                <c:pt idx="92">
                  <c:v>11.319330338618585</c:v>
                </c:pt>
                <c:pt idx="93">
                  <c:v>10.782447771735121</c:v>
                </c:pt>
                <c:pt idx="94">
                  <c:v>11.342144201315406</c:v>
                </c:pt>
                <c:pt idx="95">
                  <c:v>12.220495809732938</c:v>
                </c:pt>
                <c:pt idx="96">
                  <c:v>12.498940970695287</c:v>
                </c:pt>
                <c:pt idx="97">
                  <c:v>12.880964406179871</c:v>
                </c:pt>
                <c:pt idx="98">
                  <c:v>13.473467156097541</c:v>
                </c:pt>
                <c:pt idx="99">
                  <c:v>14.460377102131616</c:v>
                </c:pt>
                <c:pt idx="100">
                  <c:v>15.00664138254983</c:v>
                </c:pt>
                <c:pt idx="101">
                  <c:v>14.798262886551768</c:v>
                </c:pt>
                <c:pt idx="102">
                  <c:v>14.916275364476931</c:v>
                </c:pt>
                <c:pt idx="103">
                  <c:v>15.251453669224574</c:v>
                </c:pt>
                <c:pt idx="104">
                  <c:v>15.735572064263991</c:v>
                </c:pt>
                <c:pt idx="105">
                  <c:v>16.773846500890116</c:v>
                </c:pt>
                <c:pt idx="106">
                  <c:v>16.747055315979082</c:v>
                </c:pt>
                <c:pt idx="107">
                  <c:v>15.709729845180377</c:v>
                </c:pt>
                <c:pt idx="108">
                  <c:v>15.189970443244533</c:v>
                </c:pt>
                <c:pt idx="109">
                  <c:v>15.085529859651743</c:v>
                </c:pt>
                <c:pt idx="110">
                  <c:v>15.096306100914461</c:v>
                </c:pt>
                <c:pt idx="111">
                  <c:v>15.187539778684894</c:v>
                </c:pt>
                <c:pt idx="112">
                  <c:v>15.179103059860878</c:v>
                </c:pt>
                <c:pt idx="113">
                  <c:v>15.539106339178119</c:v>
                </c:pt>
                <c:pt idx="114">
                  <c:v>15.605291474528357</c:v>
                </c:pt>
                <c:pt idx="115">
                  <c:v>15.896184602003686</c:v>
                </c:pt>
                <c:pt idx="116">
                  <c:v>15.665974403011404</c:v>
                </c:pt>
                <c:pt idx="117">
                  <c:v>15.182902675053626</c:v>
                </c:pt>
                <c:pt idx="118">
                  <c:v>15.068682758886993</c:v>
                </c:pt>
                <c:pt idx="119">
                  <c:v>15.271367091105191</c:v>
                </c:pt>
                <c:pt idx="120">
                  <c:v>15.52334117920195</c:v>
                </c:pt>
                <c:pt idx="121">
                  <c:v>15.224785489099318</c:v>
                </c:pt>
                <c:pt idx="122">
                  <c:v>14.426758661032665</c:v>
                </c:pt>
                <c:pt idx="123">
                  <c:v>13.747466871740286</c:v>
                </c:pt>
                <c:pt idx="124">
                  <c:v>13.260327356400154</c:v>
                </c:pt>
                <c:pt idx="125">
                  <c:v>12.718726849327709</c:v>
                </c:pt>
                <c:pt idx="126">
                  <c:v>12.243448675735792</c:v>
                </c:pt>
                <c:pt idx="127">
                  <c:v>11.175996016254786</c:v>
                </c:pt>
                <c:pt idx="128">
                  <c:v>10.188025979777663</c:v>
                </c:pt>
                <c:pt idx="129">
                  <c:v>9.6501692532513061</c:v>
                </c:pt>
                <c:pt idx="130">
                  <c:v>9.5796474632733322</c:v>
                </c:pt>
                <c:pt idx="131">
                  <c:v>9.2862953261291921</c:v>
                </c:pt>
                <c:pt idx="132">
                  <c:v>9.2343427141317278</c:v>
                </c:pt>
                <c:pt idx="133">
                  <c:v>9.395772786014561</c:v>
                </c:pt>
                <c:pt idx="134">
                  <c:v>9.3590182470187244</c:v>
                </c:pt>
                <c:pt idx="135">
                  <c:v>9.5526342864884555</c:v>
                </c:pt>
                <c:pt idx="136">
                  <c:v>9.7276527776044759</c:v>
                </c:pt>
                <c:pt idx="137">
                  <c:v>9.3927034802604226</c:v>
                </c:pt>
                <c:pt idx="138">
                  <c:v>9.3653809765656035</c:v>
                </c:pt>
                <c:pt idx="139">
                  <c:v>9.8430199518480492</c:v>
                </c:pt>
                <c:pt idx="140">
                  <c:v>9.9504691249803727</c:v>
                </c:pt>
                <c:pt idx="141">
                  <c:v>10.215569072959198</c:v>
                </c:pt>
                <c:pt idx="142">
                  <c:v>10.105638192712689</c:v>
                </c:pt>
                <c:pt idx="143">
                  <c:v>10.332246832338598</c:v>
                </c:pt>
                <c:pt idx="144">
                  <c:v>10.276790223352819</c:v>
                </c:pt>
                <c:pt idx="145">
                  <c:v>9.7461126185270217</c:v>
                </c:pt>
                <c:pt idx="146">
                  <c:v>9.5325769322150506</c:v>
                </c:pt>
                <c:pt idx="147">
                  <c:v>9.2424239040149132</c:v>
                </c:pt>
                <c:pt idx="148">
                  <c:v>9.1845780327635111</c:v>
                </c:pt>
                <c:pt idx="149">
                  <c:v>9.3860996160415482</c:v>
                </c:pt>
                <c:pt idx="150">
                  <c:v>9.5823324002092676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1'!$A$8:$A$492</c:f>
              <c:numCache>
                <c:formatCode>mmm</c:formatCode>
                <c:ptCount val="485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</c:numCache>
            </c:numRef>
          </c:cat>
          <c:val>
            <c:numRef>
              <c:f>'Base gráficos 1'!$B$8:$B$492</c:f>
              <c:numCache>
                <c:formatCode>#,#00</c:formatCode>
                <c:ptCount val="485"/>
                <c:pt idx="11">
                  <c:v>16.334927259680327</c:v>
                </c:pt>
                <c:pt idx="12">
                  <c:v>17.148599362846142</c:v>
                </c:pt>
                <c:pt idx="13">
                  <c:v>16.07735531692957</c:v>
                </c:pt>
                <c:pt idx="14">
                  <c:v>15.263719298679931</c:v>
                </c:pt>
                <c:pt idx="15">
                  <c:v>16.386867192204761</c:v>
                </c:pt>
                <c:pt idx="16">
                  <c:v>16.895094532343705</c:v>
                </c:pt>
                <c:pt idx="17">
                  <c:v>17.248305315525684</c:v>
                </c:pt>
                <c:pt idx="18">
                  <c:v>18.04252987791115</c:v>
                </c:pt>
                <c:pt idx="19">
                  <c:v>20.425432161125229</c:v>
                </c:pt>
                <c:pt idx="20">
                  <c:v>21.678263528384647</c:v>
                </c:pt>
                <c:pt idx="21">
                  <c:v>22.698203113868914</c:v>
                </c:pt>
                <c:pt idx="22">
                  <c:v>22.595112091629517</c:v>
                </c:pt>
                <c:pt idx="23">
                  <c:v>21.354915885682317</c:v>
                </c:pt>
                <c:pt idx="24">
                  <c:v>21.175434866948706</c:v>
                </c:pt>
                <c:pt idx="25">
                  <c:v>20.3520151581493</c:v>
                </c:pt>
                <c:pt idx="26">
                  <c:v>21.227801295798017</c:v>
                </c:pt>
                <c:pt idx="27">
                  <c:v>21.444244360127044</c:v>
                </c:pt>
                <c:pt idx="28">
                  <c:v>22.024724614340158</c:v>
                </c:pt>
                <c:pt idx="29">
                  <c:v>21.58154513120887</c:v>
                </c:pt>
                <c:pt idx="30">
                  <c:v>20.734256172211005</c:v>
                </c:pt>
                <c:pt idx="31">
                  <c:v>20.23680606588465</c:v>
                </c:pt>
                <c:pt idx="32">
                  <c:v>22.170368028786982</c:v>
                </c:pt>
                <c:pt idx="33">
                  <c:v>19.537224889747606</c:v>
                </c:pt>
                <c:pt idx="34">
                  <c:v>15.253573325265492</c:v>
                </c:pt>
                <c:pt idx="35">
                  <c:v>13.926050673060146</c:v>
                </c:pt>
                <c:pt idx="36">
                  <c:v>11.426824592664261</c:v>
                </c:pt>
                <c:pt idx="37">
                  <c:v>9.1165123696176096</c:v>
                </c:pt>
                <c:pt idx="38">
                  <c:v>7.7294743446649505</c:v>
                </c:pt>
                <c:pt idx="39">
                  <c:v>5.8085295833944883</c:v>
                </c:pt>
                <c:pt idx="40">
                  <c:v>2.8482618713180869</c:v>
                </c:pt>
                <c:pt idx="41">
                  <c:v>1.7684456582876606</c:v>
                </c:pt>
                <c:pt idx="42">
                  <c:v>1.4775135503445966</c:v>
                </c:pt>
                <c:pt idx="43">
                  <c:v>0.19040925602686798</c:v>
                </c:pt>
                <c:pt idx="44">
                  <c:v>-3.1248495223663326</c:v>
                </c:pt>
                <c:pt idx="45">
                  <c:v>-4.1589298953574172</c:v>
                </c:pt>
                <c:pt idx="46">
                  <c:v>0.53953450855439655</c:v>
                </c:pt>
                <c:pt idx="47">
                  <c:v>1.7022024242270106</c:v>
                </c:pt>
                <c:pt idx="48">
                  <c:v>3.5174415884268342</c:v>
                </c:pt>
                <c:pt idx="49">
                  <c:v>4.8614049734068772</c:v>
                </c:pt>
                <c:pt idx="50">
                  <c:v>4.553444536309101</c:v>
                </c:pt>
                <c:pt idx="51">
                  <c:v>5.6505067440419054</c:v>
                </c:pt>
                <c:pt idx="52">
                  <c:v>7.1738427552971586</c:v>
                </c:pt>
                <c:pt idx="53">
                  <c:v>6.222826541513669</c:v>
                </c:pt>
                <c:pt idx="54">
                  <c:v>5.6624471383373418</c:v>
                </c:pt>
                <c:pt idx="55">
                  <c:v>5.9634056589052733</c:v>
                </c:pt>
                <c:pt idx="56">
                  <c:v>7.0834825471705472</c:v>
                </c:pt>
                <c:pt idx="57">
                  <c:v>7.916894991597772</c:v>
                </c:pt>
                <c:pt idx="58">
                  <c:v>5.4972714014115667</c:v>
                </c:pt>
                <c:pt idx="59">
                  <c:v>6.6413992101191042</c:v>
                </c:pt>
                <c:pt idx="60">
                  <c:v>6.4575175252161756</c:v>
                </c:pt>
                <c:pt idx="61">
                  <c:v>8.2035231140571625</c:v>
                </c:pt>
                <c:pt idx="62">
                  <c:v>8.8543120419594601</c:v>
                </c:pt>
                <c:pt idx="63">
                  <c:v>9.9920773991111389</c:v>
                </c:pt>
                <c:pt idx="64">
                  <c:v>10.020583411672206</c:v>
                </c:pt>
                <c:pt idx="65">
                  <c:v>11.248296822379118</c:v>
                </c:pt>
                <c:pt idx="66">
                  <c:v>11.737279838085229</c:v>
                </c:pt>
                <c:pt idx="67">
                  <c:v>13.754569266109158</c:v>
                </c:pt>
                <c:pt idx="68">
                  <c:v>14.015088342973428</c:v>
                </c:pt>
                <c:pt idx="69">
                  <c:v>15.287564811146126</c:v>
                </c:pt>
                <c:pt idx="70">
                  <c:v>15.569854725386008</c:v>
                </c:pt>
                <c:pt idx="71">
                  <c:v>15.911833996848543</c:v>
                </c:pt>
                <c:pt idx="72">
                  <c:v>16.240271699794803</c:v>
                </c:pt>
                <c:pt idx="73">
                  <c:v>16.926108451801497</c:v>
                </c:pt>
                <c:pt idx="74">
                  <c:v>16.603698344029112</c:v>
                </c:pt>
                <c:pt idx="75">
                  <c:v>17.101473200796008</c:v>
                </c:pt>
                <c:pt idx="76">
                  <c:v>17.778368808158334</c:v>
                </c:pt>
                <c:pt idx="77">
                  <c:v>17.357014848829351</c:v>
                </c:pt>
                <c:pt idx="78">
                  <c:v>16.353560309777521</c:v>
                </c:pt>
                <c:pt idx="79">
                  <c:v>14.547131813598725</c:v>
                </c:pt>
                <c:pt idx="80">
                  <c:v>14.320998170273597</c:v>
                </c:pt>
                <c:pt idx="81">
                  <c:v>14.426238309818643</c:v>
                </c:pt>
                <c:pt idx="82">
                  <c:v>14.126870693979726</c:v>
                </c:pt>
                <c:pt idx="83">
                  <c:v>12.873180930696833</c:v>
                </c:pt>
                <c:pt idx="84">
                  <c:v>12.887861446613627</c:v>
                </c:pt>
                <c:pt idx="85">
                  <c:v>11.733207654473148</c:v>
                </c:pt>
                <c:pt idx="86">
                  <c:v>10.771729540869288</c:v>
                </c:pt>
                <c:pt idx="87">
                  <c:v>9.8147731043772239</c:v>
                </c:pt>
                <c:pt idx="88">
                  <c:v>9.40134325108788</c:v>
                </c:pt>
                <c:pt idx="89">
                  <c:v>9.8928127275763558</c:v>
                </c:pt>
                <c:pt idx="90">
                  <c:v>11.054962735275069</c:v>
                </c:pt>
                <c:pt idx="91">
                  <c:v>10.620346190305725</c:v>
                </c:pt>
                <c:pt idx="92">
                  <c:v>10.008016601017047</c:v>
                </c:pt>
                <c:pt idx="93">
                  <c:v>10.472881465167958</c:v>
                </c:pt>
                <c:pt idx="94">
                  <c:v>9.8351553928431628</c:v>
                </c:pt>
                <c:pt idx="95">
                  <c:v>11.01727310358676</c:v>
                </c:pt>
                <c:pt idx="96">
                  <c:v>10.4818536690467</c:v>
                </c:pt>
                <c:pt idx="97">
                  <c:v>8.8494460935687727</c:v>
                </c:pt>
                <c:pt idx="98">
                  <c:v>8.8590801887445707</c:v>
                </c:pt>
                <c:pt idx="99">
                  <c:v>8.0892820022049108</c:v>
                </c:pt>
                <c:pt idx="100">
                  <c:v>7.8021011285882764</c:v>
                </c:pt>
                <c:pt idx="101">
                  <c:v>7.8188365090886975</c:v>
                </c:pt>
                <c:pt idx="102">
                  <c:v>8.0283115404260315</c:v>
                </c:pt>
                <c:pt idx="103">
                  <c:v>8.0629015418861769</c:v>
                </c:pt>
                <c:pt idx="104">
                  <c:v>7.8623673037180026</c:v>
                </c:pt>
                <c:pt idx="105">
                  <c:v>8.3552506663502726</c:v>
                </c:pt>
                <c:pt idx="106">
                  <c:v>8.1868146153407224</c:v>
                </c:pt>
                <c:pt idx="107">
                  <c:v>7.4772718984927451</c:v>
                </c:pt>
                <c:pt idx="108">
                  <c:v>6.7473255790444711</c:v>
                </c:pt>
                <c:pt idx="109">
                  <c:v>7.4085891490645537</c:v>
                </c:pt>
                <c:pt idx="110">
                  <c:v>7.3291480235368738</c:v>
                </c:pt>
                <c:pt idx="111">
                  <c:v>8.4477951045304422</c:v>
                </c:pt>
                <c:pt idx="112">
                  <c:v>8.1518512910184739</c:v>
                </c:pt>
                <c:pt idx="113">
                  <c:v>8.949761494478679</c:v>
                </c:pt>
                <c:pt idx="114">
                  <c:v>8.359442782416366</c:v>
                </c:pt>
                <c:pt idx="115">
                  <c:v>9.8101796476738343</c:v>
                </c:pt>
                <c:pt idx="116">
                  <c:v>10.029031480422816</c:v>
                </c:pt>
                <c:pt idx="117">
                  <c:v>8.6745288118679014</c:v>
                </c:pt>
                <c:pt idx="118">
                  <c:v>9.0718105425074356</c:v>
                </c:pt>
                <c:pt idx="119">
                  <c:v>9.1413208492857621</c:v>
                </c:pt>
                <c:pt idx="120">
                  <c:v>9.7405958543755702</c:v>
                </c:pt>
                <c:pt idx="121">
                  <c:v>9.1380105613118303</c:v>
                </c:pt>
                <c:pt idx="122">
                  <c:v>9.5840127943295386</c:v>
                </c:pt>
                <c:pt idx="123">
                  <c:v>9.0855802607023008</c:v>
                </c:pt>
                <c:pt idx="124">
                  <c:v>8.941329153156147</c:v>
                </c:pt>
                <c:pt idx="125">
                  <c:v>8.7204598090556971</c:v>
                </c:pt>
                <c:pt idx="126">
                  <c:v>8.6323254085719014</c:v>
                </c:pt>
                <c:pt idx="127">
                  <c:v>6.1040102781377783</c:v>
                </c:pt>
                <c:pt idx="128">
                  <c:v>5.7408479710687033</c:v>
                </c:pt>
                <c:pt idx="129">
                  <c:v>5.5258135345470691</c:v>
                </c:pt>
                <c:pt idx="130">
                  <c:v>4.8990916341074637</c:v>
                </c:pt>
                <c:pt idx="131">
                  <c:v>3.9595359126907823</c:v>
                </c:pt>
                <c:pt idx="132">
                  <c:v>4.1627048365235026</c:v>
                </c:pt>
                <c:pt idx="133">
                  <c:v>5.0410777204568973</c:v>
                </c:pt>
                <c:pt idx="134">
                  <c:v>5.7908928305995744</c:v>
                </c:pt>
                <c:pt idx="135">
                  <c:v>3.5829515642111147</c:v>
                </c:pt>
                <c:pt idx="136">
                  <c:v>3.7565482340687453</c:v>
                </c:pt>
                <c:pt idx="137">
                  <c:v>2.5730259354161973</c:v>
                </c:pt>
                <c:pt idx="138">
                  <c:v>2.0810097835228305</c:v>
                </c:pt>
                <c:pt idx="139">
                  <c:v>3.4978126810606653</c:v>
                </c:pt>
                <c:pt idx="140">
                  <c:v>3.230132712948361</c:v>
                </c:pt>
                <c:pt idx="141">
                  <c:v>3.4020111860313023</c:v>
                </c:pt>
                <c:pt idx="142">
                  <c:v>3.3791568366994511</c:v>
                </c:pt>
                <c:pt idx="143">
                  <c:v>3.398307221926018</c:v>
                </c:pt>
                <c:pt idx="144">
                  <c:v>3.335797254721399</c:v>
                </c:pt>
                <c:pt idx="145">
                  <c:v>5.0264011829913073</c:v>
                </c:pt>
                <c:pt idx="146">
                  <c:v>4.3869941881677192</c:v>
                </c:pt>
                <c:pt idx="147">
                  <c:v>7.0719508551358956</c:v>
                </c:pt>
                <c:pt idx="148">
                  <c:v>7.7231942924917973</c:v>
                </c:pt>
                <c:pt idx="149">
                  <c:v>8.1406104703853686</c:v>
                </c:pt>
                <c:pt idx="150">
                  <c:v>9.6569958237481899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1'!$A$8:$A$492</c:f>
              <c:numCache>
                <c:formatCode>mmm</c:formatCode>
                <c:ptCount val="485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</c:numCache>
            </c:numRef>
          </c:cat>
          <c:val>
            <c:numRef>
              <c:f>'Base gráficos 1'!$C$8:$C$492</c:f>
              <c:numCache>
                <c:formatCode>#,#00</c:formatCode>
                <c:ptCount val="485"/>
                <c:pt idx="11">
                  <c:v>23.214257827540223</c:v>
                </c:pt>
                <c:pt idx="12">
                  <c:v>22.57287340079057</c:v>
                </c:pt>
                <c:pt idx="13">
                  <c:v>21.01775333011058</c:v>
                </c:pt>
                <c:pt idx="14">
                  <c:v>20.405017756871374</c:v>
                </c:pt>
                <c:pt idx="15">
                  <c:v>19.585566213036017</c:v>
                </c:pt>
                <c:pt idx="16">
                  <c:v>18.785661186306157</c:v>
                </c:pt>
                <c:pt idx="17">
                  <c:v>18.442387104270438</c:v>
                </c:pt>
                <c:pt idx="18">
                  <c:v>17.645878229400623</c:v>
                </c:pt>
                <c:pt idx="19">
                  <c:v>16.698932492226206</c:v>
                </c:pt>
                <c:pt idx="20">
                  <c:v>16.156534294621579</c:v>
                </c:pt>
                <c:pt idx="21">
                  <c:v>15.694917600053444</c:v>
                </c:pt>
                <c:pt idx="22">
                  <c:v>15.338343844092321</c:v>
                </c:pt>
                <c:pt idx="23">
                  <c:v>15.327279259120033</c:v>
                </c:pt>
                <c:pt idx="24">
                  <c:v>15.171233180741865</c:v>
                </c:pt>
                <c:pt idx="25">
                  <c:v>14.2047277011837</c:v>
                </c:pt>
                <c:pt idx="26">
                  <c:v>14.165146235544015</c:v>
                </c:pt>
                <c:pt idx="27">
                  <c:v>13.473326754138498</c:v>
                </c:pt>
                <c:pt idx="28">
                  <c:v>13.126290554044658</c:v>
                </c:pt>
                <c:pt idx="29">
                  <c:v>12.294786004141756</c:v>
                </c:pt>
                <c:pt idx="30">
                  <c:v>11.167500211905775</c:v>
                </c:pt>
                <c:pt idx="31">
                  <c:v>10.44001468610152</c:v>
                </c:pt>
                <c:pt idx="32">
                  <c:v>9.1482328450985619</c:v>
                </c:pt>
                <c:pt idx="33">
                  <c:v>8.0771603229327269</c:v>
                </c:pt>
                <c:pt idx="34">
                  <c:v>6.7645485344274334</c:v>
                </c:pt>
                <c:pt idx="35">
                  <c:v>5.3804837092024513</c:v>
                </c:pt>
                <c:pt idx="36">
                  <c:v>3.8502626047412605</c:v>
                </c:pt>
                <c:pt idx="37">
                  <c:v>2.8200315586999238</c:v>
                </c:pt>
                <c:pt idx="38">
                  <c:v>2.0225450144623522</c:v>
                </c:pt>
                <c:pt idx="39">
                  <c:v>1.336348610294209</c:v>
                </c:pt>
                <c:pt idx="40">
                  <c:v>0.16224256091280154</c:v>
                </c:pt>
                <c:pt idx="41">
                  <c:v>-0.20002631485553479</c:v>
                </c:pt>
                <c:pt idx="42">
                  <c:v>-0.82355648258108261</c:v>
                </c:pt>
                <c:pt idx="43">
                  <c:v>-0.88472493277458852</c:v>
                </c:pt>
                <c:pt idx="44">
                  <c:v>-0.30103087100995651</c:v>
                </c:pt>
                <c:pt idx="45">
                  <c:v>-0.2367642624623727</c:v>
                </c:pt>
                <c:pt idx="46">
                  <c:v>0.80779557560781257</c:v>
                </c:pt>
                <c:pt idx="47">
                  <c:v>1.4064852978419111</c:v>
                </c:pt>
                <c:pt idx="48">
                  <c:v>2.3118128147396675</c:v>
                </c:pt>
                <c:pt idx="49">
                  <c:v>2.9526078120792647</c:v>
                </c:pt>
                <c:pt idx="50">
                  <c:v>3.9336442785218111</c:v>
                </c:pt>
                <c:pt idx="51">
                  <c:v>4.8357446863036557</c:v>
                </c:pt>
                <c:pt idx="52">
                  <c:v>6.2691507530492316</c:v>
                </c:pt>
                <c:pt idx="53">
                  <c:v>7.126986628044321</c:v>
                </c:pt>
                <c:pt idx="54">
                  <c:v>8.6020547155698495</c:v>
                </c:pt>
                <c:pt idx="55">
                  <c:v>9.2511837128430159</c:v>
                </c:pt>
                <c:pt idx="56">
                  <c:v>9.8272422891534603</c:v>
                </c:pt>
                <c:pt idx="57">
                  <c:v>10.983849433468933</c:v>
                </c:pt>
                <c:pt idx="58">
                  <c:v>11.474994866011002</c:v>
                </c:pt>
                <c:pt idx="59">
                  <c:v>12.475975450034611</c:v>
                </c:pt>
                <c:pt idx="60">
                  <c:v>13.512796300290518</c:v>
                </c:pt>
                <c:pt idx="61">
                  <c:v>15.24757224739632</c:v>
                </c:pt>
                <c:pt idx="62">
                  <c:v>15.582002455314381</c:v>
                </c:pt>
                <c:pt idx="63">
                  <c:v>16.123681239131656</c:v>
                </c:pt>
                <c:pt idx="64">
                  <c:v>16.739563119408942</c:v>
                </c:pt>
                <c:pt idx="65">
                  <c:v>17.020027254733122</c:v>
                </c:pt>
                <c:pt idx="66">
                  <c:v>17.274914686564429</c:v>
                </c:pt>
                <c:pt idx="67">
                  <c:v>17.352151178709292</c:v>
                </c:pt>
                <c:pt idx="68">
                  <c:v>17.234479025918944</c:v>
                </c:pt>
                <c:pt idx="69">
                  <c:v>18.101772472356743</c:v>
                </c:pt>
                <c:pt idx="70">
                  <c:v>17.71566490830692</c:v>
                </c:pt>
                <c:pt idx="71">
                  <c:v>17.2436283594445</c:v>
                </c:pt>
                <c:pt idx="72">
                  <c:v>16.970955632180093</c:v>
                </c:pt>
                <c:pt idx="73">
                  <c:v>15.955980044480839</c:v>
                </c:pt>
                <c:pt idx="74">
                  <c:v>15.053279950196938</c:v>
                </c:pt>
                <c:pt idx="75">
                  <c:v>14.970362393794389</c:v>
                </c:pt>
                <c:pt idx="76">
                  <c:v>14.42767446945372</c:v>
                </c:pt>
                <c:pt idx="77">
                  <c:v>13.990203975613014</c:v>
                </c:pt>
                <c:pt idx="78">
                  <c:v>13.657751759824606</c:v>
                </c:pt>
                <c:pt idx="79">
                  <c:v>13.319415348940595</c:v>
                </c:pt>
                <c:pt idx="80">
                  <c:v>13.246211443462158</c:v>
                </c:pt>
                <c:pt idx="81">
                  <c:v>11.933243645897335</c:v>
                </c:pt>
                <c:pt idx="82">
                  <c:v>11.565110643533203</c:v>
                </c:pt>
                <c:pt idx="83">
                  <c:v>11.42271621760915</c:v>
                </c:pt>
                <c:pt idx="84">
                  <c:v>11.001522577444405</c:v>
                </c:pt>
                <c:pt idx="85">
                  <c:v>10.897038368448577</c:v>
                </c:pt>
                <c:pt idx="86">
                  <c:v>10.999970817742692</c:v>
                </c:pt>
                <c:pt idx="87">
                  <c:v>10.7789133143946</c:v>
                </c:pt>
                <c:pt idx="88">
                  <c:v>10.647731451508307</c:v>
                </c:pt>
                <c:pt idx="89">
                  <c:v>10.485660187884463</c:v>
                </c:pt>
                <c:pt idx="90">
                  <c:v>10.263818164196707</c:v>
                </c:pt>
                <c:pt idx="91">
                  <c:v>10.103639121283152</c:v>
                </c:pt>
                <c:pt idx="92">
                  <c:v>10.243643667531344</c:v>
                </c:pt>
                <c:pt idx="93">
                  <c:v>10.408234025971311</c:v>
                </c:pt>
                <c:pt idx="94">
                  <c:v>10.397704852451966</c:v>
                </c:pt>
                <c:pt idx="95">
                  <c:v>10.809090356488312</c:v>
                </c:pt>
                <c:pt idx="96">
                  <c:v>10.839167082191679</c:v>
                </c:pt>
                <c:pt idx="97">
                  <c:v>10.450260864939025</c:v>
                </c:pt>
                <c:pt idx="98">
                  <c:v>10.346302893740017</c:v>
                </c:pt>
                <c:pt idx="99">
                  <c:v>10.172961967836287</c:v>
                </c:pt>
                <c:pt idx="100">
                  <c:v>9.7965398163549509</c:v>
                </c:pt>
                <c:pt idx="101">
                  <c:v>9.8145472604617083</c:v>
                </c:pt>
                <c:pt idx="102">
                  <c:v>9.3955426649378353</c:v>
                </c:pt>
                <c:pt idx="103">
                  <c:v>9.4204846839571559</c:v>
                </c:pt>
                <c:pt idx="104">
                  <c:v>8.9854273997387963</c:v>
                </c:pt>
                <c:pt idx="105">
                  <c:v>8.6654794085740434</c:v>
                </c:pt>
                <c:pt idx="106">
                  <c:v>8.4139552614156656</c:v>
                </c:pt>
                <c:pt idx="107">
                  <c:v>7.6602146829355462</c:v>
                </c:pt>
                <c:pt idx="108">
                  <c:v>7.5092392543177908</c:v>
                </c:pt>
                <c:pt idx="109">
                  <c:v>7.305032885386936</c:v>
                </c:pt>
                <c:pt idx="110">
                  <c:v>7.0734290537052971</c:v>
                </c:pt>
                <c:pt idx="111">
                  <c:v>5.759415355364311</c:v>
                </c:pt>
                <c:pt idx="112">
                  <c:v>5.808109526190421</c:v>
                </c:pt>
                <c:pt idx="113">
                  <c:v>6.1702024163684968</c:v>
                </c:pt>
                <c:pt idx="114">
                  <c:v>5.9827984892422563</c:v>
                </c:pt>
                <c:pt idx="115">
                  <c:v>6.1866904417473734</c:v>
                </c:pt>
                <c:pt idx="116">
                  <c:v>6.2737506097104898</c:v>
                </c:pt>
                <c:pt idx="117">
                  <c:v>6.3237493409313572</c:v>
                </c:pt>
                <c:pt idx="118">
                  <c:v>6.9886518372827169</c:v>
                </c:pt>
                <c:pt idx="119">
                  <c:v>7.1630125773033342</c:v>
                </c:pt>
                <c:pt idx="120">
                  <c:v>7.3509443150262825</c:v>
                </c:pt>
                <c:pt idx="121">
                  <c:v>7.6086444033754788</c:v>
                </c:pt>
                <c:pt idx="122">
                  <c:v>7.70898164950124</c:v>
                </c:pt>
                <c:pt idx="123">
                  <c:v>9.0663501596525577</c:v>
                </c:pt>
                <c:pt idx="124">
                  <c:v>9.2591530059643219</c:v>
                </c:pt>
                <c:pt idx="125">
                  <c:v>8.8746993251915995</c:v>
                </c:pt>
                <c:pt idx="126">
                  <c:v>9.1225132894529111</c:v>
                </c:pt>
                <c:pt idx="127">
                  <c:v>8.9724646027561192</c:v>
                </c:pt>
                <c:pt idx="128">
                  <c:v>8.72508332322613</c:v>
                </c:pt>
                <c:pt idx="129">
                  <c:v>8.8134863149416987</c:v>
                </c:pt>
                <c:pt idx="130">
                  <c:v>8.1792116555709811</c:v>
                </c:pt>
                <c:pt idx="131">
                  <c:v>8.0800817832740393</c:v>
                </c:pt>
                <c:pt idx="132">
                  <c:v>7.902873019190011</c:v>
                </c:pt>
                <c:pt idx="133">
                  <c:v>7.9428669372631617</c:v>
                </c:pt>
                <c:pt idx="134">
                  <c:v>7.4634305043416589</c:v>
                </c:pt>
                <c:pt idx="135">
                  <c:v>7.1792231092464363</c:v>
                </c:pt>
                <c:pt idx="136">
                  <c:v>6.9516875220204213</c:v>
                </c:pt>
                <c:pt idx="137">
                  <c:v>6.3655507140583296</c:v>
                </c:pt>
                <c:pt idx="138">
                  <c:v>6.323338915858173</c:v>
                </c:pt>
                <c:pt idx="139">
                  <c:v>6.1150548045610549</c:v>
                </c:pt>
                <c:pt idx="140">
                  <c:v>5.9046568706891094</c:v>
                </c:pt>
                <c:pt idx="141">
                  <c:v>5.8142155173460424</c:v>
                </c:pt>
                <c:pt idx="142">
                  <c:v>5.6446315220618999</c:v>
                </c:pt>
                <c:pt idx="143">
                  <c:v>5.9456673451268216</c:v>
                </c:pt>
                <c:pt idx="144">
                  <c:v>5.8250212927093798</c:v>
                </c:pt>
                <c:pt idx="145">
                  <c:v>5.728573712140971</c:v>
                </c:pt>
                <c:pt idx="146">
                  <c:v>5.9726325514644998</c:v>
                </c:pt>
                <c:pt idx="147">
                  <c:v>6.5110112265640083</c:v>
                </c:pt>
                <c:pt idx="148">
                  <c:v>6.7085819130626305</c:v>
                </c:pt>
                <c:pt idx="149">
                  <c:v>7.1795404239962295</c:v>
                </c:pt>
                <c:pt idx="150">
                  <c:v>7.4118737734496705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'Base gráficos 1'!$F$2</c:f>
              <c:strCache>
                <c:ptCount val="1"/>
              </c:strCache>
            </c:strRef>
          </c:tx>
          <c:spPr>
            <a:ln w="19050" cmpd="sng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1'!$A$8:$A$492</c:f>
              <c:numCache>
                <c:formatCode>mmm</c:formatCode>
                <c:ptCount val="485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</c:numCache>
            </c:numRef>
          </c:cat>
          <c:val>
            <c:numRef>
              <c:f>'Base gráficos 1'!$F$8:$F$492</c:f>
              <c:numCache>
                <c:formatCode>#,#00</c:formatCode>
                <c:ptCount val="485"/>
                <c:pt idx="11">
                  <c:v>18.304232270407624</c:v>
                </c:pt>
                <c:pt idx="12">
                  <c:v>18.664579829045593</c:v>
                </c:pt>
                <c:pt idx="13">
                  <c:v>17.563509790005426</c:v>
                </c:pt>
                <c:pt idx="14">
                  <c:v>17.352727665242739</c:v>
                </c:pt>
                <c:pt idx="15">
                  <c:v>17.762457336702894</c:v>
                </c:pt>
                <c:pt idx="16">
                  <c:v>17.241856891066348</c:v>
                </c:pt>
                <c:pt idx="17">
                  <c:v>17.855956291539826</c:v>
                </c:pt>
                <c:pt idx="18">
                  <c:v>18.422651004628435</c:v>
                </c:pt>
                <c:pt idx="19">
                  <c:v>19.588369736338535</c:v>
                </c:pt>
                <c:pt idx="20">
                  <c:v>20.49779021607074</c:v>
                </c:pt>
                <c:pt idx="21">
                  <c:v>21.471026734848394</c:v>
                </c:pt>
                <c:pt idx="22">
                  <c:v>21.086771179857351</c:v>
                </c:pt>
                <c:pt idx="23">
                  <c:v>19.695887865474219</c:v>
                </c:pt>
                <c:pt idx="24">
                  <c:v>19.648714019045002</c:v>
                </c:pt>
                <c:pt idx="25">
                  <c:v>18.983967703436178</c:v>
                </c:pt>
                <c:pt idx="26">
                  <c:v>20.505495859526391</c:v>
                </c:pt>
                <c:pt idx="27">
                  <c:v>20.949325194862752</c:v>
                </c:pt>
                <c:pt idx="28">
                  <c:v>22.488679070659259</c:v>
                </c:pt>
                <c:pt idx="29">
                  <c:v>21.675957902137895</c:v>
                </c:pt>
                <c:pt idx="30">
                  <c:v>20.771601713138523</c:v>
                </c:pt>
                <c:pt idx="31">
                  <c:v>21.229827816531468</c:v>
                </c:pt>
                <c:pt idx="32">
                  <c:v>24.147095820818549</c:v>
                </c:pt>
                <c:pt idx="33">
                  <c:v>21.62517544784464</c:v>
                </c:pt>
                <c:pt idx="34">
                  <c:v>17.986616265955831</c:v>
                </c:pt>
                <c:pt idx="35">
                  <c:v>16.538155933640894</c:v>
                </c:pt>
                <c:pt idx="36">
                  <c:v>13.601158631138972</c:v>
                </c:pt>
                <c:pt idx="37">
                  <c:v>11.366673377021669</c:v>
                </c:pt>
                <c:pt idx="38">
                  <c:v>8.3938579433057896</c:v>
                </c:pt>
                <c:pt idx="39">
                  <c:v>5.8671669964797815</c:v>
                </c:pt>
                <c:pt idx="40">
                  <c:v>1.6025548793120237</c:v>
                </c:pt>
                <c:pt idx="41">
                  <c:v>1.0823944056955099</c:v>
                </c:pt>
                <c:pt idx="42">
                  <c:v>0.59274798600704059</c:v>
                </c:pt>
                <c:pt idx="43">
                  <c:v>-1.312811187995834</c:v>
                </c:pt>
                <c:pt idx="44">
                  <c:v>-4.686929542154644</c:v>
                </c:pt>
                <c:pt idx="45">
                  <c:v>-5.6255162561757999</c:v>
                </c:pt>
                <c:pt idx="46">
                  <c:v>-2.3390240260607271</c:v>
                </c:pt>
                <c:pt idx="47">
                  <c:v>-0.27167636702625941</c:v>
                </c:pt>
                <c:pt idx="48">
                  <c:v>1.5578769430916424</c:v>
                </c:pt>
                <c:pt idx="49">
                  <c:v>3.0046348715761013</c:v>
                </c:pt>
                <c:pt idx="50">
                  <c:v>3.8160146536283293</c:v>
                </c:pt>
                <c:pt idx="51">
                  <c:v>5.4507006336250896</c:v>
                </c:pt>
                <c:pt idx="52">
                  <c:v>8.1141264486020361</c:v>
                </c:pt>
                <c:pt idx="53">
                  <c:v>7.3221570039791857</c:v>
                </c:pt>
                <c:pt idx="54">
                  <c:v>7.2068589138805521</c:v>
                </c:pt>
                <c:pt idx="55">
                  <c:v>7.4632624711362467</c:v>
                </c:pt>
                <c:pt idx="56">
                  <c:v>8.6863538457360363</c:v>
                </c:pt>
                <c:pt idx="57">
                  <c:v>9.9645593344987304</c:v>
                </c:pt>
                <c:pt idx="58">
                  <c:v>8.2328128838838239</c:v>
                </c:pt>
                <c:pt idx="59">
                  <c:v>9.1784800783972287</c:v>
                </c:pt>
                <c:pt idx="60">
                  <c:v>9.6433676184100676</c:v>
                </c:pt>
                <c:pt idx="61">
                  <c:v>11.314920048241177</c:v>
                </c:pt>
                <c:pt idx="62">
                  <c:v>11.629987680018132</c:v>
                </c:pt>
                <c:pt idx="63">
                  <c:v>12.427053581933407</c:v>
                </c:pt>
                <c:pt idx="64">
                  <c:v>11.908836515628423</c:v>
                </c:pt>
                <c:pt idx="65">
                  <c:v>13.309131062443598</c:v>
                </c:pt>
                <c:pt idx="66">
                  <c:v>13.911022206568774</c:v>
                </c:pt>
                <c:pt idx="67">
                  <c:v>16.553744090807541</c:v>
                </c:pt>
                <c:pt idx="68">
                  <c:v>15.454617394643861</c:v>
                </c:pt>
                <c:pt idx="69">
                  <c:v>16.585731333614319</c:v>
                </c:pt>
                <c:pt idx="70">
                  <c:v>16.937997631403405</c:v>
                </c:pt>
                <c:pt idx="71">
                  <c:v>15.410465404287393</c:v>
                </c:pt>
                <c:pt idx="72">
                  <c:v>15.453087649510294</c:v>
                </c:pt>
                <c:pt idx="73">
                  <c:v>15.713502920320039</c:v>
                </c:pt>
                <c:pt idx="74">
                  <c:v>15.543699423101074</c:v>
                </c:pt>
                <c:pt idx="75">
                  <c:v>16.185675971790218</c:v>
                </c:pt>
                <c:pt idx="76">
                  <c:v>16.32617140211714</c:v>
                </c:pt>
                <c:pt idx="77">
                  <c:v>15.450783858350832</c:v>
                </c:pt>
                <c:pt idx="78">
                  <c:v>14.777438494206379</c:v>
                </c:pt>
                <c:pt idx="79">
                  <c:v>12.30486469608465</c:v>
                </c:pt>
                <c:pt idx="80">
                  <c:v>12.751338683889628</c:v>
                </c:pt>
                <c:pt idx="81">
                  <c:v>12.321201152703253</c:v>
                </c:pt>
                <c:pt idx="82">
                  <c:v>12.388964337547947</c:v>
                </c:pt>
                <c:pt idx="83">
                  <c:v>12.130276420488542</c:v>
                </c:pt>
                <c:pt idx="84">
                  <c:v>12.065884751131264</c:v>
                </c:pt>
                <c:pt idx="85">
                  <c:v>11.196389610344355</c:v>
                </c:pt>
                <c:pt idx="86">
                  <c:v>10.679277218685627</c:v>
                </c:pt>
                <c:pt idx="87">
                  <c:v>9.7660467132638047</c:v>
                </c:pt>
                <c:pt idx="88">
                  <c:v>9.8922242248196284</c:v>
                </c:pt>
                <c:pt idx="89">
                  <c:v>10.813367315449767</c:v>
                </c:pt>
                <c:pt idx="90">
                  <c:v>11.135056436796376</c:v>
                </c:pt>
                <c:pt idx="91">
                  <c:v>10.655079012796762</c:v>
                </c:pt>
                <c:pt idx="92">
                  <c:v>10.278353984996613</c:v>
                </c:pt>
                <c:pt idx="93">
                  <c:v>10.678124607964335</c:v>
                </c:pt>
                <c:pt idx="94">
                  <c:v>10.084698851076681</c:v>
                </c:pt>
                <c:pt idx="95">
                  <c:v>11.427737634954951</c:v>
                </c:pt>
                <c:pt idx="96">
                  <c:v>11.139751956183687</c:v>
                </c:pt>
                <c:pt idx="97">
                  <c:v>9.8261912385824388</c:v>
                </c:pt>
                <c:pt idx="98">
                  <c:v>10.055393628039198</c:v>
                </c:pt>
                <c:pt idx="99">
                  <c:v>9.0360988673035223</c:v>
                </c:pt>
                <c:pt idx="100">
                  <c:v>8.5507506142370033</c:v>
                </c:pt>
                <c:pt idx="101">
                  <c:v>8.5375953163018039</c:v>
                </c:pt>
                <c:pt idx="102">
                  <c:v>8.7273621587996786</c:v>
                </c:pt>
                <c:pt idx="103">
                  <c:v>9.3119428795189805</c:v>
                </c:pt>
                <c:pt idx="104">
                  <c:v>9.0484553388988189</c:v>
                </c:pt>
                <c:pt idx="105">
                  <c:v>9.5876245531855204</c:v>
                </c:pt>
                <c:pt idx="106">
                  <c:v>9.7526474114466595</c:v>
                </c:pt>
                <c:pt idx="107">
                  <c:v>9.3441361670302854</c:v>
                </c:pt>
                <c:pt idx="108">
                  <c:v>8.4184642830764886</c:v>
                </c:pt>
                <c:pt idx="109">
                  <c:v>9.0248332251138237</c:v>
                </c:pt>
                <c:pt idx="110">
                  <c:v>8.6371621800236369</c:v>
                </c:pt>
                <c:pt idx="111">
                  <c:v>9.4753771805579277</c:v>
                </c:pt>
                <c:pt idx="112">
                  <c:v>9.6190034568770244</c:v>
                </c:pt>
                <c:pt idx="113">
                  <c:v>10.263362880610472</c:v>
                </c:pt>
                <c:pt idx="114">
                  <c:v>10.160685472514672</c:v>
                </c:pt>
                <c:pt idx="115">
                  <c:v>10.907684968931619</c:v>
                </c:pt>
                <c:pt idx="116">
                  <c:v>11.12910981217658</c:v>
                </c:pt>
                <c:pt idx="117">
                  <c:v>10.028988239702443</c:v>
                </c:pt>
                <c:pt idx="118">
                  <c:v>10.341370536615969</c:v>
                </c:pt>
                <c:pt idx="119">
                  <c:v>9.9168344194184215</c:v>
                </c:pt>
                <c:pt idx="120">
                  <c:v>10.720961365930194</c:v>
                </c:pt>
                <c:pt idx="121">
                  <c:v>10.155670823664039</c:v>
                </c:pt>
                <c:pt idx="122">
                  <c:v>10.161387047543684</c:v>
                </c:pt>
                <c:pt idx="123">
                  <c:v>10.07598243169376</c:v>
                </c:pt>
                <c:pt idx="124">
                  <c:v>9.5071516980104462</c:v>
                </c:pt>
                <c:pt idx="125">
                  <c:v>8.9512841895549116</c:v>
                </c:pt>
                <c:pt idx="126">
                  <c:v>8.6808317541124325</c:v>
                </c:pt>
                <c:pt idx="127">
                  <c:v>7.0291087231270097</c:v>
                </c:pt>
                <c:pt idx="128">
                  <c:v>6.3928531279302945</c:v>
                </c:pt>
                <c:pt idx="129">
                  <c:v>6.3050593156710306</c:v>
                </c:pt>
                <c:pt idx="130">
                  <c:v>5.6529129099853037</c:v>
                </c:pt>
                <c:pt idx="131">
                  <c:v>4.917625619018807</c:v>
                </c:pt>
                <c:pt idx="132">
                  <c:v>5.0436800117595482</c:v>
                </c:pt>
                <c:pt idx="133">
                  <c:v>5.9201182728318997</c:v>
                </c:pt>
                <c:pt idx="134">
                  <c:v>6.5050836527385911</c:v>
                </c:pt>
                <c:pt idx="135">
                  <c:v>4.80809519697209</c:v>
                </c:pt>
                <c:pt idx="136">
                  <c:v>5.0322742146195196</c:v>
                </c:pt>
                <c:pt idx="137">
                  <c:v>4.0724575208073759</c:v>
                </c:pt>
                <c:pt idx="138">
                  <c:v>3.4450051833298403</c:v>
                </c:pt>
                <c:pt idx="139">
                  <c:v>4.3748937187162937</c:v>
                </c:pt>
                <c:pt idx="140">
                  <c:v>4.5787711438196084</c:v>
                </c:pt>
                <c:pt idx="141">
                  <c:v>4.6399342373316443</c:v>
                </c:pt>
                <c:pt idx="142">
                  <c:v>4.7086423358442033</c:v>
                </c:pt>
                <c:pt idx="143">
                  <c:v>4.8307655045326356</c:v>
                </c:pt>
                <c:pt idx="144">
                  <c:v>4.6165561107607971</c:v>
                </c:pt>
                <c:pt idx="145">
                  <c:v>5.300459350475478</c:v>
                </c:pt>
                <c:pt idx="146">
                  <c:v>4.9454039320786052</c:v>
                </c:pt>
                <c:pt idx="147">
                  <c:v>6.9689391033528807</c:v>
                </c:pt>
                <c:pt idx="148">
                  <c:v>7.825833289258938</c:v>
                </c:pt>
                <c:pt idx="149">
                  <c:v>8.1646137605160476</c:v>
                </c:pt>
                <c:pt idx="150">
                  <c:v>9.5973614158157972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490048"/>
        <c:axId val="205491584"/>
      </c:lineChart>
      <c:lineChart>
        <c:grouping val="standard"/>
        <c:varyColors val="0"/>
        <c:ser>
          <c:idx val="3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1'!$A$8:$A$122</c:f>
              <c:numCache>
                <c:formatCode>mmm</c:formatCode>
                <c:ptCount val="115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</c:numCache>
            </c:numRef>
          </c:cat>
          <c:val>
            <c:numRef>
              <c:f>'Base gráficos 1'!$E$8:$E$492</c:f>
              <c:numCache>
                <c:formatCode>#,#00</c:formatCode>
                <c:ptCount val="485"/>
                <c:pt idx="11">
                  <c:v>26.756159251257117</c:v>
                </c:pt>
                <c:pt idx="12">
                  <c:v>25.4400765873892</c:v>
                </c:pt>
                <c:pt idx="13">
                  <c:v>21.755344820328474</c:v>
                </c:pt>
                <c:pt idx="14">
                  <c:v>24.639127838557286</c:v>
                </c:pt>
                <c:pt idx="15">
                  <c:v>21.979331343792879</c:v>
                </c:pt>
                <c:pt idx="16">
                  <c:v>12.4891037257226</c:v>
                </c:pt>
                <c:pt idx="17">
                  <c:v>16.830530860497902</c:v>
                </c:pt>
                <c:pt idx="18">
                  <c:v>18.472808789883572</c:v>
                </c:pt>
                <c:pt idx="19">
                  <c:v>14.480162084175902</c:v>
                </c:pt>
                <c:pt idx="20">
                  <c:v>14.353572673801082</c:v>
                </c:pt>
                <c:pt idx="21">
                  <c:v>18.028021299883946</c:v>
                </c:pt>
                <c:pt idx="22">
                  <c:v>12.434797573086968</c:v>
                </c:pt>
                <c:pt idx="23">
                  <c:v>2.9379687934311107</c:v>
                </c:pt>
                <c:pt idx="24">
                  <c:v>4.3115513833416941</c:v>
                </c:pt>
                <c:pt idx="25">
                  <c:v>3.5419583520437783</c:v>
                </c:pt>
                <c:pt idx="26">
                  <c:v>13.141608434914431</c:v>
                </c:pt>
                <c:pt idx="27">
                  <c:v>19.102425910113439</c:v>
                </c:pt>
                <c:pt idx="28">
                  <c:v>32.759707009036731</c:v>
                </c:pt>
                <c:pt idx="29">
                  <c:v>27.195672635264344</c:v>
                </c:pt>
                <c:pt idx="30">
                  <c:v>25.127798665210932</c:v>
                </c:pt>
                <c:pt idx="31">
                  <c:v>36.869184904918569</c:v>
                </c:pt>
                <c:pt idx="32">
                  <c:v>61.59700315725425</c:v>
                </c:pt>
                <c:pt idx="33">
                  <c:v>51.40255611334689</c:v>
                </c:pt>
                <c:pt idx="34">
                  <c:v>44.878598765652583</c:v>
                </c:pt>
                <c:pt idx="35">
                  <c:v>46.958229600124781</c:v>
                </c:pt>
                <c:pt idx="36">
                  <c:v>36.021299317779551</c:v>
                </c:pt>
                <c:pt idx="37">
                  <c:v>30.726654615906256</c:v>
                </c:pt>
                <c:pt idx="38">
                  <c:v>9.9657637161243713</c:v>
                </c:pt>
                <c:pt idx="39">
                  <c:v>-2.399493264783672</c:v>
                </c:pt>
                <c:pt idx="40">
                  <c:v>-23.012163922237633</c:v>
                </c:pt>
                <c:pt idx="41">
                  <c:v>-19.890239153391477</c:v>
                </c:pt>
                <c:pt idx="42">
                  <c:v>-19.640616038706426</c:v>
                </c:pt>
                <c:pt idx="43">
                  <c:v>-27.820902425585373</c:v>
                </c:pt>
                <c:pt idx="44">
                  <c:v>-38.268903639298671</c:v>
                </c:pt>
                <c:pt idx="45">
                  <c:v>-42.583719472286653</c:v>
                </c:pt>
                <c:pt idx="46">
                  <c:v>-40.92991793839871</c:v>
                </c:pt>
                <c:pt idx="47">
                  <c:v>-29.953398635007261</c:v>
                </c:pt>
                <c:pt idx="48">
                  <c:v>-27.590566856748978</c:v>
                </c:pt>
                <c:pt idx="49">
                  <c:v>-23.646317707537079</c:v>
                </c:pt>
                <c:pt idx="50">
                  <c:v>-16.448253981031385</c:v>
                </c:pt>
                <c:pt idx="51">
                  <c:v>-8.8741830502587646</c:v>
                </c:pt>
                <c:pt idx="52">
                  <c:v>8.3030123702168623</c:v>
                </c:pt>
                <c:pt idx="53">
                  <c:v>3.9436598914136596</c:v>
                </c:pt>
                <c:pt idx="54">
                  <c:v>2.1682592350613845</c:v>
                </c:pt>
                <c:pt idx="55">
                  <c:v>1.4130090492484868</c:v>
                </c:pt>
                <c:pt idx="56">
                  <c:v>9.2366733943575667</c:v>
                </c:pt>
                <c:pt idx="57">
                  <c:v>20.856961231225426</c:v>
                </c:pt>
                <c:pt idx="58">
                  <c:v>14.268152149442813</c:v>
                </c:pt>
                <c:pt idx="59">
                  <c:v>14.5819435022688</c:v>
                </c:pt>
                <c:pt idx="60">
                  <c:v>20.792284002031352</c:v>
                </c:pt>
                <c:pt idx="61">
                  <c:v>25.89001155491178</c:v>
                </c:pt>
                <c:pt idx="62">
                  <c:v>22.283118630898556</c:v>
                </c:pt>
                <c:pt idx="63">
                  <c:v>23.691101925593699</c:v>
                </c:pt>
                <c:pt idx="64">
                  <c:v>16.28320501983373</c:v>
                </c:pt>
                <c:pt idx="65">
                  <c:v>24.93166533780186</c:v>
                </c:pt>
                <c:pt idx="66">
                  <c:v>31.110256444694727</c:v>
                </c:pt>
                <c:pt idx="67">
                  <c:v>53.739933410933929</c:v>
                </c:pt>
                <c:pt idx="68">
                  <c:v>35.634797748585015</c:v>
                </c:pt>
                <c:pt idx="69">
                  <c:v>38.36536602609857</c:v>
                </c:pt>
                <c:pt idx="70">
                  <c:v>43.920502370324016</c:v>
                </c:pt>
                <c:pt idx="71">
                  <c:v>17.367214757638337</c:v>
                </c:pt>
                <c:pt idx="72">
                  <c:v>15.729348735249914</c:v>
                </c:pt>
                <c:pt idx="73">
                  <c:v>15.531903240227152</c:v>
                </c:pt>
                <c:pt idx="74">
                  <c:v>17.825094983654211</c:v>
                </c:pt>
                <c:pt idx="75">
                  <c:v>23.031683635036956</c:v>
                </c:pt>
                <c:pt idx="76">
                  <c:v>22.1899436231447</c:v>
                </c:pt>
                <c:pt idx="77">
                  <c:v>16.608365350408533</c:v>
                </c:pt>
                <c:pt idx="78">
                  <c:v>16.080273022699274</c:v>
                </c:pt>
                <c:pt idx="79">
                  <c:v>0.3244158312569283</c:v>
                </c:pt>
                <c:pt idx="80">
                  <c:v>5.302834566766478</c:v>
                </c:pt>
                <c:pt idx="81">
                  <c:v>1.3854213203778869</c:v>
                </c:pt>
                <c:pt idx="82">
                  <c:v>5.8853330726463611</c:v>
                </c:pt>
                <c:pt idx="83">
                  <c:v>12.581433479378902</c:v>
                </c:pt>
                <c:pt idx="84">
                  <c:v>12.259796341476843</c:v>
                </c:pt>
                <c:pt idx="85">
                  <c:v>9.8541480675197022</c:v>
                </c:pt>
                <c:pt idx="86">
                  <c:v>9.6686401332793253</c:v>
                </c:pt>
                <c:pt idx="87">
                  <c:v>6.6982561280424022</c:v>
                </c:pt>
                <c:pt idx="88">
                  <c:v>11.627699676451769</c:v>
                </c:pt>
                <c:pt idx="89">
                  <c:v>17.663241534745879</c:v>
                </c:pt>
                <c:pt idx="90">
                  <c:v>12.924569093994293</c:v>
                </c:pt>
                <c:pt idx="91">
                  <c:v>9.5923379884182367</c:v>
                </c:pt>
                <c:pt idx="92">
                  <c:v>9.1932362684713667</c:v>
                </c:pt>
                <c:pt idx="93">
                  <c:v>12.240040219752558</c:v>
                </c:pt>
                <c:pt idx="94">
                  <c:v>7.6438001478593236</c:v>
                </c:pt>
                <c:pt idx="95">
                  <c:v>13.008616373607325</c:v>
                </c:pt>
                <c:pt idx="96">
                  <c:v>12.306941074646957</c:v>
                </c:pt>
                <c:pt idx="97">
                  <c:v>6.7406485234794218</c:v>
                </c:pt>
                <c:pt idx="98">
                  <c:v>7.9554647014397943</c:v>
                </c:pt>
                <c:pt idx="99">
                  <c:v>-1.2233582247140191</c:v>
                </c:pt>
                <c:pt idx="100">
                  <c:v>-5.9011162680432108</c:v>
                </c:pt>
                <c:pt idx="101">
                  <c:v>-5.3825847649971621</c:v>
                </c:pt>
                <c:pt idx="102">
                  <c:v>-4.5542669195978078</c:v>
                </c:pt>
                <c:pt idx="103">
                  <c:v>0.56806621214791164</c:v>
                </c:pt>
                <c:pt idx="104">
                  <c:v>-2.3486572880015189</c:v>
                </c:pt>
                <c:pt idx="105">
                  <c:v>-1.3262774396251586</c:v>
                </c:pt>
                <c:pt idx="106">
                  <c:v>1.7593315736509965</c:v>
                </c:pt>
                <c:pt idx="107">
                  <c:v>6.1127170983521211</c:v>
                </c:pt>
                <c:pt idx="108">
                  <c:v>1.1701802740905549</c:v>
                </c:pt>
                <c:pt idx="109">
                  <c:v>4.3772653567467614</c:v>
                </c:pt>
                <c:pt idx="110">
                  <c:v>0.2377839180454373</c:v>
                </c:pt>
                <c:pt idx="111">
                  <c:v>4.4985089494463466</c:v>
                </c:pt>
                <c:pt idx="112">
                  <c:v>8.3034370190418798</c:v>
                </c:pt>
                <c:pt idx="113">
                  <c:v>9.1659769078739259</c:v>
                </c:pt>
                <c:pt idx="114">
                  <c:v>12.263534554135916</c:v>
                </c:pt>
                <c:pt idx="115">
                  <c:v>10.014899714591394</c:v>
                </c:pt>
                <c:pt idx="116">
                  <c:v>11.863925406383117</c:v>
                </c:pt>
                <c:pt idx="117">
                  <c:v>8.7290657837155976</c:v>
                </c:pt>
                <c:pt idx="118">
                  <c:v>9.1393722359512282</c:v>
                </c:pt>
                <c:pt idx="119">
                  <c:v>2.0991100033026271</c:v>
                </c:pt>
                <c:pt idx="120">
                  <c:v>6.9432715838034085</c:v>
                </c:pt>
                <c:pt idx="121">
                  <c:v>4.2149406403624567</c:v>
                </c:pt>
                <c:pt idx="122">
                  <c:v>3.3293792230718537</c:v>
                </c:pt>
                <c:pt idx="123">
                  <c:v>6.2150055851810606</c:v>
                </c:pt>
                <c:pt idx="124">
                  <c:v>0.82564735573036785</c:v>
                </c:pt>
                <c:pt idx="125">
                  <c:v>-2.2382751310946531</c:v>
                </c:pt>
                <c:pt idx="126">
                  <c:v>-3.7365164112959377</c:v>
                </c:pt>
                <c:pt idx="127">
                  <c:v>-3.6211999240542667</c:v>
                </c:pt>
                <c:pt idx="128">
                  <c:v>-6.1322414344908935</c:v>
                </c:pt>
                <c:pt idx="129">
                  <c:v>-3.8834686447134885</c:v>
                </c:pt>
                <c:pt idx="130">
                  <c:v>-7.3138879363379203</c:v>
                </c:pt>
                <c:pt idx="131">
                  <c:v>-9.1092774480824801</c:v>
                </c:pt>
                <c:pt idx="132">
                  <c:v>-8.5333596315009146</c:v>
                </c:pt>
                <c:pt idx="133">
                  <c:v>-4.0225457335502881</c:v>
                </c:pt>
                <c:pt idx="134">
                  <c:v>-0.67391102079936616</c:v>
                </c:pt>
                <c:pt idx="135">
                  <c:v>-7.4424931934107406</c:v>
                </c:pt>
                <c:pt idx="136">
                  <c:v>-6.5988880324402004</c:v>
                </c:pt>
                <c:pt idx="137">
                  <c:v>-8.7737905513542387</c:v>
                </c:pt>
                <c:pt idx="138">
                  <c:v>-13.828486074997954</c:v>
                </c:pt>
                <c:pt idx="139">
                  <c:v>-13.603442693316907</c:v>
                </c:pt>
                <c:pt idx="140">
                  <c:v>-9.1576753867270213</c:v>
                </c:pt>
                <c:pt idx="141">
                  <c:v>-10.217272832597288</c:v>
                </c:pt>
                <c:pt idx="142">
                  <c:v>-9.1920882378427535</c:v>
                </c:pt>
                <c:pt idx="143">
                  <c:v>-9.2646290112351295</c:v>
                </c:pt>
                <c:pt idx="144">
                  <c:v>-11.771938101696634</c:v>
                </c:pt>
                <c:pt idx="145">
                  <c:v>-12.896404791443473</c:v>
                </c:pt>
                <c:pt idx="146">
                  <c:v>-12.201324382502349</c:v>
                </c:pt>
                <c:pt idx="147">
                  <c:v>-3.2187664493391992</c:v>
                </c:pt>
                <c:pt idx="148">
                  <c:v>4.5714551862545534</c:v>
                </c:pt>
                <c:pt idx="149">
                  <c:v>4.5167241875199835</c:v>
                </c:pt>
                <c:pt idx="150">
                  <c:v>13.685315443901942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180672"/>
        <c:axId val="203179136"/>
      </c:lineChart>
      <c:dateAx>
        <c:axId val="205490048"/>
        <c:scaling>
          <c:orientation val="minMax"/>
          <c:max val="43313"/>
          <c:min val="4258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549158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205491584"/>
        <c:scaling>
          <c:orientation val="minMax"/>
          <c:max val="2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5490048"/>
        <c:crosses val="autoZero"/>
        <c:crossBetween val="midCat"/>
        <c:majorUnit val="5"/>
        <c:minorUnit val="2"/>
      </c:valAx>
      <c:valAx>
        <c:axId val="203179136"/>
        <c:scaling>
          <c:orientation val="minMax"/>
          <c:max val="30"/>
          <c:min val="-3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203180672"/>
        <c:crosses val="max"/>
        <c:crossBetween val="between"/>
        <c:majorUnit val="15"/>
        <c:minorUnit val="1.4"/>
      </c:valAx>
      <c:dateAx>
        <c:axId val="203180672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203179136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1'!$U$3</c:f>
              <c:strCache>
                <c:ptCount val="1"/>
                <c:pt idx="0">
                  <c:v>M1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1'!$A$7:$A$492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</c:numCache>
            </c:numRef>
          </c:cat>
          <c:val>
            <c:numRef>
              <c:f>'Base gráficos 1'!$U$7:$U$492</c:f>
              <c:numCache>
                <c:formatCode>#,#00</c:formatCode>
                <c:ptCount val="486"/>
                <c:pt idx="12">
                  <c:v>16.024049799343061</c:v>
                </c:pt>
                <c:pt idx="13">
                  <c:v>15.779168217774185</c:v>
                </c:pt>
                <c:pt idx="14">
                  <c:v>16.472402972048855</c:v>
                </c:pt>
                <c:pt idx="15">
                  <c:v>17.800760543904119</c:v>
                </c:pt>
                <c:pt idx="16">
                  <c:v>17.586160295443847</c:v>
                </c:pt>
                <c:pt idx="17">
                  <c:v>16.249328798997681</c:v>
                </c:pt>
                <c:pt idx="18">
                  <c:v>18.868194413922154</c:v>
                </c:pt>
                <c:pt idx="19">
                  <c:v>19.116458311296384</c:v>
                </c:pt>
                <c:pt idx="20">
                  <c:v>18.728304443779891</c:v>
                </c:pt>
                <c:pt idx="21">
                  <c:v>18.751170930684793</c:v>
                </c:pt>
                <c:pt idx="22">
                  <c:v>21.650413613923035</c:v>
                </c:pt>
                <c:pt idx="23">
                  <c:v>18.062260346616043</c:v>
                </c:pt>
                <c:pt idx="24">
                  <c:v>16.063172142381845</c:v>
                </c:pt>
                <c:pt idx="25">
                  <c:v>16.217972776287709</c:v>
                </c:pt>
                <c:pt idx="26">
                  <c:v>15.03348505328799</c:v>
                </c:pt>
                <c:pt idx="27">
                  <c:v>12.286322173583414</c:v>
                </c:pt>
                <c:pt idx="28">
                  <c:v>15.11246130740898</c:v>
                </c:pt>
                <c:pt idx="29">
                  <c:v>15.38482687931868</c:v>
                </c:pt>
                <c:pt idx="30">
                  <c:v>8.8501606464803899</c:v>
                </c:pt>
                <c:pt idx="31">
                  <c:v>10.320179357448637</c:v>
                </c:pt>
                <c:pt idx="32">
                  <c:v>8.3329879278113026</c:v>
                </c:pt>
                <c:pt idx="33">
                  <c:v>13.335792306026775</c:v>
                </c:pt>
                <c:pt idx="34">
                  <c:v>7.4423255556379928</c:v>
                </c:pt>
                <c:pt idx="35">
                  <c:v>6.6934784883502658</c:v>
                </c:pt>
                <c:pt idx="36">
                  <c:v>5.3772503209494431</c:v>
                </c:pt>
                <c:pt idx="37">
                  <c:v>3.7255828607435575</c:v>
                </c:pt>
                <c:pt idx="38">
                  <c:v>5.3535543522377509</c:v>
                </c:pt>
                <c:pt idx="39">
                  <c:v>7.8059259699246581</c:v>
                </c:pt>
                <c:pt idx="40">
                  <c:v>8.8120655888790793</c:v>
                </c:pt>
                <c:pt idx="41">
                  <c:v>10.705605383303009</c:v>
                </c:pt>
                <c:pt idx="42">
                  <c:v>16.601676348214099</c:v>
                </c:pt>
                <c:pt idx="43">
                  <c:v>16.748817426561203</c:v>
                </c:pt>
                <c:pt idx="44">
                  <c:v>20.641990326979482</c:v>
                </c:pt>
                <c:pt idx="45">
                  <c:v>18.506216099457575</c:v>
                </c:pt>
                <c:pt idx="46">
                  <c:v>19.835064379351934</c:v>
                </c:pt>
                <c:pt idx="47">
                  <c:v>22.864756335643378</c:v>
                </c:pt>
                <c:pt idx="48">
                  <c:v>28.158247154229571</c:v>
                </c:pt>
                <c:pt idx="49">
                  <c:v>31.711785253246262</c:v>
                </c:pt>
                <c:pt idx="50">
                  <c:v>33.471458773784377</c:v>
                </c:pt>
                <c:pt idx="51">
                  <c:v>31.625925177689201</c:v>
                </c:pt>
                <c:pt idx="52">
                  <c:v>32.577221354649168</c:v>
                </c:pt>
                <c:pt idx="53">
                  <c:v>31.920205942367119</c:v>
                </c:pt>
                <c:pt idx="54">
                  <c:v>30.5392989200231</c:v>
                </c:pt>
                <c:pt idx="55">
                  <c:v>28.748233771982115</c:v>
                </c:pt>
                <c:pt idx="56">
                  <c:v>27.252915250378123</c:v>
                </c:pt>
                <c:pt idx="57">
                  <c:v>25.151893196804988</c:v>
                </c:pt>
                <c:pt idx="58">
                  <c:v>24.55528143868078</c:v>
                </c:pt>
                <c:pt idx="59">
                  <c:v>21.283821945764387</c:v>
                </c:pt>
                <c:pt idx="60">
                  <c:v>19.630495043757207</c:v>
                </c:pt>
                <c:pt idx="61">
                  <c:v>16.01170357665336</c:v>
                </c:pt>
                <c:pt idx="62">
                  <c:v>12.825332460382825</c:v>
                </c:pt>
                <c:pt idx="63">
                  <c:v>13.727692586752994</c:v>
                </c:pt>
                <c:pt idx="64">
                  <c:v>10.334271663106321</c:v>
                </c:pt>
                <c:pt idx="65">
                  <c:v>9.0364433770166386</c:v>
                </c:pt>
                <c:pt idx="66">
                  <c:v>7.6155639043135466</c:v>
                </c:pt>
                <c:pt idx="67">
                  <c:v>9.2981435447188687</c:v>
                </c:pt>
                <c:pt idx="68">
                  <c:v>7.4331578140177044</c:v>
                </c:pt>
                <c:pt idx="69">
                  <c:v>9.5093533562042865</c:v>
                </c:pt>
                <c:pt idx="70">
                  <c:v>9.5007883660624817</c:v>
                </c:pt>
                <c:pt idx="71">
                  <c:v>11.820259043550593</c:v>
                </c:pt>
                <c:pt idx="72">
                  <c:v>10.327148212400942</c:v>
                </c:pt>
                <c:pt idx="73">
                  <c:v>10.176426738891436</c:v>
                </c:pt>
                <c:pt idx="74">
                  <c:v>11.461541821358395</c:v>
                </c:pt>
                <c:pt idx="75">
                  <c:v>12.074428733552139</c:v>
                </c:pt>
                <c:pt idx="76">
                  <c:v>13.023329875268402</c:v>
                </c:pt>
                <c:pt idx="77">
                  <c:v>10.315412701262943</c:v>
                </c:pt>
                <c:pt idx="78">
                  <c:v>12.523195101449787</c:v>
                </c:pt>
                <c:pt idx="79">
                  <c:v>7.7190297604645508</c:v>
                </c:pt>
                <c:pt idx="80">
                  <c:v>10.865673328574843</c:v>
                </c:pt>
                <c:pt idx="81">
                  <c:v>8.2438157949178645</c:v>
                </c:pt>
                <c:pt idx="82">
                  <c:v>8.7206897372429353</c:v>
                </c:pt>
                <c:pt idx="83">
                  <c:v>8.825071769272185</c:v>
                </c:pt>
                <c:pt idx="84">
                  <c:v>10.585038865341716</c:v>
                </c:pt>
                <c:pt idx="85">
                  <c:v>10.711214540140219</c:v>
                </c:pt>
                <c:pt idx="86">
                  <c:v>11.548424270562037</c:v>
                </c:pt>
                <c:pt idx="87">
                  <c:v>9.4261993814605631</c:v>
                </c:pt>
                <c:pt idx="88">
                  <c:v>8.7076899629090718</c:v>
                </c:pt>
                <c:pt idx="89">
                  <c:v>12.715896066476276</c:v>
                </c:pt>
                <c:pt idx="90">
                  <c:v>13.680204187413423</c:v>
                </c:pt>
                <c:pt idx="91">
                  <c:v>14.806720084276193</c:v>
                </c:pt>
                <c:pt idx="92">
                  <c:v>13.225723978852642</c:v>
                </c:pt>
                <c:pt idx="93">
                  <c:v>11.401103730196866</c:v>
                </c:pt>
                <c:pt idx="94">
                  <c:v>13.852744208271488</c:v>
                </c:pt>
                <c:pt idx="95">
                  <c:v>12.824898706099532</c:v>
                </c:pt>
                <c:pt idx="96">
                  <c:v>11.137762184532988</c:v>
                </c:pt>
                <c:pt idx="97">
                  <c:v>12.592056263350855</c:v>
                </c:pt>
                <c:pt idx="98">
                  <c:v>11.27818482551244</c:v>
                </c:pt>
                <c:pt idx="99">
                  <c:v>13.04260557317987</c:v>
                </c:pt>
                <c:pt idx="100">
                  <c:v>12.492758681544132</c:v>
                </c:pt>
                <c:pt idx="101">
                  <c:v>11.35633744048927</c:v>
                </c:pt>
                <c:pt idx="102">
                  <c:v>9.9840122993631155</c:v>
                </c:pt>
                <c:pt idx="103">
                  <c:v>10.636403322842213</c:v>
                </c:pt>
                <c:pt idx="104">
                  <c:v>10.168611930731686</c:v>
                </c:pt>
                <c:pt idx="105">
                  <c:v>11.862171407805505</c:v>
                </c:pt>
                <c:pt idx="106">
                  <c:v>15.183163053571592</c:v>
                </c:pt>
                <c:pt idx="107">
                  <c:v>15.281031343630332</c:v>
                </c:pt>
                <c:pt idx="108">
                  <c:v>13.693574148724482</c:v>
                </c:pt>
                <c:pt idx="109">
                  <c:v>14.600953126230593</c:v>
                </c:pt>
                <c:pt idx="110">
                  <c:v>13.133813011809295</c:v>
                </c:pt>
                <c:pt idx="111">
                  <c:v>12.7350980050674</c:v>
                </c:pt>
                <c:pt idx="112">
                  <c:v>13.272532742078338</c:v>
                </c:pt>
                <c:pt idx="113">
                  <c:v>14.401590650506947</c:v>
                </c:pt>
                <c:pt idx="114">
                  <c:v>14.708372953135651</c:v>
                </c:pt>
                <c:pt idx="115">
                  <c:v>15.860253584675133</c:v>
                </c:pt>
                <c:pt idx="116">
                  <c:v>13.889620282034116</c:v>
                </c:pt>
                <c:pt idx="117">
                  <c:v>14.925526254881134</c:v>
                </c:pt>
                <c:pt idx="118">
                  <c:v>11.312780545627987</c:v>
                </c:pt>
                <c:pt idx="119">
                  <c:v>10.667453661338968</c:v>
                </c:pt>
                <c:pt idx="120">
                  <c:v>13.393146005208763</c:v>
                </c:pt>
                <c:pt idx="121">
                  <c:v>11.838253585708431</c:v>
                </c:pt>
                <c:pt idx="122">
                  <c:v>9.7513851140074337</c:v>
                </c:pt>
                <c:pt idx="123">
                  <c:v>8.2984231392261734</c:v>
                </c:pt>
                <c:pt idx="124">
                  <c:v>6.2845379483738526</c:v>
                </c:pt>
                <c:pt idx="125">
                  <c:v>4.999298613996217</c:v>
                </c:pt>
                <c:pt idx="126">
                  <c:v>3.7327612361804654</c:v>
                </c:pt>
                <c:pt idx="127">
                  <c:v>2.9032422235698756</c:v>
                </c:pt>
                <c:pt idx="128">
                  <c:v>2.8933701255604092</c:v>
                </c:pt>
                <c:pt idx="129">
                  <c:v>3.4062513976256668</c:v>
                </c:pt>
                <c:pt idx="130">
                  <c:v>4.492764350581794</c:v>
                </c:pt>
                <c:pt idx="131">
                  <c:v>4.1117799908323462</c:v>
                </c:pt>
                <c:pt idx="132">
                  <c:v>2.4123502436486746</c:v>
                </c:pt>
                <c:pt idx="133">
                  <c:v>2.6393720294137069</c:v>
                </c:pt>
                <c:pt idx="134">
                  <c:v>5.5731090794933067</c:v>
                </c:pt>
                <c:pt idx="135">
                  <c:v>8.2342736266017198</c:v>
                </c:pt>
                <c:pt idx="136">
                  <c:v>9.2346054527105537</c:v>
                </c:pt>
                <c:pt idx="137">
                  <c:v>9.8041601283891424</c:v>
                </c:pt>
                <c:pt idx="138">
                  <c:v>10.163974615641296</c:v>
                </c:pt>
                <c:pt idx="139">
                  <c:v>10.59333265837769</c:v>
                </c:pt>
                <c:pt idx="140">
                  <c:v>10.698568783861461</c:v>
                </c:pt>
                <c:pt idx="141">
                  <c:v>12.009193227997471</c:v>
                </c:pt>
                <c:pt idx="142">
                  <c:v>10.017751655308118</c:v>
                </c:pt>
                <c:pt idx="143">
                  <c:v>10.047867988692147</c:v>
                </c:pt>
                <c:pt idx="144">
                  <c:v>10.148310316083323</c:v>
                </c:pt>
                <c:pt idx="145">
                  <c:v>11.011885545149539</c:v>
                </c:pt>
                <c:pt idx="146">
                  <c:v>11.999408479917292</c:v>
                </c:pt>
                <c:pt idx="147">
                  <c:v>9.9521174643129218</c:v>
                </c:pt>
                <c:pt idx="148">
                  <c:v>10.875899407478457</c:v>
                </c:pt>
                <c:pt idx="149">
                  <c:v>10.863252351393228</c:v>
                </c:pt>
                <c:pt idx="150">
                  <c:v>11.889318088274365</c:v>
                </c:pt>
                <c:pt idx="151">
                  <c:v>11.291127603682966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gráficos 1'!$AE$3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1'!$A$7:$A$492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</c:numCache>
            </c:numRef>
          </c:cat>
          <c:val>
            <c:numRef>
              <c:f>'Base gráficos 1'!$AE$7:$AE$492</c:f>
              <c:numCache>
                <c:formatCode>#,#00</c:formatCode>
                <c:ptCount val="486"/>
                <c:pt idx="12">
                  <c:v>18.741698921559461</c:v>
                </c:pt>
                <c:pt idx="13">
                  <c:v>18.854105499640127</c:v>
                </c:pt>
                <c:pt idx="14">
                  <c:v>18.665427457001556</c:v>
                </c:pt>
                <c:pt idx="15">
                  <c:v>19.08835211715197</c:v>
                </c:pt>
                <c:pt idx="16">
                  <c:v>19.452938458978025</c:v>
                </c:pt>
                <c:pt idx="17">
                  <c:v>19.978532990624174</c:v>
                </c:pt>
                <c:pt idx="18">
                  <c:v>21.559690608575139</c:v>
                </c:pt>
                <c:pt idx="19">
                  <c:v>18.984214894037166</c:v>
                </c:pt>
                <c:pt idx="20">
                  <c:v>17.317761866076381</c:v>
                </c:pt>
                <c:pt idx="21">
                  <c:v>19.374884451218506</c:v>
                </c:pt>
                <c:pt idx="22">
                  <c:v>21.824496306159858</c:v>
                </c:pt>
                <c:pt idx="23">
                  <c:v>21.949091788099736</c:v>
                </c:pt>
                <c:pt idx="24">
                  <c:v>21.312291868380484</c:v>
                </c:pt>
                <c:pt idx="25">
                  <c:v>21.543224952085893</c:v>
                </c:pt>
                <c:pt idx="26">
                  <c:v>21.209921247618908</c:v>
                </c:pt>
                <c:pt idx="27">
                  <c:v>20.549089880176723</c:v>
                </c:pt>
                <c:pt idx="28">
                  <c:v>20.370590321150672</c:v>
                </c:pt>
                <c:pt idx="29">
                  <c:v>18.624558874720435</c:v>
                </c:pt>
                <c:pt idx="30">
                  <c:v>16.322348716044061</c:v>
                </c:pt>
                <c:pt idx="31">
                  <c:v>17.19199318241013</c:v>
                </c:pt>
                <c:pt idx="32">
                  <c:v>17.863087620071312</c:v>
                </c:pt>
                <c:pt idx="33">
                  <c:v>20.348670550755998</c:v>
                </c:pt>
                <c:pt idx="34">
                  <c:v>18.990193578374615</c:v>
                </c:pt>
                <c:pt idx="35">
                  <c:v>17.057637842506949</c:v>
                </c:pt>
                <c:pt idx="36">
                  <c:v>15.296844450272188</c:v>
                </c:pt>
                <c:pt idx="37">
                  <c:v>12.946895525111698</c:v>
                </c:pt>
                <c:pt idx="38">
                  <c:v>10.206705542144334</c:v>
                </c:pt>
                <c:pt idx="39">
                  <c:v>8.1840008367165922</c:v>
                </c:pt>
                <c:pt idx="40">
                  <c:v>7.1080478563753928</c:v>
                </c:pt>
                <c:pt idx="41">
                  <c:v>7.1164871852019047</c:v>
                </c:pt>
                <c:pt idx="42">
                  <c:v>8.3525679240957516</c:v>
                </c:pt>
                <c:pt idx="43">
                  <c:v>7.5015158386242859</c:v>
                </c:pt>
                <c:pt idx="44">
                  <c:v>5.7290299536369389</c:v>
                </c:pt>
                <c:pt idx="45">
                  <c:v>1.7320218414290451</c:v>
                </c:pt>
                <c:pt idx="46">
                  <c:v>-1.3933205987005692</c:v>
                </c:pt>
                <c:pt idx="47">
                  <c:v>-1.5745639818825765</c:v>
                </c:pt>
                <c:pt idx="48">
                  <c:v>0.21287427774574041</c:v>
                </c:pt>
                <c:pt idx="49">
                  <c:v>1.9992463614106697</c:v>
                </c:pt>
                <c:pt idx="50">
                  <c:v>4.625944955253587</c:v>
                </c:pt>
                <c:pt idx="51">
                  <c:v>6.0984169030482471</c:v>
                </c:pt>
                <c:pt idx="52">
                  <c:v>7.3087822586405631</c:v>
                </c:pt>
                <c:pt idx="53">
                  <c:v>6.7785992127318337</c:v>
                </c:pt>
                <c:pt idx="54">
                  <c:v>5.3207935046971642</c:v>
                </c:pt>
                <c:pt idx="55">
                  <c:v>5.0522234994320598</c:v>
                </c:pt>
                <c:pt idx="56">
                  <c:v>6.2874967698984108</c:v>
                </c:pt>
                <c:pt idx="57">
                  <c:v>7.9130163733971699</c:v>
                </c:pt>
                <c:pt idx="58">
                  <c:v>10.061642836385444</c:v>
                </c:pt>
                <c:pt idx="59">
                  <c:v>10.521630282506948</c:v>
                </c:pt>
                <c:pt idx="60">
                  <c:v>9.8784449544806989</c:v>
                </c:pt>
                <c:pt idx="61">
                  <c:v>8.6357379673775938</c:v>
                </c:pt>
                <c:pt idx="62">
                  <c:v>8.5188765951581757</c:v>
                </c:pt>
                <c:pt idx="63">
                  <c:v>9.9620118843766345</c:v>
                </c:pt>
                <c:pt idx="64">
                  <c:v>10.782997719094995</c:v>
                </c:pt>
                <c:pt idx="65">
                  <c:v>13.010610216725979</c:v>
                </c:pt>
                <c:pt idx="66">
                  <c:v>14.738030676254184</c:v>
                </c:pt>
                <c:pt idx="67">
                  <c:v>17.608801431401176</c:v>
                </c:pt>
                <c:pt idx="68">
                  <c:v>19.394597280146115</c:v>
                </c:pt>
                <c:pt idx="69">
                  <c:v>20.540534716943654</c:v>
                </c:pt>
                <c:pt idx="70">
                  <c:v>20.799250812605834</c:v>
                </c:pt>
                <c:pt idx="71">
                  <c:v>21.902143611144226</c:v>
                </c:pt>
                <c:pt idx="72">
                  <c:v>21.366613361368582</c:v>
                </c:pt>
                <c:pt idx="73">
                  <c:v>21.013110005300902</c:v>
                </c:pt>
                <c:pt idx="74">
                  <c:v>20.900429675785961</c:v>
                </c:pt>
                <c:pt idx="75">
                  <c:v>21.140358352942329</c:v>
                </c:pt>
                <c:pt idx="76">
                  <c:v>21.468797719008734</c:v>
                </c:pt>
                <c:pt idx="77">
                  <c:v>21.412957190196963</c:v>
                </c:pt>
                <c:pt idx="78">
                  <c:v>21.600013199926522</c:v>
                </c:pt>
                <c:pt idx="79">
                  <c:v>18.135338111889169</c:v>
                </c:pt>
                <c:pt idx="80">
                  <c:v>17.025716915978521</c:v>
                </c:pt>
                <c:pt idx="81">
                  <c:v>15.211717839167989</c:v>
                </c:pt>
                <c:pt idx="82">
                  <c:v>13.991001397371065</c:v>
                </c:pt>
                <c:pt idx="83">
                  <c:v>11.997975038941959</c:v>
                </c:pt>
                <c:pt idx="84">
                  <c:v>11.859630094693756</c:v>
                </c:pt>
                <c:pt idx="85">
                  <c:v>12.618516196841682</c:v>
                </c:pt>
                <c:pt idx="86">
                  <c:v>13.060883393020205</c:v>
                </c:pt>
                <c:pt idx="87">
                  <c:v>11.652286416067255</c:v>
                </c:pt>
                <c:pt idx="88">
                  <c:v>10.684411593976705</c:v>
                </c:pt>
                <c:pt idx="89">
                  <c:v>10.654378965221568</c:v>
                </c:pt>
                <c:pt idx="90">
                  <c:v>10.327355735962684</c:v>
                </c:pt>
                <c:pt idx="91">
                  <c:v>11.334739405832536</c:v>
                </c:pt>
                <c:pt idx="92">
                  <c:v>10.869110242160417</c:v>
                </c:pt>
                <c:pt idx="93">
                  <c:v>9.7679945851778598</c:v>
                </c:pt>
                <c:pt idx="94">
                  <c:v>10.567617920972765</c:v>
                </c:pt>
                <c:pt idx="95">
                  <c:v>11.124354744666391</c:v>
                </c:pt>
                <c:pt idx="96">
                  <c:v>11.426817752991596</c:v>
                </c:pt>
                <c:pt idx="97">
                  <c:v>11.86916803142492</c:v>
                </c:pt>
                <c:pt idx="98">
                  <c:v>10.39194479364933</c:v>
                </c:pt>
                <c:pt idx="99">
                  <c:v>9.2904342724778672</c:v>
                </c:pt>
                <c:pt idx="100">
                  <c:v>7.4189327488963102</c:v>
                </c:pt>
                <c:pt idx="101">
                  <c:v>5.8845930142986163</c:v>
                </c:pt>
                <c:pt idx="102">
                  <c:v>6.0832048207040117</c:v>
                </c:pt>
                <c:pt idx="103">
                  <c:v>6.0757490497026927</c:v>
                </c:pt>
                <c:pt idx="104">
                  <c:v>5.7005685072338395</c:v>
                </c:pt>
                <c:pt idx="105">
                  <c:v>6.880530499877338</c:v>
                </c:pt>
                <c:pt idx="106">
                  <c:v>8.8650106411892722</c:v>
                </c:pt>
                <c:pt idx="107">
                  <c:v>9.5477957798663482</c:v>
                </c:pt>
                <c:pt idx="108">
                  <c:v>8.5794136810047235</c:v>
                </c:pt>
                <c:pt idx="109">
                  <c:v>7.7850084053453941</c:v>
                </c:pt>
                <c:pt idx="110">
                  <c:v>7.5407741218479885</c:v>
                </c:pt>
                <c:pt idx="111">
                  <c:v>8.8476315620061143</c:v>
                </c:pt>
                <c:pt idx="112">
                  <c:v>9.865135431504271</c:v>
                </c:pt>
                <c:pt idx="113">
                  <c:v>10.5718302579115</c:v>
                </c:pt>
                <c:pt idx="114">
                  <c:v>11.46654848259989</c:v>
                </c:pt>
                <c:pt idx="115">
                  <c:v>12.740388622471002</c:v>
                </c:pt>
                <c:pt idx="116">
                  <c:v>12.974469733541397</c:v>
                </c:pt>
                <c:pt idx="117">
                  <c:v>13.549309423308273</c:v>
                </c:pt>
                <c:pt idx="118">
                  <c:v>11.955007800708998</c:v>
                </c:pt>
                <c:pt idx="119">
                  <c:v>11.030429592890982</c:v>
                </c:pt>
                <c:pt idx="120">
                  <c:v>11.952384258385138</c:v>
                </c:pt>
                <c:pt idx="121">
                  <c:v>12.275167912942038</c:v>
                </c:pt>
                <c:pt idx="122">
                  <c:v>12.769471155066796</c:v>
                </c:pt>
                <c:pt idx="123">
                  <c:v>12.259185561341141</c:v>
                </c:pt>
                <c:pt idx="124">
                  <c:v>11.523966461219075</c:v>
                </c:pt>
                <c:pt idx="125">
                  <c:v>11.304900079601182</c:v>
                </c:pt>
                <c:pt idx="126">
                  <c:v>9.5183908984932941</c:v>
                </c:pt>
                <c:pt idx="127">
                  <c:v>8.0083918357454138</c:v>
                </c:pt>
                <c:pt idx="128">
                  <c:v>8.5025010809541897</c:v>
                </c:pt>
                <c:pt idx="129">
                  <c:v>8.6691433167294178</c:v>
                </c:pt>
                <c:pt idx="130">
                  <c:v>7.7690899883468489</c:v>
                </c:pt>
                <c:pt idx="131">
                  <c:v>7.3411302761937796</c:v>
                </c:pt>
                <c:pt idx="132">
                  <c:v>4.6907378294493043</c:v>
                </c:pt>
                <c:pt idx="133">
                  <c:v>3.7408711603304425</c:v>
                </c:pt>
                <c:pt idx="134">
                  <c:v>4.9744820412204405</c:v>
                </c:pt>
                <c:pt idx="135">
                  <c:v>4.2658282789706021</c:v>
                </c:pt>
                <c:pt idx="136">
                  <c:v>4.9150199624180573</c:v>
                </c:pt>
                <c:pt idx="137">
                  <c:v>4.7931015734788929</c:v>
                </c:pt>
                <c:pt idx="138">
                  <c:v>5.2775712787173461</c:v>
                </c:pt>
                <c:pt idx="139">
                  <c:v>4.6595274170541368</c:v>
                </c:pt>
                <c:pt idx="140">
                  <c:v>5.277084475227241</c:v>
                </c:pt>
                <c:pt idx="141">
                  <c:v>4.3062997769493023</c:v>
                </c:pt>
                <c:pt idx="142">
                  <c:v>4.4642834975011851</c:v>
                </c:pt>
                <c:pt idx="143">
                  <c:v>4.6226217285488076</c:v>
                </c:pt>
                <c:pt idx="144">
                  <c:v>6.8389103669295395</c:v>
                </c:pt>
                <c:pt idx="145">
                  <c:v>7.2934964454655065</c:v>
                </c:pt>
                <c:pt idx="146">
                  <c:v>7.4055718395578509</c:v>
                </c:pt>
                <c:pt idx="147">
                  <c:v>9.5879764556913187</c:v>
                </c:pt>
                <c:pt idx="148">
                  <c:v>9.832995144190221</c:v>
                </c:pt>
                <c:pt idx="149">
                  <c:v>10.632249505781786</c:v>
                </c:pt>
                <c:pt idx="150">
                  <c:v>10.372585337580588</c:v>
                </c:pt>
                <c:pt idx="151">
                  <c:v>11.021059706432837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'Base gráficos 1'!$AS$3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1'!$A$7:$A$492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</c:numCache>
            </c:numRef>
          </c:cat>
          <c:val>
            <c:numRef>
              <c:f>'Base gráficos 1'!$AS$7:$AS$492</c:f>
              <c:numCache>
                <c:formatCode>#,#00</c:formatCode>
                <c:ptCount val="486"/>
                <c:pt idx="12">
                  <c:v>12.551288435591076</c:v>
                </c:pt>
                <c:pt idx="13">
                  <c:v>12.834224976300362</c:v>
                </c:pt>
                <c:pt idx="14">
                  <c:v>12.935866471619534</c:v>
                </c:pt>
                <c:pt idx="15">
                  <c:v>12.943240212026225</c:v>
                </c:pt>
                <c:pt idx="16">
                  <c:v>13.892849687889992</c:v>
                </c:pt>
                <c:pt idx="17">
                  <c:v>14.520593322522245</c:v>
                </c:pt>
                <c:pt idx="18">
                  <c:v>16.131419467667158</c:v>
                </c:pt>
                <c:pt idx="19">
                  <c:v>15.018378602088362</c:v>
                </c:pt>
                <c:pt idx="20">
                  <c:v>13.227397478001819</c:v>
                </c:pt>
                <c:pt idx="21">
                  <c:v>14.647205873070646</c:v>
                </c:pt>
                <c:pt idx="22">
                  <c:v>16.157043268096544</c:v>
                </c:pt>
                <c:pt idx="23">
                  <c:v>15.593915511911234</c:v>
                </c:pt>
                <c:pt idx="24">
                  <c:v>15.380932326980684</c:v>
                </c:pt>
                <c:pt idx="25">
                  <c:v>14.704646239451563</c:v>
                </c:pt>
                <c:pt idx="26">
                  <c:v>14.245315003182583</c:v>
                </c:pt>
                <c:pt idx="27">
                  <c:v>15.296510470750661</c:v>
                </c:pt>
                <c:pt idx="28">
                  <c:v>16.003934760534165</c:v>
                </c:pt>
                <c:pt idx="29">
                  <c:v>16.416578405635278</c:v>
                </c:pt>
                <c:pt idx="30">
                  <c:v>16.063494762275226</c:v>
                </c:pt>
                <c:pt idx="31">
                  <c:v>17.784053148938852</c:v>
                </c:pt>
                <c:pt idx="32">
                  <c:v>19.503528501535342</c:v>
                </c:pt>
                <c:pt idx="33">
                  <c:v>20.609305421497595</c:v>
                </c:pt>
                <c:pt idx="34">
                  <c:v>19.222351073642116</c:v>
                </c:pt>
                <c:pt idx="35">
                  <c:v>18.132104601554914</c:v>
                </c:pt>
                <c:pt idx="36">
                  <c:v>16.861872144087073</c:v>
                </c:pt>
                <c:pt idx="37">
                  <c:v>16.195306164161693</c:v>
                </c:pt>
                <c:pt idx="38">
                  <c:v>15.116041495403579</c:v>
                </c:pt>
                <c:pt idx="39">
                  <c:v>13.408883102620123</c:v>
                </c:pt>
                <c:pt idx="40">
                  <c:v>11.450463118641323</c:v>
                </c:pt>
                <c:pt idx="41">
                  <c:v>9.7652803447145402</c:v>
                </c:pt>
                <c:pt idx="42">
                  <c:v>8.5999418295819225</c:v>
                </c:pt>
                <c:pt idx="43">
                  <c:v>6.7450077601715321</c:v>
                </c:pt>
                <c:pt idx="44">
                  <c:v>4.708419983817592</c:v>
                </c:pt>
                <c:pt idx="45">
                  <c:v>1.752125357069346</c:v>
                </c:pt>
                <c:pt idx="46">
                  <c:v>0.41094075395662344</c:v>
                </c:pt>
                <c:pt idx="47">
                  <c:v>0.86523974603120746</c:v>
                </c:pt>
                <c:pt idx="48">
                  <c:v>1.9902283490686301</c:v>
                </c:pt>
                <c:pt idx="49">
                  <c:v>3.1070911115225357</c:v>
                </c:pt>
                <c:pt idx="50">
                  <c:v>5.0475793017201767</c:v>
                </c:pt>
                <c:pt idx="51">
                  <c:v>5.9551136361480275</c:v>
                </c:pt>
                <c:pt idx="52">
                  <c:v>6.5533171468188121</c:v>
                </c:pt>
                <c:pt idx="53">
                  <c:v>6.5689898168285197</c:v>
                </c:pt>
                <c:pt idx="54">
                  <c:v>5.6694449591365981</c:v>
                </c:pt>
                <c:pt idx="55">
                  <c:v>5.2305153684471861</c:v>
                </c:pt>
                <c:pt idx="56">
                  <c:v>7.041618393339605</c:v>
                </c:pt>
                <c:pt idx="57">
                  <c:v>9.4427521375596513</c:v>
                </c:pt>
                <c:pt idx="58">
                  <c:v>11.413685141514506</c:v>
                </c:pt>
                <c:pt idx="59">
                  <c:v>11.855203654763526</c:v>
                </c:pt>
                <c:pt idx="60">
                  <c:v>13.125847346461455</c:v>
                </c:pt>
                <c:pt idx="61">
                  <c:v>13.101731585863602</c:v>
                </c:pt>
                <c:pt idx="62">
                  <c:v>12.144814254071235</c:v>
                </c:pt>
                <c:pt idx="63">
                  <c:v>12.555450913724313</c:v>
                </c:pt>
                <c:pt idx="64">
                  <c:v>13.088294899460465</c:v>
                </c:pt>
                <c:pt idx="65">
                  <c:v>14.694665166833417</c:v>
                </c:pt>
                <c:pt idx="66">
                  <c:v>17.395091130246641</c:v>
                </c:pt>
                <c:pt idx="67">
                  <c:v>19.700772710439225</c:v>
                </c:pt>
                <c:pt idx="68">
                  <c:v>20.269583401030715</c:v>
                </c:pt>
                <c:pt idx="69">
                  <c:v>21.405170422821371</c:v>
                </c:pt>
                <c:pt idx="70">
                  <c:v>20.926533355559201</c:v>
                </c:pt>
                <c:pt idx="71">
                  <c:v>20.956117458501481</c:v>
                </c:pt>
                <c:pt idx="72">
                  <c:v>20.328465817591407</c:v>
                </c:pt>
                <c:pt idx="73">
                  <c:v>19.491601598100502</c:v>
                </c:pt>
                <c:pt idx="74">
                  <c:v>19.831001245380023</c:v>
                </c:pt>
                <c:pt idx="75">
                  <c:v>20.14124430785003</c:v>
                </c:pt>
                <c:pt idx="76">
                  <c:v>20.084301809513889</c:v>
                </c:pt>
                <c:pt idx="77">
                  <c:v>18.903246724370888</c:v>
                </c:pt>
                <c:pt idx="78">
                  <c:v>17.770706297702702</c:v>
                </c:pt>
                <c:pt idx="79">
                  <c:v>15.326568937305282</c:v>
                </c:pt>
                <c:pt idx="80">
                  <c:v>13.400555726279634</c:v>
                </c:pt>
                <c:pt idx="81">
                  <c:v>11.062613897900391</c:v>
                </c:pt>
                <c:pt idx="82">
                  <c:v>10.375307675611339</c:v>
                </c:pt>
                <c:pt idx="83">
                  <c:v>8.9746334045647416</c:v>
                </c:pt>
                <c:pt idx="84">
                  <c:v>8.3807436787978702</c:v>
                </c:pt>
                <c:pt idx="85">
                  <c:v>8.7612326543186043</c:v>
                </c:pt>
                <c:pt idx="86">
                  <c:v>8.8930574734956451</c:v>
                </c:pt>
                <c:pt idx="87">
                  <c:v>8.5069750733153313</c:v>
                </c:pt>
                <c:pt idx="88">
                  <c:v>8.7551885782983589</c:v>
                </c:pt>
                <c:pt idx="89">
                  <c:v>9.4873218422185488</c:v>
                </c:pt>
                <c:pt idx="90">
                  <c:v>10.2394040830454</c:v>
                </c:pt>
                <c:pt idx="91">
                  <c:v>11.949144337804071</c:v>
                </c:pt>
                <c:pt idx="92">
                  <c:v>12.262703796431566</c:v>
                </c:pt>
                <c:pt idx="93">
                  <c:v>11.522639648377677</c:v>
                </c:pt>
                <c:pt idx="94">
                  <c:v>11.591968471354889</c:v>
                </c:pt>
                <c:pt idx="95">
                  <c:v>11.636253363182107</c:v>
                </c:pt>
                <c:pt idx="96">
                  <c:v>10.968196939614089</c:v>
                </c:pt>
                <c:pt idx="97">
                  <c:v>12.232429302861235</c:v>
                </c:pt>
                <c:pt idx="98">
                  <c:v>11.613870953890796</c:v>
                </c:pt>
                <c:pt idx="99">
                  <c:v>10.620981612210215</c:v>
                </c:pt>
                <c:pt idx="100">
                  <c:v>10.004583518240892</c:v>
                </c:pt>
                <c:pt idx="101">
                  <c:v>9.4167249431106939</c:v>
                </c:pt>
                <c:pt idx="102">
                  <c:v>9.0135541941670709</c:v>
                </c:pt>
                <c:pt idx="103">
                  <c:v>8.6094104749356148</c:v>
                </c:pt>
                <c:pt idx="104">
                  <c:v>8.4151722235195905</c:v>
                </c:pt>
                <c:pt idx="105">
                  <c:v>8.8023627202789214</c:v>
                </c:pt>
                <c:pt idx="106">
                  <c:v>9.6039707764820008</c:v>
                </c:pt>
                <c:pt idx="107">
                  <c:v>11.135831347587384</c:v>
                </c:pt>
                <c:pt idx="108">
                  <c:v>11.193777301299264</c:v>
                </c:pt>
                <c:pt idx="109">
                  <c:v>10.104792126408739</c:v>
                </c:pt>
                <c:pt idx="110">
                  <c:v>9.4808049179909943</c:v>
                </c:pt>
                <c:pt idx="111">
                  <c:v>9.8322248637232121</c:v>
                </c:pt>
                <c:pt idx="112">
                  <c:v>10.2235644194337</c:v>
                </c:pt>
                <c:pt idx="113">
                  <c:v>10.279430462860461</c:v>
                </c:pt>
                <c:pt idx="114">
                  <c:v>12.145133339157653</c:v>
                </c:pt>
                <c:pt idx="115">
                  <c:v>13.225481806254066</c:v>
                </c:pt>
                <c:pt idx="116">
                  <c:v>13.022959670614483</c:v>
                </c:pt>
                <c:pt idx="117">
                  <c:v>14.319090547066352</c:v>
                </c:pt>
                <c:pt idx="118">
                  <c:v>14.008411930147814</c:v>
                </c:pt>
                <c:pt idx="119">
                  <c:v>12.195588217443202</c:v>
                </c:pt>
                <c:pt idx="120">
                  <c:v>11.934089483737708</c:v>
                </c:pt>
                <c:pt idx="121">
                  <c:v>11.845601487557929</c:v>
                </c:pt>
                <c:pt idx="122">
                  <c:v>11.723788593249921</c:v>
                </c:pt>
                <c:pt idx="123">
                  <c:v>11.344168858746471</c:v>
                </c:pt>
                <c:pt idx="124">
                  <c:v>11.203216573999057</c:v>
                </c:pt>
                <c:pt idx="125">
                  <c:v>11.517679533333734</c:v>
                </c:pt>
                <c:pt idx="126">
                  <c:v>10.289396308393989</c:v>
                </c:pt>
                <c:pt idx="127">
                  <c:v>9.436138305549477</c:v>
                </c:pt>
                <c:pt idx="128">
                  <c:v>9.634575898579925</c:v>
                </c:pt>
                <c:pt idx="129">
                  <c:v>9.0511955389397798</c:v>
                </c:pt>
                <c:pt idx="130">
                  <c:v>8.1074027486318414</c:v>
                </c:pt>
                <c:pt idx="131">
                  <c:v>8.17303628317147</c:v>
                </c:pt>
                <c:pt idx="132">
                  <c:v>8.3248305756847856</c:v>
                </c:pt>
                <c:pt idx="133">
                  <c:v>8.2573474124089046</c:v>
                </c:pt>
                <c:pt idx="134">
                  <c:v>9.1404425099578219</c:v>
                </c:pt>
                <c:pt idx="135">
                  <c:v>9.6812200905870043</c:v>
                </c:pt>
                <c:pt idx="136">
                  <c:v>8.2135632274373194</c:v>
                </c:pt>
                <c:pt idx="137">
                  <c:v>8.1296778307220308</c:v>
                </c:pt>
                <c:pt idx="138">
                  <c:v>7.6687620297294643</c:v>
                </c:pt>
                <c:pt idx="139">
                  <c:v>5.922308540337994</c:v>
                </c:pt>
                <c:pt idx="140">
                  <c:v>5.9769375826030426</c:v>
                </c:pt>
                <c:pt idx="141">
                  <c:v>5.5856686493790173</c:v>
                </c:pt>
                <c:pt idx="142">
                  <c:v>5.4025399572881838</c:v>
                </c:pt>
                <c:pt idx="143">
                  <c:v>4.7676445292390781</c:v>
                </c:pt>
                <c:pt idx="144">
                  <c:v>4.4057558264919834</c:v>
                </c:pt>
                <c:pt idx="145">
                  <c:v>3.9217605644538338</c:v>
                </c:pt>
                <c:pt idx="146">
                  <c:v>3.9641261111174657</c:v>
                </c:pt>
                <c:pt idx="147">
                  <c:v>5.5416829213827725</c:v>
                </c:pt>
                <c:pt idx="148">
                  <c:v>6.141979400075769</c:v>
                </c:pt>
                <c:pt idx="149">
                  <c:v>6.3033656396590345</c:v>
                </c:pt>
                <c:pt idx="150">
                  <c:v>5.8639700386041653</c:v>
                </c:pt>
                <c:pt idx="151">
                  <c:v>6.0236776241982426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14848"/>
        <c:axId val="203216384"/>
      </c:lineChart>
      <c:dateAx>
        <c:axId val="203214848"/>
        <c:scaling>
          <c:orientation val="minMax"/>
          <c:max val="43313"/>
          <c:min val="4258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321638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203216384"/>
        <c:scaling>
          <c:orientation val="minMax"/>
          <c:max val="2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3214848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33" l="0.70000000000000062" r="0.70000000000000062" t="0.75000000000001033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80269989615779E-2"/>
          <c:y val="2.5135236473819152E-2"/>
          <c:w val="0.85407085796519289"/>
          <c:h val="0.89198853960048885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1'!$Q$2</c:f>
              <c:strCache>
                <c:ptCount val="1"/>
                <c:pt idx="0">
                  <c:v>vivienda  (UF)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1'!$A$7:$A$492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</c:numCache>
            </c:numRef>
          </c:cat>
          <c:val>
            <c:numRef>
              <c:f>'Base gráficos 1'!$Q$7:$Q$492</c:f>
              <c:numCache>
                <c:formatCode>#,#00</c:formatCode>
                <c:ptCount val="486"/>
                <c:pt idx="0">
                  <c:v>5.31</c:v>
                </c:pt>
                <c:pt idx="1">
                  <c:v>5.33</c:v>
                </c:pt>
                <c:pt idx="2">
                  <c:v>5.22</c:v>
                </c:pt>
                <c:pt idx="3">
                  <c:v>5.04</c:v>
                </c:pt>
                <c:pt idx="4">
                  <c:v>5.03</c:v>
                </c:pt>
                <c:pt idx="5">
                  <c:v>5</c:v>
                </c:pt>
                <c:pt idx="6">
                  <c:v>5.0999999999999996</c:v>
                </c:pt>
                <c:pt idx="7">
                  <c:v>5.05</c:v>
                </c:pt>
                <c:pt idx="8">
                  <c:v>5.01</c:v>
                </c:pt>
                <c:pt idx="9">
                  <c:v>4.95</c:v>
                </c:pt>
                <c:pt idx="10">
                  <c:v>4.82</c:v>
                </c:pt>
                <c:pt idx="11">
                  <c:v>4.7699999999999996</c:v>
                </c:pt>
                <c:pt idx="12">
                  <c:v>4.68</c:v>
                </c:pt>
                <c:pt idx="13">
                  <c:v>4.58</c:v>
                </c:pt>
                <c:pt idx="14">
                  <c:v>4.5599999999999996</c:v>
                </c:pt>
                <c:pt idx="15">
                  <c:v>4.54</c:v>
                </c:pt>
                <c:pt idx="16">
                  <c:v>4.3899999999999997</c:v>
                </c:pt>
                <c:pt idx="17">
                  <c:v>4.42</c:v>
                </c:pt>
                <c:pt idx="18">
                  <c:v>4.51</c:v>
                </c:pt>
                <c:pt idx="19">
                  <c:v>4.6900000000000004</c:v>
                </c:pt>
                <c:pt idx="20">
                  <c:v>4.79</c:v>
                </c:pt>
                <c:pt idx="21">
                  <c:v>4.83</c:v>
                </c:pt>
                <c:pt idx="22">
                  <c:v>4.8099999999999996</c:v>
                </c:pt>
                <c:pt idx="23">
                  <c:v>4.83</c:v>
                </c:pt>
                <c:pt idx="24">
                  <c:v>4.8</c:v>
                </c:pt>
                <c:pt idx="25">
                  <c:v>4.9000000000000004</c:v>
                </c:pt>
                <c:pt idx="26">
                  <c:v>4.82</c:v>
                </c:pt>
                <c:pt idx="27">
                  <c:v>4.76</c:v>
                </c:pt>
                <c:pt idx="28">
                  <c:v>4.63</c:v>
                </c:pt>
                <c:pt idx="29">
                  <c:v>4.72</c:v>
                </c:pt>
                <c:pt idx="30">
                  <c:v>4.87</c:v>
                </c:pt>
                <c:pt idx="31">
                  <c:v>4.82</c:v>
                </c:pt>
                <c:pt idx="32">
                  <c:v>4.8</c:v>
                </c:pt>
                <c:pt idx="33">
                  <c:v>5.34</c:v>
                </c:pt>
                <c:pt idx="34">
                  <c:v>5.69</c:v>
                </c:pt>
                <c:pt idx="35">
                  <c:v>5.77</c:v>
                </c:pt>
                <c:pt idx="36">
                  <c:v>5.92</c:v>
                </c:pt>
                <c:pt idx="37">
                  <c:v>5.53</c:v>
                </c:pt>
                <c:pt idx="38">
                  <c:v>4.9000000000000004</c:v>
                </c:pt>
                <c:pt idx="39">
                  <c:v>4.42</c:v>
                </c:pt>
                <c:pt idx="40">
                  <c:v>4.4556453691489804</c:v>
                </c:pt>
                <c:pt idx="41">
                  <c:v>4.6100000000000003</c:v>
                </c:pt>
                <c:pt idx="42">
                  <c:v>4.62</c:v>
                </c:pt>
                <c:pt idx="43">
                  <c:v>4.5599999999999996</c:v>
                </c:pt>
                <c:pt idx="44">
                  <c:v>4.49</c:v>
                </c:pt>
                <c:pt idx="45">
                  <c:v>4.3499999999999996</c:v>
                </c:pt>
                <c:pt idx="46">
                  <c:v>4.28</c:v>
                </c:pt>
                <c:pt idx="47">
                  <c:v>4.5414325420879997</c:v>
                </c:pt>
                <c:pt idx="48">
                  <c:v>4.5838309984722203</c:v>
                </c:pt>
                <c:pt idx="49">
                  <c:v>4.6029839655247002</c:v>
                </c:pt>
                <c:pt idx="50">
                  <c:v>4.2755855149842201</c:v>
                </c:pt>
                <c:pt idx="51">
                  <c:v>4.1275277843385396</c:v>
                </c:pt>
                <c:pt idx="52">
                  <c:v>4.18098759676288</c:v>
                </c:pt>
                <c:pt idx="53">
                  <c:v>4.0648042155850499</c:v>
                </c:pt>
                <c:pt idx="54">
                  <c:v>4.0258767077034898</c:v>
                </c:pt>
                <c:pt idx="55">
                  <c:v>4.0647273420175303</c:v>
                </c:pt>
                <c:pt idx="56">
                  <c:v>4.0002791868918797</c:v>
                </c:pt>
                <c:pt idx="57">
                  <c:v>4.1404423827680903</c:v>
                </c:pt>
                <c:pt idx="58">
                  <c:v>4.3502802608229301</c:v>
                </c:pt>
                <c:pt idx="59">
                  <c:v>4.37113062194567</c:v>
                </c:pt>
                <c:pt idx="60">
                  <c:v>4.3373107206554904</c:v>
                </c:pt>
                <c:pt idx="61">
                  <c:v>4.3533094044596599</c:v>
                </c:pt>
                <c:pt idx="62">
                  <c:v>4.3926488605217502</c:v>
                </c:pt>
                <c:pt idx="63">
                  <c:v>4.3059766507292601</c:v>
                </c:pt>
                <c:pt idx="64">
                  <c:v>4.16</c:v>
                </c:pt>
                <c:pt idx="65">
                  <c:v>4.13</c:v>
                </c:pt>
                <c:pt idx="66">
                  <c:v>4.13</c:v>
                </c:pt>
                <c:pt idx="67">
                  <c:v>4.17</c:v>
                </c:pt>
                <c:pt idx="68">
                  <c:v>4.17</c:v>
                </c:pt>
                <c:pt idx="69">
                  <c:v>4.1100000000000003</c:v>
                </c:pt>
                <c:pt idx="70">
                  <c:v>4.1500000000000004</c:v>
                </c:pt>
                <c:pt idx="71">
                  <c:v>4.26</c:v>
                </c:pt>
                <c:pt idx="72">
                  <c:v>4.33</c:v>
                </c:pt>
                <c:pt idx="73">
                  <c:v>4.32</c:v>
                </c:pt>
                <c:pt idx="74">
                  <c:v>4.29</c:v>
                </c:pt>
                <c:pt idx="75">
                  <c:v>4.37</c:v>
                </c:pt>
                <c:pt idx="76">
                  <c:v>4.3499999999999996</c:v>
                </c:pt>
                <c:pt idx="77">
                  <c:v>4.3</c:v>
                </c:pt>
                <c:pt idx="78">
                  <c:v>4.3499999999999996</c:v>
                </c:pt>
                <c:pt idx="79">
                  <c:v>4.2699999999999996</c:v>
                </c:pt>
                <c:pt idx="80">
                  <c:v>4.3099999999999996</c:v>
                </c:pt>
                <c:pt idx="81">
                  <c:v>4.34</c:v>
                </c:pt>
                <c:pt idx="82">
                  <c:v>4.34</c:v>
                </c:pt>
                <c:pt idx="83">
                  <c:v>4.38</c:v>
                </c:pt>
                <c:pt idx="84">
                  <c:v>4.43</c:v>
                </c:pt>
                <c:pt idx="85">
                  <c:v>4.5199999999999996</c:v>
                </c:pt>
                <c:pt idx="86">
                  <c:v>4.53</c:v>
                </c:pt>
                <c:pt idx="87">
                  <c:v>4.53</c:v>
                </c:pt>
                <c:pt idx="88">
                  <c:v>4.51</c:v>
                </c:pt>
                <c:pt idx="89">
                  <c:v>4.45</c:v>
                </c:pt>
                <c:pt idx="90">
                  <c:v>4.46</c:v>
                </c:pt>
                <c:pt idx="91">
                  <c:v>4.49</c:v>
                </c:pt>
                <c:pt idx="92">
                  <c:v>4.37</c:v>
                </c:pt>
                <c:pt idx="93">
                  <c:v>4.3899999999999997</c:v>
                </c:pt>
                <c:pt idx="94">
                  <c:v>4.3600000000000003</c:v>
                </c:pt>
                <c:pt idx="95">
                  <c:v>4.3600000000000003</c:v>
                </c:pt>
                <c:pt idx="96">
                  <c:v>4.32</c:v>
                </c:pt>
                <c:pt idx="97">
                  <c:v>4.3</c:v>
                </c:pt>
                <c:pt idx="98">
                  <c:v>4.3</c:v>
                </c:pt>
                <c:pt idx="99">
                  <c:v>4.25</c:v>
                </c:pt>
                <c:pt idx="100">
                  <c:v>4.1399999999999997</c:v>
                </c:pt>
                <c:pt idx="101">
                  <c:v>3.94</c:v>
                </c:pt>
                <c:pt idx="102">
                  <c:v>3.86</c:v>
                </c:pt>
                <c:pt idx="103">
                  <c:v>3.67</c:v>
                </c:pt>
                <c:pt idx="104">
                  <c:v>3.58</c:v>
                </c:pt>
                <c:pt idx="105">
                  <c:v>3.57</c:v>
                </c:pt>
                <c:pt idx="106">
                  <c:v>3.65</c:v>
                </c:pt>
                <c:pt idx="107">
                  <c:v>3.73</c:v>
                </c:pt>
                <c:pt idx="108">
                  <c:v>3.75</c:v>
                </c:pt>
                <c:pt idx="109">
                  <c:v>3.73</c:v>
                </c:pt>
                <c:pt idx="110">
                  <c:v>3.67</c:v>
                </c:pt>
                <c:pt idx="111">
                  <c:v>3.6</c:v>
                </c:pt>
                <c:pt idx="112">
                  <c:v>3.61</c:v>
                </c:pt>
                <c:pt idx="113">
                  <c:v>3.66</c:v>
                </c:pt>
                <c:pt idx="114">
                  <c:v>3.67</c:v>
                </c:pt>
                <c:pt idx="115">
                  <c:v>3.63</c:v>
                </c:pt>
                <c:pt idx="116">
                  <c:v>3.65</c:v>
                </c:pt>
                <c:pt idx="117">
                  <c:v>3.64</c:v>
                </c:pt>
                <c:pt idx="118">
                  <c:v>3.72</c:v>
                </c:pt>
                <c:pt idx="119">
                  <c:v>3.77</c:v>
                </c:pt>
                <c:pt idx="120">
                  <c:v>3.8323364446336332</c:v>
                </c:pt>
                <c:pt idx="121">
                  <c:v>3.8285425470190493</c:v>
                </c:pt>
                <c:pt idx="122">
                  <c:v>3.8056222561863335</c:v>
                </c:pt>
                <c:pt idx="123">
                  <c:v>3.7853394200906125</c:v>
                </c:pt>
                <c:pt idx="124">
                  <c:v>3.7880666525968389</c:v>
                </c:pt>
                <c:pt idx="125">
                  <c:v>3.7565380192537412</c:v>
                </c:pt>
                <c:pt idx="126">
                  <c:v>3.7261514037301411</c:v>
                </c:pt>
                <c:pt idx="127">
                  <c:v>3.7205523920438139</c:v>
                </c:pt>
                <c:pt idx="128">
                  <c:v>3.6637135539514345</c:v>
                </c:pt>
                <c:pt idx="129">
                  <c:v>3.5580441087567483</c:v>
                </c:pt>
                <c:pt idx="130">
                  <c:v>3.5103017051701366</c:v>
                </c:pt>
                <c:pt idx="131">
                  <c:v>3.5887658663321309</c:v>
                </c:pt>
                <c:pt idx="132">
                  <c:v>3.6161869924987213</c:v>
                </c:pt>
                <c:pt idx="133">
                  <c:v>3.55</c:v>
                </c:pt>
                <c:pt idx="134">
                  <c:v>3.47</c:v>
                </c:pt>
                <c:pt idx="135">
                  <c:v>3.42</c:v>
                </c:pt>
                <c:pt idx="136">
                  <c:v>3.36</c:v>
                </c:pt>
                <c:pt idx="137">
                  <c:v>3.29</c:v>
                </c:pt>
                <c:pt idx="138">
                  <c:v>3.2</c:v>
                </c:pt>
                <c:pt idx="139">
                  <c:v>3.19</c:v>
                </c:pt>
                <c:pt idx="140">
                  <c:v>3.2</c:v>
                </c:pt>
                <c:pt idx="141">
                  <c:v>3.26</c:v>
                </c:pt>
                <c:pt idx="142">
                  <c:v>3.35</c:v>
                </c:pt>
                <c:pt idx="143">
                  <c:v>3.48</c:v>
                </c:pt>
                <c:pt idx="144">
                  <c:v>3.52</c:v>
                </c:pt>
                <c:pt idx="145">
                  <c:v>3.54</c:v>
                </c:pt>
                <c:pt idx="146">
                  <c:v>3.5</c:v>
                </c:pt>
                <c:pt idx="147">
                  <c:v>3.45</c:v>
                </c:pt>
                <c:pt idx="148">
                  <c:v>3.41</c:v>
                </c:pt>
                <c:pt idx="149">
                  <c:v>3.34</c:v>
                </c:pt>
                <c:pt idx="150">
                  <c:v>3.33</c:v>
                </c:pt>
                <c:pt idx="151">
                  <c:v>3.23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'Base gráficos 1'!$N$2:$P$2</c:f>
              <c:strCache>
                <c:ptCount val="1"/>
                <c:pt idx="0">
                  <c:v> comercio exterior (US$)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1'!$A$7:$A$492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</c:numCache>
            </c:numRef>
          </c:cat>
          <c:val>
            <c:numRef>
              <c:f>'Base gráficos 1'!$N$7:$N$492</c:f>
              <c:numCache>
                <c:formatCode>#,#00</c:formatCode>
                <c:ptCount val="486"/>
                <c:pt idx="0">
                  <c:v>5.28923438819597</c:v>
                </c:pt>
                <c:pt idx="1">
                  <c:v>5.4882926812584802</c:v>
                </c:pt>
                <c:pt idx="2">
                  <c:v>5.8475082006758301</c:v>
                </c:pt>
                <c:pt idx="3">
                  <c:v>5.6534729872904501</c:v>
                </c:pt>
                <c:pt idx="4">
                  <c:v>6.0693249259096804</c:v>
                </c:pt>
                <c:pt idx="5">
                  <c:v>6.0986268480947396</c:v>
                </c:pt>
                <c:pt idx="6">
                  <c:v>6.2949303717057496</c:v>
                </c:pt>
                <c:pt idx="7">
                  <c:v>6.2227574390990599</c:v>
                </c:pt>
                <c:pt idx="8">
                  <c:v>6.2888466043057596</c:v>
                </c:pt>
                <c:pt idx="9">
                  <c:v>6.1776341040460299</c:v>
                </c:pt>
                <c:pt idx="10">
                  <c:v>6.1078112166577503</c:v>
                </c:pt>
                <c:pt idx="11">
                  <c:v>6.0777325619925202</c:v>
                </c:pt>
                <c:pt idx="12">
                  <c:v>6.10488173655519</c:v>
                </c:pt>
                <c:pt idx="13">
                  <c:v>6.0921878167335102</c:v>
                </c:pt>
                <c:pt idx="14">
                  <c:v>5.9929048908901699</c:v>
                </c:pt>
                <c:pt idx="15">
                  <c:v>6.0265213090979604</c:v>
                </c:pt>
                <c:pt idx="16">
                  <c:v>6.0731379801827003</c:v>
                </c:pt>
                <c:pt idx="17">
                  <c:v>6.1352687019551402</c:v>
                </c:pt>
                <c:pt idx="18">
                  <c:v>6.06253095516304</c:v>
                </c:pt>
                <c:pt idx="19">
                  <c:v>6.1999090900244802</c:v>
                </c:pt>
                <c:pt idx="20">
                  <c:v>6.1441163891756796</c:v>
                </c:pt>
                <c:pt idx="21">
                  <c:v>5.8533606967078802</c:v>
                </c:pt>
                <c:pt idx="22">
                  <c:v>5.6824301269678097</c:v>
                </c:pt>
                <c:pt idx="23">
                  <c:v>5.8907807742312901</c:v>
                </c:pt>
                <c:pt idx="24">
                  <c:v>4.9099747135160499</c:v>
                </c:pt>
                <c:pt idx="25">
                  <c:v>4.1944529702062496</c:v>
                </c:pt>
                <c:pt idx="26">
                  <c:v>3.9099521988548198</c:v>
                </c:pt>
                <c:pt idx="27">
                  <c:v>4.01635492774912</c:v>
                </c:pt>
                <c:pt idx="28">
                  <c:v>4.1160037726979901</c:v>
                </c:pt>
                <c:pt idx="29">
                  <c:v>4.2386793668557603</c:v>
                </c:pt>
                <c:pt idx="30">
                  <c:v>4.4044248683942699</c:v>
                </c:pt>
                <c:pt idx="31">
                  <c:v>4.6828430653168001</c:v>
                </c:pt>
                <c:pt idx="32">
                  <c:v>5.1263856274647104</c:v>
                </c:pt>
                <c:pt idx="33">
                  <c:v>8.0271257425205302</c:v>
                </c:pt>
                <c:pt idx="34">
                  <c:v>5.9275972440875204</c:v>
                </c:pt>
                <c:pt idx="35">
                  <c:v>5.8315002485440504</c:v>
                </c:pt>
                <c:pt idx="36">
                  <c:v>5.3235662820483602</c:v>
                </c:pt>
                <c:pt idx="37">
                  <c:v>5.1172565620763102</c:v>
                </c:pt>
                <c:pt idx="38">
                  <c:v>4.6835907984627498</c:v>
                </c:pt>
                <c:pt idx="39">
                  <c:v>3.94729968911175</c:v>
                </c:pt>
                <c:pt idx="40">
                  <c:v>3.7768421556343399</c:v>
                </c:pt>
                <c:pt idx="41">
                  <c:v>3.49696459618111</c:v>
                </c:pt>
                <c:pt idx="42">
                  <c:v>2.7133157939572001</c:v>
                </c:pt>
                <c:pt idx="43">
                  <c:v>3.3949739058076802</c:v>
                </c:pt>
                <c:pt idx="44">
                  <c:v>2.5450470118040398</c:v>
                </c:pt>
                <c:pt idx="45">
                  <c:v>2.6609289121842599</c:v>
                </c:pt>
                <c:pt idx="46">
                  <c:v>2.5465993614059901</c:v>
                </c:pt>
                <c:pt idx="47">
                  <c:v>2.2207973644244801</c:v>
                </c:pt>
                <c:pt idx="48">
                  <c:v>1.83706570409307</c:v>
                </c:pt>
                <c:pt idx="49">
                  <c:v>1.9782439184533001</c:v>
                </c:pt>
                <c:pt idx="50">
                  <c:v>2.2012315029075702</c:v>
                </c:pt>
                <c:pt idx="51">
                  <c:v>1.82082148908182</c:v>
                </c:pt>
                <c:pt idx="52">
                  <c:v>2.3431927319747898</c:v>
                </c:pt>
                <c:pt idx="53">
                  <c:v>2.1711366096890399</c:v>
                </c:pt>
                <c:pt idx="54">
                  <c:v>2.04966951250272</c:v>
                </c:pt>
                <c:pt idx="55">
                  <c:v>2.1077787977831299</c:v>
                </c:pt>
                <c:pt idx="56">
                  <c:v>1.95942499863764</c:v>
                </c:pt>
                <c:pt idx="57">
                  <c:v>1.7650550466581301</c:v>
                </c:pt>
                <c:pt idx="58">
                  <c:v>1.8657389296077</c:v>
                </c:pt>
                <c:pt idx="59">
                  <c:v>1.93437911813958</c:v>
                </c:pt>
                <c:pt idx="60">
                  <c:v>1.7777270464467601</c:v>
                </c:pt>
                <c:pt idx="61">
                  <c:v>1.74237777338487</c:v>
                </c:pt>
                <c:pt idx="62">
                  <c:v>1.89461768162144</c:v>
                </c:pt>
                <c:pt idx="63">
                  <c:v>1.6399518332446801</c:v>
                </c:pt>
                <c:pt idx="64">
                  <c:v>1.6287831033851501</c:v>
                </c:pt>
                <c:pt idx="65">
                  <c:v>1.7759442266732399</c:v>
                </c:pt>
                <c:pt idx="66">
                  <c:v>1.7864255577894801</c:v>
                </c:pt>
                <c:pt idx="67">
                  <c:v>1.75</c:v>
                </c:pt>
                <c:pt idx="68">
                  <c:v>1.81</c:v>
                </c:pt>
                <c:pt idx="69">
                  <c:v>2.02</c:v>
                </c:pt>
                <c:pt idx="70">
                  <c:v>2.2200000000000002</c:v>
                </c:pt>
                <c:pt idx="71">
                  <c:v>2.75</c:v>
                </c:pt>
                <c:pt idx="72">
                  <c:v>2.7</c:v>
                </c:pt>
                <c:pt idx="73">
                  <c:v>2.5</c:v>
                </c:pt>
                <c:pt idx="74">
                  <c:v>2.34</c:v>
                </c:pt>
                <c:pt idx="75">
                  <c:v>2.4500000000000002</c:v>
                </c:pt>
                <c:pt idx="76">
                  <c:v>2.2949663942874898</c:v>
                </c:pt>
                <c:pt idx="77">
                  <c:v>2.3694759377230001</c:v>
                </c:pt>
                <c:pt idx="78">
                  <c:v>2.17729347799188</c:v>
                </c:pt>
                <c:pt idx="79">
                  <c:v>1.77855340825422</c:v>
                </c:pt>
                <c:pt idx="80">
                  <c:v>1.79598059436146</c:v>
                </c:pt>
                <c:pt idx="81">
                  <c:v>1.8064579251033399</c:v>
                </c:pt>
                <c:pt idx="82">
                  <c:v>1.99207197945793</c:v>
                </c:pt>
                <c:pt idx="83">
                  <c:v>1.93347585976437</c:v>
                </c:pt>
                <c:pt idx="84">
                  <c:v>1.8710290952025586</c:v>
                </c:pt>
                <c:pt idx="85">
                  <c:v>1.8413967970039411</c:v>
                </c:pt>
                <c:pt idx="86">
                  <c:v>1.7211954079737886</c:v>
                </c:pt>
                <c:pt idx="87">
                  <c:v>1.52</c:v>
                </c:pt>
                <c:pt idx="88">
                  <c:v>1.44</c:v>
                </c:pt>
                <c:pt idx="89">
                  <c:v>1.43</c:v>
                </c:pt>
                <c:pt idx="90">
                  <c:v>1.48</c:v>
                </c:pt>
                <c:pt idx="91">
                  <c:v>1.6821505055583721</c:v>
                </c:pt>
                <c:pt idx="92">
                  <c:v>1.4553408483150525</c:v>
                </c:pt>
                <c:pt idx="93">
                  <c:v>1.6687795377367145</c:v>
                </c:pt>
                <c:pt idx="94">
                  <c:v>1.5710335556046542</c:v>
                </c:pt>
                <c:pt idx="95">
                  <c:v>1.6486526813059557</c:v>
                </c:pt>
                <c:pt idx="96">
                  <c:v>1.9783569076592389</c:v>
                </c:pt>
                <c:pt idx="97">
                  <c:v>1.573835960313003</c:v>
                </c:pt>
                <c:pt idx="98">
                  <c:v>1.5645734390072867</c:v>
                </c:pt>
                <c:pt idx="99">
                  <c:v>1.5915439607837103</c:v>
                </c:pt>
                <c:pt idx="100">
                  <c:v>1.241849285992547</c:v>
                </c:pt>
                <c:pt idx="101">
                  <c:v>1.367077825268709</c:v>
                </c:pt>
                <c:pt idx="102">
                  <c:v>1.2390792352240154</c:v>
                </c:pt>
                <c:pt idx="103">
                  <c:v>1.3430400832379437</c:v>
                </c:pt>
                <c:pt idx="104">
                  <c:v>1.2830019285065295</c:v>
                </c:pt>
                <c:pt idx="105">
                  <c:v>1.4164985210673096</c:v>
                </c:pt>
                <c:pt idx="106">
                  <c:v>1.5128841476348087</c:v>
                </c:pt>
                <c:pt idx="107">
                  <c:v>1.3937931498209903</c:v>
                </c:pt>
                <c:pt idx="108">
                  <c:v>1.597160986435902</c:v>
                </c:pt>
                <c:pt idx="109">
                  <c:v>1.684601636833142</c:v>
                </c:pt>
                <c:pt idx="110">
                  <c:v>1.4588164771542831</c:v>
                </c:pt>
                <c:pt idx="111">
                  <c:v>1.62</c:v>
                </c:pt>
                <c:pt idx="112">
                  <c:v>1.3818396097605696</c:v>
                </c:pt>
                <c:pt idx="113">
                  <c:v>1.681825336480314</c:v>
                </c:pt>
                <c:pt idx="114">
                  <c:v>1.5486261039288127</c:v>
                </c:pt>
                <c:pt idx="115">
                  <c:v>1.5856321134940072</c:v>
                </c:pt>
                <c:pt idx="116">
                  <c:v>1.573994499198929</c:v>
                </c:pt>
                <c:pt idx="117">
                  <c:v>1.524345819053698</c:v>
                </c:pt>
                <c:pt idx="118">
                  <c:v>1.5664954774446904</c:v>
                </c:pt>
                <c:pt idx="119">
                  <c:v>1.8296947426139958</c:v>
                </c:pt>
                <c:pt idx="120">
                  <c:v>1.8924019749186181</c:v>
                </c:pt>
                <c:pt idx="121">
                  <c:v>1.6664341180083597</c:v>
                </c:pt>
                <c:pt idx="122">
                  <c:v>1.8450418925384797</c:v>
                </c:pt>
                <c:pt idx="123">
                  <c:v>1.9161644549564454</c:v>
                </c:pt>
                <c:pt idx="124">
                  <c:v>1.6293377522747461</c:v>
                </c:pt>
                <c:pt idx="125">
                  <c:v>1.7025387899104221</c:v>
                </c:pt>
                <c:pt idx="126">
                  <c:v>1.7023620827303769</c:v>
                </c:pt>
                <c:pt idx="127">
                  <c:v>1.6552755263376597</c:v>
                </c:pt>
                <c:pt idx="128">
                  <c:v>1.7863098843074756</c:v>
                </c:pt>
                <c:pt idx="129">
                  <c:v>1.9606557465891512</c:v>
                </c:pt>
                <c:pt idx="130">
                  <c:v>1.8420806560702021</c:v>
                </c:pt>
                <c:pt idx="131">
                  <c:v>2.3452091438698139</c:v>
                </c:pt>
                <c:pt idx="132">
                  <c:v>2.2144960410537435</c:v>
                </c:pt>
                <c:pt idx="133">
                  <c:v>2.16</c:v>
                </c:pt>
                <c:pt idx="134">
                  <c:v>2.33</c:v>
                </c:pt>
                <c:pt idx="135">
                  <c:v>2.35</c:v>
                </c:pt>
                <c:pt idx="136">
                  <c:v>2.23</c:v>
                </c:pt>
                <c:pt idx="137">
                  <c:v>2.4900000000000002</c:v>
                </c:pt>
                <c:pt idx="138">
                  <c:v>2.39</c:v>
                </c:pt>
                <c:pt idx="139">
                  <c:v>2.52</c:v>
                </c:pt>
                <c:pt idx="140">
                  <c:v>2.59</c:v>
                </c:pt>
                <c:pt idx="141">
                  <c:v>2.4</c:v>
                </c:pt>
                <c:pt idx="142">
                  <c:v>2.57</c:v>
                </c:pt>
                <c:pt idx="143">
                  <c:v>2.73</c:v>
                </c:pt>
                <c:pt idx="144">
                  <c:v>2.87</c:v>
                </c:pt>
                <c:pt idx="145">
                  <c:v>2.93</c:v>
                </c:pt>
                <c:pt idx="146">
                  <c:v>3.02</c:v>
                </c:pt>
                <c:pt idx="147">
                  <c:v>3.15</c:v>
                </c:pt>
                <c:pt idx="148">
                  <c:v>3.22</c:v>
                </c:pt>
                <c:pt idx="149">
                  <c:v>3.38</c:v>
                </c:pt>
                <c:pt idx="150">
                  <c:v>3.62</c:v>
                </c:pt>
                <c:pt idx="151">
                  <c:v>3.45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'Base gráficos 1'!$K$2:$M$2</c:f>
              <c:strCache>
                <c:ptCount val="1"/>
                <c:pt idx="0">
                  <c:v>comerciales ($)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1'!$A$7:$A$492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</c:numCache>
            </c:numRef>
          </c:cat>
          <c:val>
            <c:numRef>
              <c:f>'Base gráficos 1'!$K$7:$K$492</c:f>
              <c:numCache>
                <c:formatCode>#,#00</c:formatCode>
                <c:ptCount val="486"/>
                <c:pt idx="0">
                  <c:v>10.2731725726366</c:v>
                </c:pt>
                <c:pt idx="1">
                  <c:v>10.6917516556947</c:v>
                </c:pt>
                <c:pt idx="2">
                  <c:v>10.242012151611499</c:v>
                </c:pt>
                <c:pt idx="3">
                  <c:v>10.6963342219099</c:v>
                </c:pt>
                <c:pt idx="4">
                  <c:v>10.699763036027299</c:v>
                </c:pt>
                <c:pt idx="5">
                  <c:v>10.0914888005923</c:v>
                </c:pt>
                <c:pt idx="6">
                  <c:v>9.9566969940811703</c:v>
                </c:pt>
                <c:pt idx="7">
                  <c:v>10.308394808512</c:v>
                </c:pt>
                <c:pt idx="8">
                  <c:v>10.345094933528101</c:v>
                </c:pt>
                <c:pt idx="9">
                  <c:v>10.3284256051627</c:v>
                </c:pt>
                <c:pt idx="10">
                  <c:v>10.169422469712799</c:v>
                </c:pt>
                <c:pt idx="11">
                  <c:v>10.2462156294828</c:v>
                </c:pt>
                <c:pt idx="12">
                  <c:v>10.0813509695242</c:v>
                </c:pt>
                <c:pt idx="13">
                  <c:v>9.9487011377282997</c:v>
                </c:pt>
                <c:pt idx="14">
                  <c:v>9.8189661910433408</c:v>
                </c:pt>
                <c:pt idx="15">
                  <c:v>9.9490411209631109</c:v>
                </c:pt>
                <c:pt idx="16">
                  <c:v>10.029254363779399</c:v>
                </c:pt>
                <c:pt idx="17">
                  <c:v>9.8249166514255304</c:v>
                </c:pt>
                <c:pt idx="18">
                  <c:v>9.98563879156446</c:v>
                </c:pt>
                <c:pt idx="19">
                  <c:v>9.9113971326751198</c:v>
                </c:pt>
                <c:pt idx="20">
                  <c:v>10.126112936643199</c:v>
                </c:pt>
                <c:pt idx="21">
                  <c:v>10.150835175765</c:v>
                </c:pt>
                <c:pt idx="22">
                  <c:v>10.1663921671149</c:v>
                </c:pt>
                <c:pt idx="23">
                  <c:v>10.207594462623099</c:v>
                </c:pt>
                <c:pt idx="24">
                  <c:v>10.546072555411</c:v>
                </c:pt>
                <c:pt idx="25">
                  <c:v>10.5242958634587</c:v>
                </c:pt>
                <c:pt idx="26">
                  <c:v>10.6081632164383</c:v>
                </c:pt>
                <c:pt idx="27">
                  <c:v>10.592877402859299</c:v>
                </c:pt>
                <c:pt idx="28">
                  <c:v>10.6795696146953</c:v>
                </c:pt>
                <c:pt idx="29">
                  <c:v>10.8763012727232</c:v>
                </c:pt>
                <c:pt idx="30">
                  <c:v>11.428753715123401</c:v>
                </c:pt>
                <c:pt idx="31">
                  <c:v>11.872771857100901</c:v>
                </c:pt>
                <c:pt idx="32">
                  <c:v>12.804720313383299</c:v>
                </c:pt>
                <c:pt idx="33">
                  <c:v>15.1485057621497</c:v>
                </c:pt>
                <c:pt idx="34">
                  <c:v>15.128786233759699</c:v>
                </c:pt>
                <c:pt idx="35">
                  <c:v>14.910910610780199</c:v>
                </c:pt>
                <c:pt idx="36">
                  <c:v>13.5112458646691</c:v>
                </c:pt>
                <c:pt idx="37">
                  <c:v>12.2157947060754</c:v>
                </c:pt>
                <c:pt idx="38">
                  <c:v>10.0588162851225</c:v>
                </c:pt>
                <c:pt idx="39">
                  <c:v>8.7663514466743102</c:v>
                </c:pt>
                <c:pt idx="40">
                  <c:v>8.0713683339428606</c:v>
                </c:pt>
                <c:pt idx="41">
                  <c:v>7.9845183487956701</c:v>
                </c:pt>
                <c:pt idx="42">
                  <c:v>7.2408472343698298</c:v>
                </c:pt>
                <c:pt idx="43">
                  <c:v>5.9873966986875997</c:v>
                </c:pt>
                <c:pt idx="44">
                  <c:v>5.7749809206789102</c:v>
                </c:pt>
                <c:pt idx="45">
                  <c:v>5.6134654537822497</c:v>
                </c:pt>
                <c:pt idx="46">
                  <c:v>5.2475719388473099</c:v>
                </c:pt>
                <c:pt idx="47">
                  <c:v>4.7397666361242097</c:v>
                </c:pt>
                <c:pt idx="48">
                  <c:v>7.0406248867057499</c:v>
                </c:pt>
                <c:pt idx="49">
                  <c:v>5.6279494904808596</c:v>
                </c:pt>
                <c:pt idx="50">
                  <c:v>5.4203586919209599</c:v>
                </c:pt>
                <c:pt idx="51">
                  <c:v>5.4443365264185601</c:v>
                </c:pt>
                <c:pt idx="52">
                  <c:v>5.1043360239322801</c:v>
                </c:pt>
                <c:pt idx="53">
                  <c:v>5.2645016387231296</c:v>
                </c:pt>
                <c:pt idx="54">
                  <c:v>5.8647111374861103</c:v>
                </c:pt>
                <c:pt idx="55">
                  <c:v>6.9137059213616698</c:v>
                </c:pt>
                <c:pt idx="56">
                  <c:v>6.8686859812019003</c:v>
                </c:pt>
                <c:pt idx="57">
                  <c:v>7.1399747697498004</c:v>
                </c:pt>
                <c:pt idx="58">
                  <c:v>7.1872391337535504</c:v>
                </c:pt>
                <c:pt idx="59">
                  <c:v>7.3797969271821202</c:v>
                </c:pt>
                <c:pt idx="60">
                  <c:v>7.5991038176093504</c:v>
                </c:pt>
                <c:pt idx="61">
                  <c:v>7.9065708323920303</c:v>
                </c:pt>
                <c:pt idx="62">
                  <c:v>8.2523413456186905</c:v>
                </c:pt>
                <c:pt idx="63">
                  <c:v>8.4234255582339106</c:v>
                </c:pt>
                <c:pt idx="64">
                  <c:v>8.6587811839057807</c:v>
                </c:pt>
                <c:pt idx="65">
                  <c:v>9.0991380381480607</c:v>
                </c:pt>
                <c:pt idx="66">
                  <c:v>9.4809083494664108</c:v>
                </c:pt>
                <c:pt idx="67">
                  <c:v>9.61</c:v>
                </c:pt>
                <c:pt idx="68">
                  <c:v>9.3000000000000007</c:v>
                </c:pt>
                <c:pt idx="69">
                  <c:v>9.59</c:v>
                </c:pt>
                <c:pt idx="70">
                  <c:v>9.5</c:v>
                </c:pt>
                <c:pt idx="71">
                  <c:v>9.2799999999999994</c:v>
                </c:pt>
                <c:pt idx="72">
                  <c:v>9.39</c:v>
                </c:pt>
                <c:pt idx="73">
                  <c:v>9.4600000000000009</c:v>
                </c:pt>
                <c:pt idx="74">
                  <c:v>9.33</c:v>
                </c:pt>
                <c:pt idx="75">
                  <c:v>9.84</c:v>
                </c:pt>
                <c:pt idx="76">
                  <c:v>9.9690185256623103</c:v>
                </c:pt>
                <c:pt idx="77">
                  <c:v>9.4490771800013693</c:v>
                </c:pt>
                <c:pt idx="78">
                  <c:v>9.4289346983885807</c:v>
                </c:pt>
                <c:pt idx="79">
                  <c:v>9.6431246179204493</c:v>
                </c:pt>
                <c:pt idx="80">
                  <c:v>9.5346932300959608</c:v>
                </c:pt>
                <c:pt idx="81">
                  <c:v>9.4280744323333803</c:v>
                </c:pt>
                <c:pt idx="82">
                  <c:v>9.1915253581540899</c:v>
                </c:pt>
                <c:pt idx="83">
                  <c:v>8.9380054820874104</c:v>
                </c:pt>
                <c:pt idx="84">
                  <c:v>9.3112663279834216</c:v>
                </c:pt>
                <c:pt idx="85">
                  <c:v>9.676705483834187</c:v>
                </c:pt>
                <c:pt idx="86">
                  <c:v>9.2852544936548362</c:v>
                </c:pt>
                <c:pt idx="87">
                  <c:v>9.2200000000000006</c:v>
                </c:pt>
                <c:pt idx="88">
                  <c:v>9.1300000000000008</c:v>
                </c:pt>
                <c:pt idx="89">
                  <c:v>9.0359999999999996</c:v>
                </c:pt>
                <c:pt idx="90">
                  <c:v>9.2200000000000006</c:v>
                </c:pt>
                <c:pt idx="91">
                  <c:v>8.8965493557184914</c:v>
                </c:pt>
                <c:pt idx="92">
                  <c:v>9.2435012481818664</c:v>
                </c:pt>
                <c:pt idx="93">
                  <c:v>8.8171856697406028</c:v>
                </c:pt>
                <c:pt idx="94">
                  <c:v>8.8913731545848123</c:v>
                </c:pt>
                <c:pt idx="95">
                  <c:v>8.3457161833633986</c:v>
                </c:pt>
                <c:pt idx="96">
                  <c:v>8.5691470463123132</c:v>
                </c:pt>
                <c:pt idx="97">
                  <c:v>8.5283087521029941</c:v>
                </c:pt>
                <c:pt idx="98">
                  <c:v>8.4679797802710421</c:v>
                </c:pt>
                <c:pt idx="99">
                  <c:v>8.7159404390390769</c:v>
                </c:pt>
                <c:pt idx="100">
                  <c:v>8.5526738198805123</c:v>
                </c:pt>
                <c:pt idx="101">
                  <c:v>8.2215048189788327</c:v>
                </c:pt>
                <c:pt idx="102">
                  <c:v>8.05413924045423</c:v>
                </c:pt>
                <c:pt idx="103">
                  <c:v>7.6667139531344972</c:v>
                </c:pt>
                <c:pt idx="104">
                  <c:v>7.3536800904046364</c:v>
                </c:pt>
                <c:pt idx="105">
                  <c:v>7.3109124194682353</c:v>
                </c:pt>
                <c:pt idx="106">
                  <c:v>6.8987822627539384</c:v>
                </c:pt>
                <c:pt idx="107">
                  <c:v>6.8751071984544314</c:v>
                </c:pt>
                <c:pt idx="108">
                  <c:v>7.0701299105733071</c:v>
                </c:pt>
                <c:pt idx="109">
                  <c:v>7.1278456061208804</c:v>
                </c:pt>
                <c:pt idx="110">
                  <c:v>7.1450969129499748</c:v>
                </c:pt>
                <c:pt idx="111">
                  <c:v>7.0364298241080938</c:v>
                </c:pt>
                <c:pt idx="112">
                  <c:v>6.8780397911292805</c:v>
                </c:pt>
                <c:pt idx="113">
                  <c:v>7.0624309633953626</c:v>
                </c:pt>
                <c:pt idx="114">
                  <c:v>6.8327055217161652</c:v>
                </c:pt>
                <c:pt idx="115">
                  <c:v>7.0706048271742716</c:v>
                </c:pt>
                <c:pt idx="116">
                  <c:v>6.3402264133813899</c:v>
                </c:pt>
                <c:pt idx="117">
                  <c:v>6.2365347351570826</c:v>
                </c:pt>
                <c:pt idx="118">
                  <c:v>6.9264196241281217</c:v>
                </c:pt>
                <c:pt idx="119">
                  <c:v>6.8557463959947142</c:v>
                </c:pt>
                <c:pt idx="120">
                  <c:v>7.284385244263115</c:v>
                </c:pt>
                <c:pt idx="121">
                  <c:v>7.7532675581529702</c:v>
                </c:pt>
                <c:pt idx="122">
                  <c:v>7.7107918387327681</c:v>
                </c:pt>
                <c:pt idx="123">
                  <c:v>7.4672424302494598</c:v>
                </c:pt>
                <c:pt idx="124">
                  <c:v>7.4539913137159282</c:v>
                </c:pt>
                <c:pt idx="125">
                  <c:v>7.1565532655242983</c:v>
                </c:pt>
                <c:pt idx="126">
                  <c:v>6.8071528948128659</c:v>
                </c:pt>
                <c:pt idx="127">
                  <c:v>6.7544997313779396</c:v>
                </c:pt>
                <c:pt idx="128">
                  <c:v>6.8776584984803915</c:v>
                </c:pt>
                <c:pt idx="129">
                  <c:v>7.6756406433441864</c:v>
                </c:pt>
                <c:pt idx="130">
                  <c:v>7.5659576310467216</c:v>
                </c:pt>
                <c:pt idx="131">
                  <c:v>7.6431049678578153</c:v>
                </c:pt>
                <c:pt idx="132">
                  <c:v>7.8844185914542511</c:v>
                </c:pt>
                <c:pt idx="133">
                  <c:v>8.84</c:v>
                </c:pt>
                <c:pt idx="134">
                  <c:v>8.18</c:v>
                </c:pt>
                <c:pt idx="135">
                  <c:v>7.48</c:v>
                </c:pt>
                <c:pt idx="136">
                  <c:v>7.03</c:v>
                </c:pt>
                <c:pt idx="137">
                  <c:v>7.25</c:v>
                </c:pt>
                <c:pt idx="138">
                  <c:v>7.08</c:v>
                </c:pt>
                <c:pt idx="139">
                  <c:v>6.79</c:v>
                </c:pt>
                <c:pt idx="140">
                  <c:v>6.9</c:v>
                </c:pt>
                <c:pt idx="141">
                  <c:v>6.67</c:v>
                </c:pt>
                <c:pt idx="142">
                  <c:v>6.57</c:v>
                </c:pt>
                <c:pt idx="143">
                  <c:v>6.5</c:v>
                </c:pt>
                <c:pt idx="144">
                  <c:v>6.37</c:v>
                </c:pt>
                <c:pt idx="145">
                  <c:v>6.94</c:v>
                </c:pt>
                <c:pt idx="146">
                  <c:v>6.19</c:v>
                </c:pt>
                <c:pt idx="147">
                  <c:v>6.27</c:v>
                </c:pt>
                <c:pt idx="148">
                  <c:v>6.14</c:v>
                </c:pt>
                <c:pt idx="149">
                  <c:v>6.05</c:v>
                </c:pt>
                <c:pt idx="150">
                  <c:v>6.23</c:v>
                </c:pt>
                <c:pt idx="151">
                  <c:v>6.32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75616"/>
        <c:axId val="205777152"/>
      </c:lineChart>
      <c:lineChart>
        <c:grouping val="standard"/>
        <c:varyColors val="0"/>
        <c:ser>
          <c:idx val="1"/>
          <c:order val="3"/>
          <c:tx>
            <c:strRef>
              <c:f>'Base gráficos 1'!$G$2</c:f>
              <c:strCache>
                <c:ptCount val="1"/>
                <c:pt idx="0">
                  <c:v>consumo ($)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1'!$A$7:$A$492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</c:numCache>
            </c:numRef>
          </c:cat>
          <c:val>
            <c:numRef>
              <c:f>'Base gráficos 1'!$G$7:$G$492</c:f>
              <c:numCache>
                <c:formatCode>#,#00</c:formatCode>
                <c:ptCount val="486"/>
                <c:pt idx="0">
                  <c:v>26.840105511345499</c:v>
                </c:pt>
                <c:pt idx="1">
                  <c:v>28.080010671663999</c:v>
                </c:pt>
                <c:pt idx="2">
                  <c:v>25.220629902156901</c:v>
                </c:pt>
                <c:pt idx="3">
                  <c:v>26.812381250088201</c:v>
                </c:pt>
                <c:pt idx="4">
                  <c:v>27.4996852524513</c:v>
                </c:pt>
                <c:pt idx="5">
                  <c:v>27.540614539592301</c:v>
                </c:pt>
                <c:pt idx="6">
                  <c:v>27.283235773047799</c:v>
                </c:pt>
                <c:pt idx="7">
                  <c:v>26.639610178285299</c:v>
                </c:pt>
                <c:pt idx="8">
                  <c:v>26.537279800045599</c:v>
                </c:pt>
                <c:pt idx="9">
                  <c:v>26.874266437626801</c:v>
                </c:pt>
                <c:pt idx="10">
                  <c:v>26.970837734170999</c:v>
                </c:pt>
                <c:pt idx="11">
                  <c:v>27.0849800029482</c:v>
                </c:pt>
                <c:pt idx="12">
                  <c:v>27.904564651345101</c:v>
                </c:pt>
                <c:pt idx="13">
                  <c:v>28.682036168198401</c:v>
                </c:pt>
                <c:pt idx="14">
                  <c:v>26.988437835351601</c:v>
                </c:pt>
                <c:pt idx="15">
                  <c:v>27.737390581552599</c:v>
                </c:pt>
                <c:pt idx="16">
                  <c:v>27.886722153152501</c:v>
                </c:pt>
                <c:pt idx="17">
                  <c:v>27.9430478561565</c:v>
                </c:pt>
                <c:pt idx="18">
                  <c:v>28.854555981382799</c:v>
                </c:pt>
                <c:pt idx="19">
                  <c:v>27.592636850561401</c:v>
                </c:pt>
                <c:pt idx="20">
                  <c:v>28.888644870074799</c:v>
                </c:pt>
                <c:pt idx="21">
                  <c:v>29.010985038932098</c:v>
                </c:pt>
                <c:pt idx="22">
                  <c:v>28.918278266454799</c:v>
                </c:pt>
                <c:pt idx="23">
                  <c:v>29.956424397723399</c:v>
                </c:pt>
                <c:pt idx="24">
                  <c:v>32.062977085834703</c:v>
                </c:pt>
                <c:pt idx="25">
                  <c:v>31.960689431939102</c:v>
                </c:pt>
                <c:pt idx="26">
                  <c:v>29.8751708037857</c:v>
                </c:pt>
                <c:pt idx="27">
                  <c:v>30.126329719934201</c:v>
                </c:pt>
                <c:pt idx="28">
                  <c:v>30.9324869049988</c:v>
                </c:pt>
                <c:pt idx="29">
                  <c:v>30.744248148501701</c:v>
                </c:pt>
                <c:pt idx="30">
                  <c:v>31.240313742673901</c:v>
                </c:pt>
                <c:pt idx="31">
                  <c:v>32.014571090938801</c:v>
                </c:pt>
                <c:pt idx="32">
                  <c:v>34.024364909569798</c:v>
                </c:pt>
                <c:pt idx="33">
                  <c:v>35.760897802525299</c:v>
                </c:pt>
                <c:pt idx="34">
                  <c:v>36.071842036112699</c:v>
                </c:pt>
                <c:pt idx="35">
                  <c:v>36.851581681413002</c:v>
                </c:pt>
                <c:pt idx="36">
                  <c:v>36.334171451960003</c:v>
                </c:pt>
                <c:pt idx="37">
                  <c:v>36.189776794957403</c:v>
                </c:pt>
                <c:pt idx="38">
                  <c:v>32.2310900560189</c:v>
                </c:pt>
                <c:pt idx="39">
                  <c:v>29.9749702923983</c:v>
                </c:pt>
                <c:pt idx="40">
                  <c:v>29.566587019095401</c:v>
                </c:pt>
                <c:pt idx="41">
                  <c:v>28.9061914956599</c:v>
                </c:pt>
                <c:pt idx="42">
                  <c:v>27.909352390439899</c:v>
                </c:pt>
                <c:pt idx="43">
                  <c:v>24.5737435113694</c:v>
                </c:pt>
                <c:pt idx="44">
                  <c:v>26.523264242632901</c:v>
                </c:pt>
                <c:pt idx="45">
                  <c:v>26.667814255904599</c:v>
                </c:pt>
                <c:pt idx="46">
                  <c:v>27.258339937912599</c:v>
                </c:pt>
                <c:pt idx="47">
                  <c:v>26.556523975162101</c:v>
                </c:pt>
                <c:pt idx="48">
                  <c:v>30.353914964528101</c:v>
                </c:pt>
                <c:pt idx="49">
                  <c:v>29.5461259997262</c:v>
                </c:pt>
                <c:pt idx="50">
                  <c:v>27.982459031962598</c:v>
                </c:pt>
                <c:pt idx="51">
                  <c:v>27.308355461376799</c:v>
                </c:pt>
                <c:pt idx="52">
                  <c:v>27.3045490031868</c:v>
                </c:pt>
                <c:pt idx="53">
                  <c:v>27.305817463765901</c:v>
                </c:pt>
                <c:pt idx="54">
                  <c:v>28.120906910575101</c:v>
                </c:pt>
                <c:pt idx="55">
                  <c:v>27.5146327566252</c:v>
                </c:pt>
                <c:pt idx="56">
                  <c:v>28.002971261041601</c:v>
                </c:pt>
                <c:pt idx="57">
                  <c:v>27.252425282524701</c:v>
                </c:pt>
                <c:pt idx="58">
                  <c:v>27.341910117002001</c:v>
                </c:pt>
                <c:pt idx="59">
                  <c:v>26.441702931038801</c:v>
                </c:pt>
                <c:pt idx="60">
                  <c:v>27.0938928234382</c:v>
                </c:pt>
                <c:pt idx="61">
                  <c:v>26.447192406930501</c:v>
                </c:pt>
                <c:pt idx="62">
                  <c:v>25.8812617644417</c:v>
                </c:pt>
                <c:pt idx="63">
                  <c:v>27.117885715615099</c:v>
                </c:pt>
                <c:pt idx="64">
                  <c:v>27.319752293923599</c:v>
                </c:pt>
                <c:pt idx="65">
                  <c:v>26.940850667834901</c:v>
                </c:pt>
                <c:pt idx="66">
                  <c:v>27.438141379244001</c:v>
                </c:pt>
                <c:pt idx="67">
                  <c:v>27.68</c:v>
                </c:pt>
                <c:pt idx="68">
                  <c:v>28.74</c:v>
                </c:pt>
                <c:pt idx="69">
                  <c:v>27.73</c:v>
                </c:pt>
                <c:pt idx="70">
                  <c:v>26.96</c:v>
                </c:pt>
                <c:pt idx="71">
                  <c:v>27.48</c:v>
                </c:pt>
                <c:pt idx="72">
                  <c:v>28.04</c:v>
                </c:pt>
                <c:pt idx="73">
                  <c:v>29.81</c:v>
                </c:pt>
                <c:pt idx="74">
                  <c:v>27.97</c:v>
                </c:pt>
                <c:pt idx="75">
                  <c:v>28.97</c:v>
                </c:pt>
                <c:pt idx="76">
                  <c:v>27.931544579865701</c:v>
                </c:pt>
                <c:pt idx="77">
                  <c:v>28.013292606401102</c:v>
                </c:pt>
                <c:pt idx="78">
                  <c:v>28.0070344328368</c:v>
                </c:pt>
                <c:pt idx="79">
                  <c:v>27.7289703324582</c:v>
                </c:pt>
                <c:pt idx="80">
                  <c:v>28.481981974524398</c:v>
                </c:pt>
                <c:pt idx="81">
                  <c:v>27.4284071406062</c:v>
                </c:pt>
                <c:pt idx="82">
                  <c:v>25.904770674609601</c:v>
                </c:pt>
                <c:pt idx="83">
                  <c:v>25.6580552670092</c:v>
                </c:pt>
                <c:pt idx="84">
                  <c:v>25.89170232802476</c:v>
                </c:pt>
                <c:pt idx="85">
                  <c:v>26.686751233779432</c:v>
                </c:pt>
                <c:pt idx="86">
                  <c:v>26.561767147938347</c:v>
                </c:pt>
                <c:pt idx="87">
                  <c:v>25.74</c:v>
                </c:pt>
                <c:pt idx="88">
                  <c:v>26.62</c:v>
                </c:pt>
                <c:pt idx="89">
                  <c:v>26.36</c:v>
                </c:pt>
                <c:pt idx="90">
                  <c:v>26.99</c:v>
                </c:pt>
                <c:pt idx="91">
                  <c:v>27.410764499772498</c:v>
                </c:pt>
                <c:pt idx="92">
                  <c:v>27.456714660823657</c:v>
                </c:pt>
                <c:pt idx="93">
                  <c:v>26.863969371184837</c:v>
                </c:pt>
                <c:pt idx="94">
                  <c:v>26.783234874877937</c:v>
                </c:pt>
                <c:pt idx="95">
                  <c:v>26.061785231993277</c:v>
                </c:pt>
                <c:pt idx="96">
                  <c:v>26.412031708642619</c:v>
                </c:pt>
                <c:pt idx="97">
                  <c:v>26.870807576773871</c:v>
                </c:pt>
                <c:pt idx="98">
                  <c:v>24.533370625872152</c:v>
                </c:pt>
                <c:pt idx="99">
                  <c:v>26.128753305750863</c:v>
                </c:pt>
                <c:pt idx="100">
                  <c:v>27.427716397807067</c:v>
                </c:pt>
                <c:pt idx="101">
                  <c:v>26.578430844051667</c:v>
                </c:pt>
                <c:pt idx="102">
                  <c:v>24.957813606664963</c:v>
                </c:pt>
                <c:pt idx="103">
                  <c:v>24.736555562183391</c:v>
                </c:pt>
                <c:pt idx="104">
                  <c:v>24.962352136693131</c:v>
                </c:pt>
                <c:pt idx="105">
                  <c:v>24.140386595713494</c:v>
                </c:pt>
                <c:pt idx="106">
                  <c:v>23.933469138164995</c:v>
                </c:pt>
                <c:pt idx="107">
                  <c:v>23.702525572450863</c:v>
                </c:pt>
                <c:pt idx="108">
                  <c:v>24.096004417675232</c:v>
                </c:pt>
                <c:pt idx="109">
                  <c:v>25.234454506174483</c:v>
                </c:pt>
                <c:pt idx="110">
                  <c:v>23.299889255728694</c:v>
                </c:pt>
                <c:pt idx="111">
                  <c:v>23.619520297404737</c:v>
                </c:pt>
                <c:pt idx="112">
                  <c:v>23.777920247312657</c:v>
                </c:pt>
                <c:pt idx="113">
                  <c:v>23.479117582852449</c:v>
                </c:pt>
                <c:pt idx="114">
                  <c:v>22.914229745414907</c:v>
                </c:pt>
                <c:pt idx="115">
                  <c:v>23.520368626991754</c:v>
                </c:pt>
                <c:pt idx="116">
                  <c:v>23.228031870933826</c:v>
                </c:pt>
                <c:pt idx="117">
                  <c:v>23.141147208858296</c:v>
                </c:pt>
                <c:pt idx="118">
                  <c:v>22.714055598104022</c:v>
                </c:pt>
                <c:pt idx="119">
                  <c:v>22.825927726055138</c:v>
                </c:pt>
                <c:pt idx="120">
                  <c:v>23.394943708509853</c:v>
                </c:pt>
                <c:pt idx="121">
                  <c:v>23.872567741311805</c:v>
                </c:pt>
                <c:pt idx="122">
                  <c:v>22.68924006560573</c:v>
                </c:pt>
                <c:pt idx="123">
                  <c:v>23.305944415526945</c:v>
                </c:pt>
                <c:pt idx="124">
                  <c:v>22.869276252876251</c:v>
                </c:pt>
                <c:pt idx="125">
                  <c:v>23.123982168214148</c:v>
                </c:pt>
                <c:pt idx="126">
                  <c:v>23.192294409798944</c:v>
                </c:pt>
                <c:pt idx="127">
                  <c:v>22.778364058595766</c:v>
                </c:pt>
                <c:pt idx="128">
                  <c:v>23.155736132412635</c:v>
                </c:pt>
                <c:pt idx="129">
                  <c:v>23.20043758159802</c:v>
                </c:pt>
                <c:pt idx="130">
                  <c:v>22.643910888756665</c:v>
                </c:pt>
                <c:pt idx="131">
                  <c:v>22.378849376053722</c:v>
                </c:pt>
                <c:pt idx="132">
                  <c:v>23.038613775515692</c:v>
                </c:pt>
                <c:pt idx="133">
                  <c:v>23.34</c:v>
                </c:pt>
                <c:pt idx="134">
                  <c:v>22.02</c:v>
                </c:pt>
                <c:pt idx="135">
                  <c:v>22.83</c:v>
                </c:pt>
                <c:pt idx="136">
                  <c:v>21.88</c:v>
                </c:pt>
                <c:pt idx="137">
                  <c:v>22.2</c:v>
                </c:pt>
                <c:pt idx="138">
                  <c:v>22.01</c:v>
                </c:pt>
                <c:pt idx="139">
                  <c:v>21.45</c:v>
                </c:pt>
                <c:pt idx="140">
                  <c:v>22.06</c:v>
                </c:pt>
                <c:pt idx="141">
                  <c:v>21.65</c:v>
                </c:pt>
                <c:pt idx="142">
                  <c:v>21.15</c:v>
                </c:pt>
                <c:pt idx="143">
                  <c:v>21.34</c:v>
                </c:pt>
                <c:pt idx="144">
                  <c:v>21.67</c:v>
                </c:pt>
                <c:pt idx="145">
                  <c:v>22.45</c:v>
                </c:pt>
                <c:pt idx="146">
                  <c:v>20.91</c:v>
                </c:pt>
                <c:pt idx="147">
                  <c:v>21.2</c:v>
                </c:pt>
                <c:pt idx="148">
                  <c:v>20.98</c:v>
                </c:pt>
                <c:pt idx="149">
                  <c:v>21.29</c:v>
                </c:pt>
                <c:pt idx="150">
                  <c:v>20.98</c:v>
                </c:pt>
                <c:pt idx="151">
                  <c:v>20.49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31776"/>
        <c:axId val="205133312"/>
      </c:lineChart>
      <c:dateAx>
        <c:axId val="205775616"/>
        <c:scaling>
          <c:orientation val="minMax"/>
          <c:max val="43313"/>
          <c:min val="4258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L"/>
          </a:p>
        </c:txPr>
        <c:crossAx val="20577715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205777152"/>
        <c:scaling>
          <c:orientation val="minMax"/>
          <c:max val="1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205775616"/>
        <c:crosses val="autoZero"/>
        <c:crossBetween val="midCat"/>
        <c:majorUnit val="4"/>
      </c:valAx>
      <c:dateAx>
        <c:axId val="20513177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205133312"/>
        <c:crosses val="autoZero"/>
        <c:auto val="1"/>
        <c:lblOffset val="100"/>
        <c:baseTimeUnit val="months"/>
      </c:dateAx>
      <c:valAx>
        <c:axId val="205133312"/>
        <c:scaling>
          <c:orientation val="minMax"/>
          <c:max val="4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L"/>
          </a:p>
        </c:txPr>
        <c:crossAx val="205131776"/>
        <c:crosses val="max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1'!$K$3</c:f>
              <c:strCache>
                <c:ptCount val="1"/>
                <c:pt idx="0">
                  <c:v>comercio promedio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1'!$A$7:$A$492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</c:numCache>
            </c:numRef>
          </c:cat>
          <c:val>
            <c:numRef>
              <c:f>'Base gráficos 1'!$K$7:$K$492</c:f>
              <c:numCache>
                <c:formatCode>#,#00</c:formatCode>
                <c:ptCount val="486"/>
                <c:pt idx="0">
                  <c:v>10.2731725726366</c:v>
                </c:pt>
                <c:pt idx="1">
                  <c:v>10.6917516556947</c:v>
                </c:pt>
                <c:pt idx="2">
                  <c:v>10.242012151611499</c:v>
                </c:pt>
                <c:pt idx="3">
                  <c:v>10.6963342219099</c:v>
                </c:pt>
                <c:pt idx="4">
                  <c:v>10.699763036027299</c:v>
                </c:pt>
                <c:pt idx="5">
                  <c:v>10.0914888005923</c:v>
                </c:pt>
                <c:pt idx="6">
                  <c:v>9.9566969940811703</c:v>
                </c:pt>
                <c:pt idx="7">
                  <c:v>10.308394808512</c:v>
                </c:pt>
                <c:pt idx="8">
                  <c:v>10.345094933528101</c:v>
                </c:pt>
                <c:pt idx="9">
                  <c:v>10.3284256051627</c:v>
                </c:pt>
                <c:pt idx="10">
                  <c:v>10.169422469712799</c:v>
                </c:pt>
                <c:pt idx="11">
                  <c:v>10.2462156294828</c:v>
                </c:pt>
                <c:pt idx="12">
                  <c:v>10.0813509695242</c:v>
                </c:pt>
                <c:pt idx="13">
                  <c:v>9.9487011377282997</c:v>
                </c:pt>
                <c:pt idx="14">
                  <c:v>9.8189661910433408</c:v>
                </c:pt>
                <c:pt idx="15">
                  <c:v>9.9490411209631109</c:v>
                </c:pt>
                <c:pt idx="16">
                  <c:v>10.029254363779399</c:v>
                </c:pt>
                <c:pt idx="17">
                  <c:v>9.8249166514255304</c:v>
                </c:pt>
                <c:pt idx="18">
                  <c:v>9.98563879156446</c:v>
                </c:pt>
                <c:pt idx="19">
                  <c:v>9.9113971326751198</c:v>
                </c:pt>
                <c:pt idx="20">
                  <c:v>10.126112936643199</c:v>
                </c:pt>
                <c:pt idx="21">
                  <c:v>10.150835175765</c:v>
                </c:pt>
                <c:pt idx="22">
                  <c:v>10.1663921671149</c:v>
                </c:pt>
                <c:pt idx="23">
                  <c:v>10.207594462623099</c:v>
                </c:pt>
                <c:pt idx="24">
                  <c:v>10.546072555411</c:v>
                </c:pt>
                <c:pt idx="25">
                  <c:v>10.5242958634587</c:v>
                </c:pt>
                <c:pt idx="26">
                  <c:v>10.6081632164383</c:v>
                </c:pt>
                <c:pt idx="27">
                  <c:v>10.592877402859299</c:v>
                </c:pt>
                <c:pt idx="28">
                  <c:v>10.6795696146953</c:v>
                </c:pt>
                <c:pt idx="29">
                  <c:v>10.8763012727232</c:v>
                </c:pt>
                <c:pt idx="30">
                  <c:v>11.428753715123401</c:v>
                </c:pt>
                <c:pt idx="31">
                  <c:v>11.872771857100901</c:v>
                </c:pt>
                <c:pt idx="32">
                  <c:v>12.804720313383299</c:v>
                </c:pt>
                <c:pt idx="33">
                  <c:v>15.1485057621497</c:v>
                </c:pt>
                <c:pt idx="34">
                  <c:v>15.128786233759699</c:v>
                </c:pt>
                <c:pt idx="35">
                  <c:v>14.910910610780199</c:v>
                </c:pt>
                <c:pt idx="36">
                  <c:v>13.5112458646691</c:v>
                </c:pt>
                <c:pt idx="37">
                  <c:v>12.2157947060754</c:v>
                </c:pt>
                <c:pt idx="38">
                  <c:v>10.0588162851225</c:v>
                </c:pt>
                <c:pt idx="39">
                  <c:v>8.7663514466743102</c:v>
                </c:pt>
                <c:pt idx="40">
                  <c:v>8.0713683339428606</c:v>
                </c:pt>
                <c:pt idx="41">
                  <c:v>7.9845183487956701</c:v>
                </c:pt>
                <c:pt idx="42">
                  <c:v>7.2408472343698298</c:v>
                </c:pt>
                <c:pt idx="43">
                  <c:v>5.9873966986875997</c:v>
                </c:pt>
                <c:pt idx="44">
                  <c:v>5.7749809206789102</c:v>
                </c:pt>
                <c:pt idx="45">
                  <c:v>5.6134654537822497</c:v>
                </c:pt>
                <c:pt idx="46">
                  <c:v>5.2475719388473099</c:v>
                </c:pt>
                <c:pt idx="47">
                  <c:v>4.7397666361242097</c:v>
                </c:pt>
                <c:pt idx="48">
                  <c:v>7.0406248867057499</c:v>
                </c:pt>
                <c:pt idx="49">
                  <c:v>5.6279494904808596</c:v>
                </c:pt>
                <c:pt idx="50">
                  <c:v>5.4203586919209599</c:v>
                </c:pt>
                <c:pt idx="51">
                  <c:v>5.4443365264185601</c:v>
                </c:pt>
                <c:pt idx="52">
                  <c:v>5.1043360239322801</c:v>
                </c:pt>
                <c:pt idx="53">
                  <c:v>5.2645016387231296</c:v>
                </c:pt>
                <c:pt idx="54">
                  <c:v>5.8647111374861103</c:v>
                </c:pt>
                <c:pt idx="55">
                  <c:v>6.9137059213616698</c:v>
                </c:pt>
                <c:pt idx="56">
                  <c:v>6.8686859812019003</c:v>
                </c:pt>
                <c:pt idx="57">
                  <c:v>7.1399747697498004</c:v>
                </c:pt>
                <c:pt idx="58">
                  <c:v>7.1872391337535504</c:v>
                </c:pt>
                <c:pt idx="59">
                  <c:v>7.3797969271821202</c:v>
                </c:pt>
                <c:pt idx="60">
                  <c:v>7.5991038176093504</c:v>
                </c:pt>
                <c:pt idx="61">
                  <c:v>7.9065708323920303</c:v>
                </c:pt>
                <c:pt idx="62">
                  <c:v>8.2523413456186905</c:v>
                </c:pt>
                <c:pt idx="63">
                  <c:v>8.4234255582339106</c:v>
                </c:pt>
                <c:pt idx="64">
                  <c:v>8.6587811839057807</c:v>
                </c:pt>
                <c:pt idx="65">
                  <c:v>9.0991380381480607</c:v>
                </c:pt>
                <c:pt idx="66">
                  <c:v>9.4809083494664108</c:v>
                </c:pt>
                <c:pt idx="67">
                  <c:v>9.61</c:v>
                </c:pt>
                <c:pt idx="68">
                  <c:v>9.3000000000000007</c:v>
                </c:pt>
                <c:pt idx="69">
                  <c:v>9.59</c:v>
                </c:pt>
                <c:pt idx="70">
                  <c:v>9.5</c:v>
                </c:pt>
                <c:pt idx="71">
                  <c:v>9.2799999999999994</c:v>
                </c:pt>
                <c:pt idx="72">
                  <c:v>9.39</c:v>
                </c:pt>
                <c:pt idx="73">
                  <c:v>9.4600000000000009</c:v>
                </c:pt>
                <c:pt idx="74">
                  <c:v>9.33</c:v>
                </c:pt>
                <c:pt idx="75">
                  <c:v>9.84</c:v>
                </c:pt>
                <c:pt idx="76">
                  <c:v>9.9690185256623103</c:v>
                </c:pt>
                <c:pt idx="77">
                  <c:v>9.4490771800013693</c:v>
                </c:pt>
                <c:pt idx="78">
                  <c:v>9.4289346983885807</c:v>
                </c:pt>
                <c:pt idx="79">
                  <c:v>9.6431246179204493</c:v>
                </c:pt>
                <c:pt idx="80">
                  <c:v>9.5346932300959608</c:v>
                </c:pt>
                <c:pt idx="81">
                  <c:v>9.4280744323333803</c:v>
                </c:pt>
                <c:pt idx="82">
                  <c:v>9.1915253581540899</c:v>
                </c:pt>
                <c:pt idx="83">
                  <c:v>8.9380054820874104</c:v>
                </c:pt>
                <c:pt idx="84">
                  <c:v>9.3112663279834216</c:v>
                </c:pt>
                <c:pt idx="85">
                  <c:v>9.676705483834187</c:v>
                </c:pt>
                <c:pt idx="86">
                  <c:v>9.2852544936548362</c:v>
                </c:pt>
                <c:pt idx="87">
                  <c:v>9.2200000000000006</c:v>
                </c:pt>
                <c:pt idx="88">
                  <c:v>9.1300000000000008</c:v>
                </c:pt>
                <c:pt idx="89">
                  <c:v>9.0359999999999996</c:v>
                </c:pt>
                <c:pt idx="90">
                  <c:v>9.2200000000000006</c:v>
                </c:pt>
                <c:pt idx="91">
                  <c:v>8.8965493557184914</c:v>
                </c:pt>
                <c:pt idx="92">
                  <c:v>9.2435012481818664</c:v>
                </c:pt>
                <c:pt idx="93">
                  <c:v>8.8171856697406028</c:v>
                </c:pt>
                <c:pt idx="94">
                  <c:v>8.8913731545848123</c:v>
                </c:pt>
                <c:pt idx="95">
                  <c:v>8.3457161833633986</c:v>
                </c:pt>
                <c:pt idx="96">
                  <c:v>8.5691470463123132</c:v>
                </c:pt>
                <c:pt idx="97">
                  <c:v>8.5283087521029941</c:v>
                </c:pt>
                <c:pt idx="98">
                  <c:v>8.4679797802710421</c:v>
                </c:pt>
                <c:pt idx="99">
                  <c:v>8.7159404390390769</c:v>
                </c:pt>
                <c:pt idx="100">
                  <c:v>8.5526738198805123</c:v>
                </c:pt>
                <c:pt idx="101">
                  <c:v>8.2215048189788327</c:v>
                </c:pt>
                <c:pt idx="102">
                  <c:v>8.05413924045423</c:v>
                </c:pt>
                <c:pt idx="103">
                  <c:v>7.6667139531344972</c:v>
                </c:pt>
                <c:pt idx="104">
                  <c:v>7.3536800904046364</c:v>
                </c:pt>
                <c:pt idx="105">
                  <c:v>7.3109124194682353</c:v>
                </c:pt>
                <c:pt idx="106">
                  <c:v>6.8987822627539384</c:v>
                </c:pt>
                <c:pt idx="107">
                  <c:v>6.8751071984544314</c:v>
                </c:pt>
                <c:pt idx="108">
                  <c:v>7.0701299105733071</c:v>
                </c:pt>
                <c:pt idx="109">
                  <c:v>7.1278456061208804</c:v>
                </c:pt>
                <c:pt idx="110">
                  <c:v>7.1450969129499748</c:v>
                </c:pt>
                <c:pt idx="111">
                  <c:v>7.0364298241080938</c:v>
                </c:pt>
                <c:pt idx="112">
                  <c:v>6.8780397911292805</c:v>
                </c:pt>
                <c:pt idx="113">
                  <c:v>7.0624309633953626</c:v>
                </c:pt>
                <c:pt idx="114">
                  <c:v>6.8327055217161652</c:v>
                </c:pt>
                <c:pt idx="115">
                  <c:v>7.0706048271742716</c:v>
                </c:pt>
                <c:pt idx="116">
                  <c:v>6.3402264133813899</c:v>
                </c:pt>
                <c:pt idx="117">
                  <c:v>6.2365347351570826</c:v>
                </c:pt>
                <c:pt idx="118">
                  <c:v>6.9264196241281217</c:v>
                </c:pt>
                <c:pt idx="119">
                  <c:v>6.8557463959947142</c:v>
                </c:pt>
                <c:pt idx="120">
                  <c:v>7.284385244263115</c:v>
                </c:pt>
                <c:pt idx="121">
                  <c:v>7.7532675581529702</c:v>
                </c:pt>
                <c:pt idx="122">
                  <c:v>7.7107918387327681</c:v>
                </c:pt>
                <c:pt idx="123">
                  <c:v>7.4672424302494598</c:v>
                </c:pt>
                <c:pt idx="124">
                  <c:v>7.4539913137159282</c:v>
                </c:pt>
                <c:pt idx="125">
                  <c:v>7.1565532655242983</c:v>
                </c:pt>
                <c:pt idx="126">
                  <c:v>6.8071528948128659</c:v>
                </c:pt>
                <c:pt idx="127">
                  <c:v>6.7544997313779396</c:v>
                </c:pt>
                <c:pt idx="128">
                  <c:v>6.8776584984803915</c:v>
                </c:pt>
                <c:pt idx="129">
                  <c:v>7.6756406433441864</c:v>
                </c:pt>
                <c:pt idx="130">
                  <c:v>7.5659576310467216</c:v>
                </c:pt>
                <c:pt idx="131">
                  <c:v>7.6431049678578153</c:v>
                </c:pt>
                <c:pt idx="132">
                  <c:v>7.8844185914542511</c:v>
                </c:pt>
                <c:pt idx="133">
                  <c:v>8.84</c:v>
                </c:pt>
                <c:pt idx="134">
                  <c:v>8.18</c:v>
                </c:pt>
                <c:pt idx="135">
                  <c:v>7.48</c:v>
                </c:pt>
                <c:pt idx="136">
                  <c:v>7.03</c:v>
                </c:pt>
                <c:pt idx="137">
                  <c:v>7.25</c:v>
                </c:pt>
                <c:pt idx="138">
                  <c:v>7.08</c:v>
                </c:pt>
                <c:pt idx="139">
                  <c:v>6.79</c:v>
                </c:pt>
                <c:pt idx="140">
                  <c:v>6.9</c:v>
                </c:pt>
                <c:pt idx="141">
                  <c:v>6.67</c:v>
                </c:pt>
                <c:pt idx="142">
                  <c:v>6.57</c:v>
                </c:pt>
                <c:pt idx="143">
                  <c:v>6.5</c:v>
                </c:pt>
                <c:pt idx="144">
                  <c:v>6.37</c:v>
                </c:pt>
                <c:pt idx="145">
                  <c:v>6.94</c:v>
                </c:pt>
                <c:pt idx="146">
                  <c:v>6.19</c:v>
                </c:pt>
                <c:pt idx="147">
                  <c:v>6.27</c:v>
                </c:pt>
                <c:pt idx="148">
                  <c:v>6.14</c:v>
                </c:pt>
                <c:pt idx="149">
                  <c:v>6.05</c:v>
                </c:pt>
                <c:pt idx="150">
                  <c:v>6.23</c:v>
                </c:pt>
                <c:pt idx="151">
                  <c:v>6.32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gráficos 1'!$L$3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gráficos 1'!$A$7:$A$492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</c:numCache>
            </c:numRef>
          </c:cat>
          <c:val>
            <c:numRef>
              <c:f>'Base gráficos 1'!$L$7:$L$492</c:f>
              <c:numCache>
                <c:formatCode>#,#00</c:formatCode>
                <c:ptCount val="486"/>
                <c:pt idx="84">
                  <c:v>7.9345490200935469</c:v>
                </c:pt>
                <c:pt idx="85">
                  <c:v>8.7479265635799894</c:v>
                </c:pt>
                <c:pt idx="86">
                  <c:v>6.8424892073433661</c:v>
                </c:pt>
                <c:pt idx="87">
                  <c:v>7.1537193513329651</c:v>
                </c:pt>
                <c:pt idx="88">
                  <c:v>7.0924092152010729</c:v>
                </c:pt>
                <c:pt idx="89">
                  <c:v>7.004507965268493</c:v>
                </c:pt>
                <c:pt idx="90">
                  <c:v>7.2360119466197137</c:v>
                </c:pt>
                <c:pt idx="91">
                  <c:v>7.125036704190963</c:v>
                </c:pt>
                <c:pt idx="92">
                  <c:v>6.8945340367623675</c:v>
                </c:pt>
                <c:pt idx="93">
                  <c:v>7.1883724453017619</c:v>
                </c:pt>
                <c:pt idx="94">
                  <c:v>6.6389807958743869</c:v>
                </c:pt>
                <c:pt idx="95">
                  <c:v>6.4396360524949783</c:v>
                </c:pt>
                <c:pt idx="96">
                  <c:v>6.4201853735809484</c:v>
                </c:pt>
                <c:pt idx="97">
                  <c:v>6.3520008870919629</c:v>
                </c:pt>
                <c:pt idx="98">
                  <c:v>6.257895577809828</c:v>
                </c:pt>
                <c:pt idx="99">
                  <c:v>5.9723921931852928</c:v>
                </c:pt>
                <c:pt idx="100">
                  <c:v>5.7994443883841766</c:v>
                </c:pt>
                <c:pt idx="101">
                  <c:v>6.1963520386099233</c:v>
                </c:pt>
                <c:pt idx="102">
                  <c:v>5.6506261608419788</c:v>
                </c:pt>
                <c:pt idx="103">
                  <c:v>5.5018822049095393</c:v>
                </c:pt>
                <c:pt idx="104">
                  <c:v>5.2648061730301059</c:v>
                </c:pt>
                <c:pt idx="105">
                  <c:v>5.3210779848427414</c:v>
                </c:pt>
                <c:pt idx="106">
                  <c:v>5.2204692214107213</c:v>
                </c:pt>
                <c:pt idx="107">
                  <c:v>5.2742914788392188</c:v>
                </c:pt>
                <c:pt idx="108">
                  <c:v>5.2847722854794892</c:v>
                </c:pt>
                <c:pt idx="109">
                  <c:v>5.5181542645438171</c:v>
                </c:pt>
                <c:pt idx="110">
                  <c:v>5.4522568421928517</c:v>
                </c:pt>
                <c:pt idx="111">
                  <c:v>5.5670550231722427</c:v>
                </c:pt>
                <c:pt idx="112">
                  <c:v>5.2827961398552805</c:v>
                </c:pt>
                <c:pt idx="113">
                  <c:v>5.7113793215964961</c:v>
                </c:pt>
                <c:pt idx="114">
                  <c:v>5.5295721727949161</c:v>
                </c:pt>
                <c:pt idx="115">
                  <c:v>5.7009310119886552</c:v>
                </c:pt>
                <c:pt idx="116">
                  <c:v>5.5236402854138307</c:v>
                </c:pt>
                <c:pt idx="117">
                  <c:v>5.7648304512650892</c:v>
                </c:pt>
                <c:pt idx="118">
                  <c:v>5.607893200156334</c:v>
                </c:pt>
                <c:pt idx="119">
                  <c:v>5.9062377760400713</c:v>
                </c:pt>
                <c:pt idx="120">
                  <c:v>6.1313677293026814</c:v>
                </c:pt>
                <c:pt idx="121">
                  <c:v>6.3603777598715503</c:v>
                </c:pt>
                <c:pt idx="122">
                  <c:v>6.1012077241755112</c:v>
                </c:pt>
                <c:pt idx="123">
                  <c:v>5.9176314808398196</c:v>
                </c:pt>
                <c:pt idx="124">
                  <c:v>5.7712906225209792</c:v>
                </c:pt>
                <c:pt idx="125">
                  <c:v>5.7764030016906611</c:v>
                </c:pt>
                <c:pt idx="126">
                  <c:v>5.6833298169182314</c:v>
                </c:pt>
                <c:pt idx="127">
                  <c:v>5.7887251999799219</c:v>
                </c:pt>
                <c:pt idx="128">
                  <c:v>5.8587015028244167</c:v>
                </c:pt>
                <c:pt idx="129">
                  <c:v>5.6156011174358884</c:v>
                </c:pt>
                <c:pt idx="130">
                  <c:v>5.6111875460473222</c:v>
                </c:pt>
                <c:pt idx="131">
                  <c:v>5.5294398503365843</c:v>
                </c:pt>
                <c:pt idx="132">
                  <c:v>5.512484198731153</c:v>
                </c:pt>
                <c:pt idx="133">
                  <c:v>5.58</c:v>
                </c:pt>
                <c:pt idx="134">
                  <c:v>5.32</c:v>
                </c:pt>
                <c:pt idx="135">
                  <c:v>4.7699999999999996</c:v>
                </c:pt>
                <c:pt idx="136">
                  <c:v>4.88</c:v>
                </c:pt>
                <c:pt idx="137">
                  <c:v>4.8</c:v>
                </c:pt>
                <c:pt idx="138">
                  <c:v>4.8099999999999996</c:v>
                </c:pt>
                <c:pt idx="139">
                  <c:v>4.54</c:v>
                </c:pt>
                <c:pt idx="140">
                  <c:v>4.5599999999999996</c:v>
                </c:pt>
                <c:pt idx="141">
                  <c:v>4.5999999999999996</c:v>
                </c:pt>
                <c:pt idx="142">
                  <c:v>4.54</c:v>
                </c:pt>
                <c:pt idx="143">
                  <c:v>4.6100000000000003</c:v>
                </c:pt>
                <c:pt idx="144">
                  <c:v>4.54</c:v>
                </c:pt>
                <c:pt idx="145">
                  <c:v>4.6399999999999997</c:v>
                </c:pt>
                <c:pt idx="146">
                  <c:v>4.25</c:v>
                </c:pt>
                <c:pt idx="147">
                  <c:v>4.43</c:v>
                </c:pt>
                <c:pt idx="148">
                  <c:v>4.62</c:v>
                </c:pt>
                <c:pt idx="149">
                  <c:v>4.71</c:v>
                </c:pt>
                <c:pt idx="150">
                  <c:v>4.33</c:v>
                </c:pt>
                <c:pt idx="151">
                  <c:v>4.57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'Base gráficos 1'!$M$3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gráficos 1'!$A$7:$A$492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</c:numCache>
            </c:numRef>
          </c:cat>
          <c:val>
            <c:numRef>
              <c:f>'Base gráficos 1'!$M$7:$M$492</c:f>
              <c:numCache>
                <c:formatCode>#,#00</c:formatCode>
                <c:ptCount val="486"/>
                <c:pt idx="84">
                  <c:v>13.885975581647898</c:v>
                </c:pt>
                <c:pt idx="85">
                  <c:v>12.841079076939385</c:v>
                </c:pt>
                <c:pt idx="86">
                  <c:v>10.993208854277523</c:v>
                </c:pt>
                <c:pt idx="87">
                  <c:v>11.11862965641018</c:v>
                </c:pt>
                <c:pt idx="88">
                  <c:v>10.892780111542804</c:v>
                </c:pt>
                <c:pt idx="89">
                  <c:v>11.069089415975037</c:v>
                </c:pt>
                <c:pt idx="90">
                  <c:v>11.11571503580709</c:v>
                </c:pt>
                <c:pt idx="91">
                  <c:v>10.6665350824013</c:v>
                </c:pt>
                <c:pt idx="92">
                  <c:v>11.022305956128957</c:v>
                </c:pt>
                <c:pt idx="93">
                  <c:v>10.174885845762081</c:v>
                </c:pt>
                <c:pt idx="94">
                  <c:v>11.091098509406459</c:v>
                </c:pt>
                <c:pt idx="95">
                  <c:v>10.437750909014721</c:v>
                </c:pt>
                <c:pt idx="96">
                  <c:v>10.815662098772957</c:v>
                </c:pt>
                <c:pt idx="97">
                  <c:v>10.287635810321621</c:v>
                </c:pt>
                <c:pt idx="98">
                  <c:v>11.375784584375012</c:v>
                </c:pt>
                <c:pt idx="99">
                  <c:v>11.071794970937495</c:v>
                </c:pt>
                <c:pt idx="100">
                  <c:v>11.069368667306577</c:v>
                </c:pt>
                <c:pt idx="101">
                  <c:v>9.4834937933566223</c:v>
                </c:pt>
                <c:pt idx="102">
                  <c:v>10.103122554276478</c:v>
                </c:pt>
                <c:pt idx="103">
                  <c:v>9.1105911661443617</c:v>
                </c:pt>
                <c:pt idx="104">
                  <c:v>8.8290249133065366</c:v>
                </c:pt>
                <c:pt idx="105">
                  <c:v>8.8672979948331871</c:v>
                </c:pt>
                <c:pt idx="106">
                  <c:v>8.198723638467083</c:v>
                </c:pt>
                <c:pt idx="107">
                  <c:v>7.9730256528947256</c:v>
                </c:pt>
                <c:pt idx="108">
                  <c:v>8.3226654049551438</c:v>
                </c:pt>
                <c:pt idx="109">
                  <c:v>7.8036065890156969</c:v>
                </c:pt>
                <c:pt idx="110">
                  <c:v>8.1683457396932528</c:v>
                </c:pt>
                <c:pt idx="111">
                  <c:v>7.8905429710960213</c:v>
                </c:pt>
                <c:pt idx="112">
                  <c:v>8.0814116425379385</c:v>
                </c:pt>
                <c:pt idx="113">
                  <c:v>8.0822841641447436</c:v>
                </c:pt>
                <c:pt idx="114">
                  <c:v>7.5611642442675038</c:v>
                </c:pt>
                <c:pt idx="115">
                  <c:v>7.8237022697967475</c:v>
                </c:pt>
                <c:pt idx="116">
                  <c:v>6.7762791700470597</c:v>
                </c:pt>
                <c:pt idx="117">
                  <c:v>6.2794680003424563</c:v>
                </c:pt>
                <c:pt idx="118">
                  <c:v>7.6058312050306531</c:v>
                </c:pt>
                <c:pt idx="119">
                  <c:v>7.370222798872728</c:v>
                </c:pt>
                <c:pt idx="120">
                  <c:v>7.7377699307429086</c:v>
                </c:pt>
                <c:pt idx="121">
                  <c:v>8.1278525900319156</c:v>
                </c:pt>
                <c:pt idx="122">
                  <c:v>8.4972524704068952</c:v>
                </c:pt>
                <c:pt idx="123">
                  <c:v>8.3933239732776954</c:v>
                </c:pt>
                <c:pt idx="124">
                  <c:v>8.6629449025872098</c:v>
                </c:pt>
                <c:pt idx="125">
                  <c:v>7.9335158750111407</c:v>
                </c:pt>
                <c:pt idx="126">
                  <c:v>7.168358797673398</c:v>
                </c:pt>
                <c:pt idx="127">
                  <c:v>6.9649154081068527</c:v>
                </c:pt>
                <c:pt idx="128">
                  <c:v>7.1215510963571198</c:v>
                </c:pt>
                <c:pt idx="129">
                  <c:v>9.2740148638792483</c:v>
                </c:pt>
                <c:pt idx="130">
                  <c:v>8.9207011111827441</c:v>
                </c:pt>
                <c:pt idx="131">
                  <c:v>9.6621759399211076</c:v>
                </c:pt>
                <c:pt idx="132">
                  <c:v>9.7640941070317133</c:v>
                </c:pt>
                <c:pt idx="133">
                  <c:v>10.93</c:v>
                </c:pt>
                <c:pt idx="134">
                  <c:v>10.99</c:v>
                </c:pt>
                <c:pt idx="135">
                  <c:v>9.7899999999999991</c:v>
                </c:pt>
                <c:pt idx="136">
                  <c:v>8.49</c:v>
                </c:pt>
                <c:pt idx="137">
                  <c:v>8.81</c:v>
                </c:pt>
                <c:pt idx="138">
                  <c:v>8.75</c:v>
                </c:pt>
                <c:pt idx="139">
                  <c:v>8.68</c:v>
                </c:pt>
                <c:pt idx="140">
                  <c:v>8.5500000000000007</c:v>
                </c:pt>
                <c:pt idx="141">
                  <c:v>8.01</c:v>
                </c:pt>
                <c:pt idx="142">
                  <c:v>8.43</c:v>
                </c:pt>
                <c:pt idx="143">
                  <c:v>7.81</c:v>
                </c:pt>
                <c:pt idx="144">
                  <c:v>8.01</c:v>
                </c:pt>
                <c:pt idx="145">
                  <c:v>7.9</c:v>
                </c:pt>
                <c:pt idx="146">
                  <c:v>8.02</c:v>
                </c:pt>
                <c:pt idx="147">
                  <c:v>7.86</c:v>
                </c:pt>
                <c:pt idx="148">
                  <c:v>6.86</c:v>
                </c:pt>
                <c:pt idx="149">
                  <c:v>6.7</c:v>
                </c:pt>
                <c:pt idx="150">
                  <c:v>7.53</c:v>
                </c:pt>
                <c:pt idx="151">
                  <c:v>7.19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47488"/>
        <c:axId val="202457472"/>
      </c:lineChart>
      <c:dateAx>
        <c:axId val="202447488"/>
        <c:scaling>
          <c:orientation val="minMax"/>
          <c:max val="43313"/>
          <c:min val="42583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245747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202457472"/>
        <c:scaling>
          <c:orientation val="minMax"/>
          <c:max val="1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2447488"/>
        <c:crosses val="autoZero"/>
        <c:crossBetween val="midCat"/>
        <c:maj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87680198853648494"/>
          <c:h val="0.16732030117856889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1'!$N$3</c:f>
              <c:strCache>
                <c:ptCount val="1"/>
                <c:pt idx="0">
                  <c:v>comex promedio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1'!$A$7:$A$492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</c:numCache>
            </c:numRef>
          </c:cat>
          <c:val>
            <c:numRef>
              <c:f>'Base gráficos 1'!$N$7:$N$492</c:f>
              <c:numCache>
                <c:formatCode>#,#00</c:formatCode>
                <c:ptCount val="486"/>
                <c:pt idx="0">
                  <c:v>5.28923438819597</c:v>
                </c:pt>
                <c:pt idx="1">
                  <c:v>5.4882926812584802</c:v>
                </c:pt>
                <c:pt idx="2">
                  <c:v>5.8475082006758301</c:v>
                </c:pt>
                <c:pt idx="3">
                  <c:v>5.6534729872904501</c:v>
                </c:pt>
                <c:pt idx="4">
                  <c:v>6.0693249259096804</c:v>
                </c:pt>
                <c:pt idx="5">
                  <c:v>6.0986268480947396</c:v>
                </c:pt>
                <c:pt idx="6">
                  <c:v>6.2949303717057496</c:v>
                </c:pt>
                <c:pt idx="7">
                  <c:v>6.2227574390990599</c:v>
                </c:pt>
                <c:pt idx="8">
                  <c:v>6.2888466043057596</c:v>
                </c:pt>
                <c:pt idx="9">
                  <c:v>6.1776341040460299</c:v>
                </c:pt>
                <c:pt idx="10">
                  <c:v>6.1078112166577503</c:v>
                </c:pt>
                <c:pt idx="11">
                  <c:v>6.0777325619925202</c:v>
                </c:pt>
                <c:pt idx="12">
                  <c:v>6.10488173655519</c:v>
                </c:pt>
                <c:pt idx="13">
                  <c:v>6.0921878167335102</c:v>
                </c:pt>
                <c:pt idx="14">
                  <c:v>5.9929048908901699</c:v>
                </c:pt>
                <c:pt idx="15">
                  <c:v>6.0265213090979604</c:v>
                </c:pt>
                <c:pt idx="16">
                  <c:v>6.0731379801827003</c:v>
                </c:pt>
                <c:pt idx="17">
                  <c:v>6.1352687019551402</c:v>
                </c:pt>
                <c:pt idx="18">
                  <c:v>6.06253095516304</c:v>
                </c:pt>
                <c:pt idx="19">
                  <c:v>6.1999090900244802</c:v>
                </c:pt>
                <c:pt idx="20">
                  <c:v>6.1441163891756796</c:v>
                </c:pt>
                <c:pt idx="21">
                  <c:v>5.8533606967078802</c:v>
                </c:pt>
                <c:pt idx="22">
                  <c:v>5.6824301269678097</c:v>
                </c:pt>
                <c:pt idx="23">
                  <c:v>5.8907807742312901</c:v>
                </c:pt>
                <c:pt idx="24">
                  <c:v>4.9099747135160499</c:v>
                </c:pt>
                <c:pt idx="25">
                  <c:v>4.1944529702062496</c:v>
                </c:pt>
                <c:pt idx="26">
                  <c:v>3.9099521988548198</c:v>
                </c:pt>
                <c:pt idx="27">
                  <c:v>4.01635492774912</c:v>
                </c:pt>
                <c:pt idx="28">
                  <c:v>4.1160037726979901</c:v>
                </c:pt>
                <c:pt idx="29">
                  <c:v>4.2386793668557603</c:v>
                </c:pt>
                <c:pt idx="30">
                  <c:v>4.4044248683942699</c:v>
                </c:pt>
                <c:pt idx="31">
                  <c:v>4.6828430653168001</c:v>
                </c:pt>
                <c:pt idx="32">
                  <c:v>5.1263856274647104</c:v>
                </c:pt>
                <c:pt idx="33">
                  <c:v>8.0271257425205302</c:v>
                </c:pt>
                <c:pt idx="34">
                  <c:v>5.9275972440875204</c:v>
                </c:pt>
                <c:pt idx="35">
                  <c:v>5.8315002485440504</c:v>
                </c:pt>
                <c:pt idx="36">
                  <c:v>5.3235662820483602</c:v>
                </c:pt>
                <c:pt idx="37">
                  <c:v>5.1172565620763102</c:v>
                </c:pt>
                <c:pt idx="38">
                  <c:v>4.6835907984627498</c:v>
                </c:pt>
                <c:pt idx="39">
                  <c:v>3.94729968911175</c:v>
                </c:pt>
                <c:pt idx="40">
                  <c:v>3.7768421556343399</c:v>
                </c:pt>
                <c:pt idx="41">
                  <c:v>3.49696459618111</c:v>
                </c:pt>
                <c:pt idx="42">
                  <c:v>2.7133157939572001</c:v>
                </c:pt>
                <c:pt idx="43">
                  <c:v>3.3949739058076802</c:v>
                </c:pt>
                <c:pt idx="44">
                  <c:v>2.5450470118040398</c:v>
                </c:pt>
                <c:pt idx="45">
                  <c:v>2.6609289121842599</c:v>
                </c:pt>
                <c:pt idx="46">
                  <c:v>2.5465993614059901</c:v>
                </c:pt>
                <c:pt idx="47">
                  <c:v>2.2207973644244801</c:v>
                </c:pt>
                <c:pt idx="48">
                  <c:v>1.83706570409307</c:v>
                </c:pt>
                <c:pt idx="49">
                  <c:v>1.9782439184533001</c:v>
                </c:pt>
                <c:pt idx="50">
                  <c:v>2.2012315029075702</c:v>
                </c:pt>
                <c:pt idx="51">
                  <c:v>1.82082148908182</c:v>
                </c:pt>
                <c:pt idx="52">
                  <c:v>2.3431927319747898</c:v>
                </c:pt>
                <c:pt idx="53">
                  <c:v>2.1711366096890399</c:v>
                </c:pt>
                <c:pt idx="54">
                  <c:v>2.04966951250272</c:v>
                </c:pt>
                <c:pt idx="55">
                  <c:v>2.1077787977831299</c:v>
                </c:pt>
                <c:pt idx="56">
                  <c:v>1.95942499863764</c:v>
                </c:pt>
                <c:pt idx="57">
                  <c:v>1.7650550466581301</c:v>
                </c:pt>
                <c:pt idx="58">
                  <c:v>1.8657389296077</c:v>
                </c:pt>
                <c:pt idx="59">
                  <c:v>1.93437911813958</c:v>
                </c:pt>
                <c:pt idx="60">
                  <c:v>1.7777270464467601</c:v>
                </c:pt>
                <c:pt idx="61">
                  <c:v>1.74237777338487</c:v>
                </c:pt>
                <c:pt idx="62">
                  <c:v>1.89461768162144</c:v>
                </c:pt>
                <c:pt idx="63">
                  <c:v>1.6399518332446801</c:v>
                </c:pt>
                <c:pt idx="64">
                  <c:v>1.6287831033851501</c:v>
                </c:pt>
                <c:pt idx="65">
                  <c:v>1.7759442266732399</c:v>
                </c:pt>
                <c:pt idx="66">
                  <c:v>1.7864255577894801</c:v>
                </c:pt>
                <c:pt idx="67">
                  <c:v>1.75</c:v>
                </c:pt>
                <c:pt idx="68">
                  <c:v>1.81</c:v>
                </c:pt>
                <c:pt idx="69">
                  <c:v>2.02</c:v>
                </c:pt>
                <c:pt idx="70">
                  <c:v>2.2200000000000002</c:v>
                </c:pt>
                <c:pt idx="71">
                  <c:v>2.75</c:v>
                </c:pt>
                <c:pt idx="72">
                  <c:v>2.7</c:v>
                </c:pt>
                <c:pt idx="73">
                  <c:v>2.5</c:v>
                </c:pt>
                <c:pt idx="74">
                  <c:v>2.34</c:v>
                </c:pt>
                <c:pt idx="75">
                  <c:v>2.4500000000000002</c:v>
                </c:pt>
                <c:pt idx="76">
                  <c:v>2.2949663942874898</c:v>
                </c:pt>
                <c:pt idx="77">
                  <c:v>2.3694759377230001</c:v>
                </c:pt>
                <c:pt idx="78">
                  <c:v>2.17729347799188</c:v>
                </c:pt>
                <c:pt idx="79">
                  <c:v>1.77855340825422</c:v>
                </c:pt>
                <c:pt idx="80">
                  <c:v>1.79598059436146</c:v>
                </c:pt>
                <c:pt idx="81">
                  <c:v>1.8064579251033399</c:v>
                </c:pt>
                <c:pt idx="82">
                  <c:v>1.99207197945793</c:v>
                </c:pt>
                <c:pt idx="83">
                  <c:v>1.93347585976437</c:v>
                </c:pt>
                <c:pt idx="84">
                  <c:v>1.8710290952025586</c:v>
                </c:pt>
                <c:pt idx="85">
                  <c:v>1.8413967970039411</c:v>
                </c:pt>
                <c:pt idx="86">
                  <c:v>1.7211954079737886</c:v>
                </c:pt>
                <c:pt idx="87">
                  <c:v>1.52</c:v>
                </c:pt>
                <c:pt idx="88">
                  <c:v>1.44</c:v>
                </c:pt>
                <c:pt idx="89">
                  <c:v>1.43</c:v>
                </c:pt>
                <c:pt idx="90">
                  <c:v>1.48</c:v>
                </c:pt>
                <c:pt idx="91">
                  <c:v>1.6821505055583721</c:v>
                </c:pt>
                <c:pt idx="92">
                  <c:v>1.4553408483150525</c:v>
                </c:pt>
                <c:pt idx="93">
                  <c:v>1.6687795377367145</c:v>
                </c:pt>
                <c:pt idx="94">
                  <c:v>1.5710335556046542</c:v>
                </c:pt>
                <c:pt idx="95">
                  <c:v>1.6486526813059557</c:v>
                </c:pt>
                <c:pt idx="96">
                  <c:v>1.9783569076592389</c:v>
                </c:pt>
                <c:pt idx="97">
                  <c:v>1.573835960313003</c:v>
                </c:pt>
                <c:pt idx="98">
                  <c:v>1.5645734390072867</c:v>
                </c:pt>
                <c:pt idx="99">
                  <c:v>1.5915439607837103</c:v>
                </c:pt>
                <c:pt idx="100">
                  <c:v>1.241849285992547</c:v>
                </c:pt>
                <c:pt idx="101">
                  <c:v>1.367077825268709</c:v>
                </c:pt>
                <c:pt idx="102">
                  <c:v>1.2390792352240154</c:v>
                </c:pt>
                <c:pt idx="103">
                  <c:v>1.3430400832379437</c:v>
                </c:pt>
                <c:pt idx="104">
                  <c:v>1.2830019285065295</c:v>
                </c:pt>
                <c:pt idx="105">
                  <c:v>1.4164985210673096</c:v>
                </c:pt>
                <c:pt idx="106">
                  <c:v>1.5128841476348087</c:v>
                </c:pt>
                <c:pt idx="107">
                  <c:v>1.3937931498209903</c:v>
                </c:pt>
                <c:pt idx="108">
                  <c:v>1.597160986435902</c:v>
                </c:pt>
                <c:pt idx="109">
                  <c:v>1.684601636833142</c:v>
                </c:pt>
                <c:pt idx="110">
                  <c:v>1.4588164771542831</c:v>
                </c:pt>
                <c:pt idx="111">
                  <c:v>1.62</c:v>
                </c:pt>
                <c:pt idx="112">
                  <c:v>1.3818396097605696</c:v>
                </c:pt>
                <c:pt idx="113">
                  <c:v>1.681825336480314</c:v>
                </c:pt>
                <c:pt idx="114">
                  <c:v>1.5486261039288127</c:v>
                </c:pt>
                <c:pt idx="115">
                  <c:v>1.5856321134940072</c:v>
                </c:pt>
                <c:pt idx="116">
                  <c:v>1.573994499198929</c:v>
                </c:pt>
                <c:pt idx="117">
                  <c:v>1.524345819053698</c:v>
                </c:pt>
                <c:pt idx="118">
                  <c:v>1.5664954774446904</c:v>
                </c:pt>
                <c:pt idx="119">
                  <c:v>1.8296947426139958</c:v>
                </c:pt>
                <c:pt idx="120">
                  <c:v>1.8924019749186181</c:v>
                </c:pt>
                <c:pt idx="121">
                  <c:v>1.6664341180083597</c:v>
                </c:pt>
                <c:pt idx="122">
                  <c:v>1.8450418925384797</c:v>
                </c:pt>
                <c:pt idx="123">
                  <c:v>1.9161644549564454</c:v>
                </c:pt>
                <c:pt idx="124">
                  <c:v>1.6293377522747461</c:v>
                </c:pt>
                <c:pt idx="125">
                  <c:v>1.7025387899104221</c:v>
                </c:pt>
                <c:pt idx="126">
                  <c:v>1.7023620827303769</c:v>
                </c:pt>
                <c:pt idx="127">
                  <c:v>1.6552755263376597</c:v>
                </c:pt>
                <c:pt idx="128">
                  <c:v>1.7863098843074756</c:v>
                </c:pt>
                <c:pt idx="129">
                  <c:v>1.9606557465891512</c:v>
                </c:pt>
                <c:pt idx="130">
                  <c:v>1.8420806560702021</c:v>
                </c:pt>
                <c:pt idx="131">
                  <c:v>2.3452091438698139</c:v>
                </c:pt>
                <c:pt idx="132">
                  <c:v>2.2144960410537435</c:v>
                </c:pt>
                <c:pt idx="133">
                  <c:v>2.16</c:v>
                </c:pt>
                <c:pt idx="134">
                  <c:v>2.33</c:v>
                </c:pt>
                <c:pt idx="135">
                  <c:v>2.35</c:v>
                </c:pt>
                <c:pt idx="136">
                  <c:v>2.23</c:v>
                </c:pt>
                <c:pt idx="137">
                  <c:v>2.4900000000000002</c:v>
                </c:pt>
                <c:pt idx="138">
                  <c:v>2.39</c:v>
                </c:pt>
                <c:pt idx="139">
                  <c:v>2.52</c:v>
                </c:pt>
                <c:pt idx="140">
                  <c:v>2.59</c:v>
                </c:pt>
                <c:pt idx="141">
                  <c:v>2.4</c:v>
                </c:pt>
                <c:pt idx="142">
                  <c:v>2.57</c:v>
                </c:pt>
                <c:pt idx="143">
                  <c:v>2.73</c:v>
                </c:pt>
                <c:pt idx="144">
                  <c:v>2.87</c:v>
                </c:pt>
                <c:pt idx="145">
                  <c:v>2.93</c:v>
                </c:pt>
                <c:pt idx="146">
                  <c:v>3.02</c:v>
                </c:pt>
                <c:pt idx="147">
                  <c:v>3.15</c:v>
                </c:pt>
                <c:pt idx="148">
                  <c:v>3.22</c:v>
                </c:pt>
                <c:pt idx="149">
                  <c:v>3.38</c:v>
                </c:pt>
                <c:pt idx="150">
                  <c:v>3.62</c:v>
                </c:pt>
                <c:pt idx="151">
                  <c:v>3.45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gráficos 1'!$O$3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gráficos 1'!$A$7:$A$492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</c:numCache>
            </c:numRef>
          </c:cat>
          <c:val>
            <c:numRef>
              <c:f>'Base gráficos 1'!$O$7:$O$492</c:f>
              <c:numCache>
                <c:formatCode>#,#00</c:formatCode>
                <c:ptCount val="486"/>
                <c:pt idx="84">
                  <c:v>1.5992605766579482</c:v>
                </c:pt>
                <c:pt idx="85">
                  <c:v>1.5201833489137551</c:v>
                </c:pt>
                <c:pt idx="86">
                  <c:v>1.4536419258085347</c:v>
                </c:pt>
                <c:pt idx="87">
                  <c:v>1.2766490627366318</c:v>
                </c:pt>
                <c:pt idx="88">
                  <c:v>1.1652457123381132</c:v>
                </c:pt>
                <c:pt idx="89">
                  <c:v>1.1594420622293382</c:v>
                </c:pt>
                <c:pt idx="90">
                  <c:v>1.282517036762912</c:v>
                </c:pt>
                <c:pt idx="91">
                  <c:v>1.5204008062693743</c:v>
                </c:pt>
                <c:pt idx="92">
                  <c:v>1.3135641342240492</c:v>
                </c:pt>
                <c:pt idx="93">
                  <c:v>1.5634216322485095</c:v>
                </c:pt>
                <c:pt idx="94">
                  <c:v>1.3861692296394117</c:v>
                </c:pt>
                <c:pt idx="95">
                  <c:v>1.5128739369708393</c:v>
                </c:pt>
                <c:pt idx="96">
                  <c:v>2.0253880406420528</c:v>
                </c:pt>
                <c:pt idx="97">
                  <c:v>1.4685126367093424</c:v>
                </c:pt>
                <c:pt idx="98">
                  <c:v>1.3952677077475253</c:v>
                </c:pt>
                <c:pt idx="99">
                  <c:v>1.4654610817892866</c:v>
                </c:pt>
                <c:pt idx="100">
                  <c:v>1.0215195241530253</c:v>
                </c:pt>
                <c:pt idx="101">
                  <c:v>1.1871845049230478</c:v>
                </c:pt>
                <c:pt idx="102">
                  <c:v>1.1136074675088106</c:v>
                </c:pt>
                <c:pt idx="103">
                  <c:v>1.2883507273028563</c:v>
                </c:pt>
                <c:pt idx="104">
                  <c:v>1.0518275822548373</c:v>
                </c:pt>
                <c:pt idx="105">
                  <c:v>1.2244827463166235</c:v>
                </c:pt>
                <c:pt idx="106">
                  <c:v>1.4029675997861781</c:v>
                </c:pt>
                <c:pt idx="107">
                  <c:v>1.2304519005111727</c:v>
                </c:pt>
                <c:pt idx="108">
                  <c:v>1.5164041911724901</c:v>
                </c:pt>
                <c:pt idx="109">
                  <c:v>1.6581105727950991</c:v>
                </c:pt>
                <c:pt idx="110">
                  <c:v>1.2203524717978489</c:v>
                </c:pt>
                <c:pt idx="111">
                  <c:v>1.5500471797138695</c:v>
                </c:pt>
                <c:pt idx="112">
                  <c:v>1.2428675282110295</c:v>
                </c:pt>
                <c:pt idx="113">
                  <c:v>1.6046976974281602</c:v>
                </c:pt>
                <c:pt idx="114">
                  <c:v>1.4555430115189918</c:v>
                </c:pt>
                <c:pt idx="115">
                  <c:v>1.5174930043728518</c:v>
                </c:pt>
                <c:pt idx="116">
                  <c:v>1.1955111422170426</c:v>
                </c:pt>
                <c:pt idx="117">
                  <c:v>1.2719202144364641</c:v>
                </c:pt>
                <c:pt idx="118">
                  <c:v>1.3801817198953734</c:v>
                </c:pt>
                <c:pt idx="119">
                  <c:v>1.5875071771999423</c:v>
                </c:pt>
                <c:pt idx="120">
                  <c:v>1.5592783054401773</c:v>
                </c:pt>
                <c:pt idx="121">
                  <c:v>1.4349342698509562</c:v>
                </c:pt>
                <c:pt idx="122">
                  <c:v>1.6036655001878166</c:v>
                </c:pt>
                <c:pt idx="123">
                  <c:v>1.746347169192747</c:v>
                </c:pt>
                <c:pt idx="124">
                  <c:v>1.3775519155017051</c:v>
                </c:pt>
                <c:pt idx="125">
                  <c:v>1.4582992533577621</c:v>
                </c:pt>
                <c:pt idx="126">
                  <c:v>1.4198468154110822</c:v>
                </c:pt>
                <c:pt idx="127">
                  <c:v>1.2771090580793927</c:v>
                </c:pt>
                <c:pt idx="128">
                  <c:v>1.4163427643100746</c:v>
                </c:pt>
                <c:pt idx="129">
                  <c:v>1.6573520472038097</c:v>
                </c:pt>
                <c:pt idx="130">
                  <c:v>1.5893557917021535</c:v>
                </c:pt>
                <c:pt idx="131">
                  <c:v>2.2016661585447528</c:v>
                </c:pt>
                <c:pt idx="132">
                  <c:v>2.1412420121924951</c:v>
                </c:pt>
                <c:pt idx="133">
                  <c:v>1.86</c:v>
                </c:pt>
                <c:pt idx="134">
                  <c:v>2.0699999999999998</c:v>
                </c:pt>
                <c:pt idx="135">
                  <c:v>2.17</c:v>
                </c:pt>
                <c:pt idx="136">
                  <c:v>1.97</c:v>
                </c:pt>
                <c:pt idx="137">
                  <c:v>2.2400000000000002</c:v>
                </c:pt>
                <c:pt idx="138">
                  <c:v>2.0699999999999998</c:v>
                </c:pt>
                <c:pt idx="139">
                  <c:v>2.17</c:v>
                </c:pt>
                <c:pt idx="140">
                  <c:v>2.4</c:v>
                </c:pt>
                <c:pt idx="141">
                  <c:v>2.0699999999999998</c:v>
                </c:pt>
                <c:pt idx="142">
                  <c:v>2.2999999999999998</c:v>
                </c:pt>
                <c:pt idx="143">
                  <c:v>2.5099999999999998</c:v>
                </c:pt>
                <c:pt idx="144">
                  <c:v>2.66</c:v>
                </c:pt>
                <c:pt idx="145">
                  <c:v>2.69</c:v>
                </c:pt>
                <c:pt idx="146">
                  <c:v>2.73</c:v>
                </c:pt>
                <c:pt idx="147">
                  <c:v>2.93</c:v>
                </c:pt>
                <c:pt idx="148">
                  <c:v>2.89</c:v>
                </c:pt>
                <c:pt idx="149">
                  <c:v>3.21</c:v>
                </c:pt>
                <c:pt idx="150">
                  <c:v>3.59</c:v>
                </c:pt>
                <c:pt idx="151">
                  <c:v>3.33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'Base gráficos 1'!$P$3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gráficos 1'!$A$7:$A$492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</c:numCache>
            </c:numRef>
          </c:cat>
          <c:val>
            <c:numRef>
              <c:f>'Base gráficos 1'!$P$7:$P$492</c:f>
              <c:numCache>
                <c:formatCode>#,#00</c:formatCode>
                <c:ptCount val="486"/>
                <c:pt idx="84">
                  <c:v>2.1423179466952456</c:v>
                </c:pt>
                <c:pt idx="85">
                  <c:v>2.0953665672094592</c:v>
                </c:pt>
                <c:pt idx="86">
                  <c:v>2.0507794838662039</c:v>
                </c:pt>
                <c:pt idx="87">
                  <c:v>1.8876556355107634</c:v>
                </c:pt>
                <c:pt idx="88">
                  <c:v>1.9833324124911127</c:v>
                </c:pt>
                <c:pt idx="89">
                  <c:v>1.8839872119990264</c:v>
                </c:pt>
                <c:pt idx="90">
                  <c:v>1.7922752793318626</c:v>
                </c:pt>
                <c:pt idx="91">
                  <c:v>1.8796683960316261</c:v>
                </c:pt>
                <c:pt idx="92">
                  <c:v>1.7691063868823258</c:v>
                </c:pt>
                <c:pt idx="93">
                  <c:v>1.7905766682535385</c:v>
                </c:pt>
                <c:pt idx="94">
                  <c:v>1.8152955775910864</c:v>
                </c:pt>
                <c:pt idx="95">
                  <c:v>1.8519406511584169</c:v>
                </c:pt>
                <c:pt idx="96">
                  <c:v>1.9409025910652504</c:v>
                </c:pt>
                <c:pt idx="97">
                  <c:v>1.7031621634800065</c:v>
                </c:pt>
                <c:pt idx="98">
                  <c:v>1.8499777390643179</c:v>
                </c:pt>
                <c:pt idx="99">
                  <c:v>1.7693950851914799</c:v>
                </c:pt>
                <c:pt idx="100">
                  <c:v>1.6340814842366758</c:v>
                </c:pt>
                <c:pt idx="101">
                  <c:v>1.6914843293215895</c:v>
                </c:pt>
                <c:pt idx="102">
                  <c:v>1.4387413590719831</c:v>
                </c:pt>
                <c:pt idx="103">
                  <c:v>1.4114953529957284</c:v>
                </c:pt>
                <c:pt idx="104">
                  <c:v>1.6187405267488699</c:v>
                </c:pt>
                <c:pt idx="105">
                  <c:v>1.7332163860362249</c:v>
                </c:pt>
                <c:pt idx="106">
                  <c:v>1.6661345458542656</c:v>
                </c:pt>
                <c:pt idx="107">
                  <c:v>1.7107067853237408</c:v>
                </c:pt>
                <c:pt idx="108">
                  <c:v>1.6994628902479114</c:v>
                </c:pt>
                <c:pt idx="109">
                  <c:v>1.7358640988313598</c:v>
                </c:pt>
                <c:pt idx="110">
                  <c:v>1.8134075907534819</c:v>
                </c:pt>
                <c:pt idx="111">
                  <c:v>1.6644820074580875</c:v>
                </c:pt>
                <c:pt idx="112">
                  <c:v>1.7682111716674147</c:v>
                </c:pt>
                <c:pt idx="113">
                  <c:v>1.788890231942359</c:v>
                </c:pt>
                <c:pt idx="114">
                  <c:v>1.6887426063491797</c:v>
                </c:pt>
                <c:pt idx="115">
                  <c:v>1.6970344756185507</c:v>
                </c:pt>
                <c:pt idx="116">
                  <c:v>2.0853564876013477</c:v>
                </c:pt>
                <c:pt idx="117">
                  <c:v>2.0229646707821223</c:v>
                </c:pt>
                <c:pt idx="118">
                  <c:v>2.0078469605372309</c:v>
                </c:pt>
                <c:pt idx="119">
                  <c:v>2.3271249699481498</c:v>
                </c:pt>
                <c:pt idx="120">
                  <c:v>2.4438192098983369</c:v>
                </c:pt>
                <c:pt idx="121">
                  <c:v>2.1904252892147831</c:v>
                </c:pt>
                <c:pt idx="122">
                  <c:v>2.3710948304492887</c:v>
                </c:pt>
                <c:pt idx="123">
                  <c:v>2.2065919532138567</c:v>
                </c:pt>
                <c:pt idx="124">
                  <c:v>2.3008880657992288</c:v>
                </c:pt>
                <c:pt idx="125">
                  <c:v>2.3739945131060245</c:v>
                </c:pt>
                <c:pt idx="126">
                  <c:v>2.1961547450853423</c:v>
                </c:pt>
                <c:pt idx="127">
                  <c:v>2.4792505818388459</c:v>
                </c:pt>
                <c:pt idx="128">
                  <c:v>2.4950407800932091</c:v>
                </c:pt>
                <c:pt idx="129">
                  <c:v>2.5182687773443981</c:v>
                </c:pt>
                <c:pt idx="130">
                  <c:v>2.3392083953362466</c:v>
                </c:pt>
                <c:pt idx="131">
                  <c:v>2.6282840705052526</c:v>
                </c:pt>
                <c:pt idx="132">
                  <c:v>2.2948558471819775</c:v>
                </c:pt>
                <c:pt idx="133">
                  <c:v>2.6</c:v>
                </c:pt>
                <c:pt idx="134">
                  <c:v>2.77</c:v>
                </c:pt>
                <c:pt idx="135">
                  <c:v>2.7</c:v>
                </c:pt>
                <c:pt idx="136">
                  <c:v>2.69</c:v>
                </c:pt>
                <c:pt idx="137">
                  <c:v>2.91</c:v>
                </c:pt>
                <c:pt idx="138">
                  <c:v>2.87</c:v>
                </c:pt>
                <c:pt idx="139">
                  <c:v>2.89</c:v>
                </c:pt>
                <c:pt idx="140">
                  <c:v>2.87</c:v>
                </c:pt>
                <c:pt idx="141">
                  <c:v>2.93</c:v>
                </c:pt>
                <c:pt idx="142">
                  <c:v>2.91</c:v>
                </c:pt>
                <c:pt idx="143">
                  <c:v>3.23</c:v>
                </c:pt>
                <c:pt idx="144">
                  <c:v>3.15</c:v>
                </c:pt>
                <c:pt idx="145">
                  <c:v>3.26</c:v>
                </c:pt>
                <c:pt idx="146">
                  <c:v>3.53</c:v>
                </c:pt>
                <c:pt idx="147">
                  <c:v>3.48</c:v>
                </c:pt>
                <c:pt idx="148">
                  <c:v>3.86</c:v>
                </c:pt>
                <c:pt idx="149">
                  <c:v>3.61</c:v>
                </c:pt>
                <c:pt idx="150">
                  <c:v>3.67</c:v>
                </c:pt>
                <c:pt idx="151">
                  <c:v>3.55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712576"/>
        <c:axId val="202714112"/>
      </c:lineChart>
      <c:dateAx>
        <c:axId val="202712576"/>
        <c:scaling>
          <c:orientation val="minMax"/>
          <c:max val="43313"/>
          <c:min val="4258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271411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202714112"/>
        <c:scaling>
          <c:orientation val="minMax"/>
          <c:max val="6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2712576"/>
        <c:crosses val="autoZero"/>
        <c:crossBetween val="midCat"/>
        <c:majorUnit val="1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1'!$Q$3</c:f>
              <c:strCache>
                <c:ptCount val="1"/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1'!$A$7:$A$492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</c:numCache>
            </c:numRef>
          </c:cat>
          <c:val>
            <c:numRef>
              <c:f>'Base gráficos 1'!$Q$7:$Q$492</c:f>
              <c:numCache>
                <c:formatCode>#,#00</c:formatCode>
                <c:ptCount val="486"/>
                <c:pt idx="0">
                  <c:v>5.31</c:v>
                </c:pt>
                <c:pt idx="1">
                  <c:v>5.33</c:v>
                </c:pt>
                <c:pt idx="2">
                  <c:v>5.22</c:v>
                </c:pt>
                <c:pt idx="3">
                  <c:v>5.04</c:v>
                </c:pt>
                <c:pt idx="4">
                  <c:v>5.03</c:v>
                </c:pt>
                <c:pt idx="5">
                  <c:v>5</c:v>
                </c:pt>
                <c:pt idx="6">
                  <c:v>5.0999999999999996</c:v>
                </c:pt>
                <c:pt idx="7">
                  <c:v>5.05</c:v>
                </c:pt>
                <c:pt idx="8">
                  <c:v>5.01</c:v>
                </c:pt>
                <c:pt idx="9">
                  <c:v>4.95</c:v>
                </c:pt>
                <c:pt idx="10">
                  <c:v>4.82</c:v>
                </c:pt>
                <c:pt idx="11">
                  <c:v>4.7699999999999996</c:v>
                </c:pt>
                <c:pt idx="12">
                  <c:v>4.68</c:v>
                </c:pt>
                <c:pt idx="13">
                  <c:v>4.58</c:v>
                </c:pt>
                <c:pt idx="14">
                  <c:v>4.5599999999999996</c:v>
                </c:pt>
                <c:pt idx="15">
                  <c:v>4.54</c:v>
                </c:pt>
                <c:pt idx="16">
                  <c:v>4.3899999999999997</c:v>
                </c:pt>
                <c:pt idx="17">
                  <c:v>4.42</c:v>
                </c:pt>
                <c:pt idx="18">
                  <c:v>4.51</c:v>
                </c:pt>
                <c:pt idx="19">
                  <c:v>4.6900000000000004</c:v>
                </c:pt>
                <c:pt idx="20">
                  <c:v>4.79</c:v>
                </c:pt>
                <c:pt idx="21">
                  <c:v>4.83</c:v>
                </c:pt>
                <c:pt idx="22">
                  <c:v>4.8099999999999996</c:v>
                </c:pt>
                <c:pt idx="23">
                  <c:v>4.83</c:v>
                </c:pt>
                <c:pt idx="24">
                  <c:v>4.8</c:v>
                </c:pt>
                <c:pt idx="25">
                  <c:v>4.9000000000000004</c:v>
                </c:pt>
                <c:pt idx="26">
                  <c:v>4.82</c:v>
                </c:pt>
                <c:pt idx="27">
                  <c:v>4.76</c:v>
                </c:pt>
                <c:pt idx="28">
                  <c:v>4.63</c:v>
                </c:pt>
                <c:pt idx="29">
                  <c:v>4.72</c:v>
                </c:pt>
                <c:pt idx="30">
                  <c:v>4.87</c:v>
                </c:pt>
                <c:pt idx="31">
                  <c:v>4.82</c:v>
                </c:pt>
                <c:pt idx="32">
                  <c:v>4.8</c:v>
                </c:pt>
                <c:pt idx="33">
                  <c:v>5.34</c:v>
                </c:pt>
                <c:pt idx="34">
                  <c:v>5.69</c:v>
                </c:pt>
                <c:pt idx="35">
                  <c:v>5.77</c:v>
                </c:pt>
                <c:pt idx="36">
                  <c:v>5.92</c:v>
                </c:pt>
                <c:pt idx="37">
                  <c:v>5.53</c:v>
                </c:pt>
                <c:pt idx="38">
                  <c:v>4.9000000000000004</c:v>
                </c:pt>
                <c:pt idx="39">
                  <c:v>4.42</c:v>
                </c:pt>
                <c:pt idx="40">
                  <c:v>4.4556453691489804</c:v>
                </c:pt>
                <c:pt idx="41">
                  <c:v>4.6100000000000003</c:v>
                </c:pt>
                <c:pt idx="42">
                  <c:v>4.62</c:v>
                </c:pt>
                <c:pt idx="43">
                  <c:v>4.5599999999999996</c:v>
                </c:pt>
                <c:pt idx="44">
                  <c:v>4.49</c:v>
                </c:pt>
                <c:pt idx="45">
                  <c:v>4.3499999999999996</c:v>
                </c:pt>
                <c:pt idx="46">
                  <c:v>4.28</c:v>
                </c:pt>
                <c:pt idx="47">
                  <c:v>4.5414325420879997</c:v>
                </c:pt>
                <c:pt idx="48">
                  <c:v>4.5838309984722203</c:v>
                </c:pt>
                <c:pt idx="49">
                  <c:v>4.6029839655247002</c:v>
                </c:pt>
                <c:pt idx="50">
                  <c:v>4.2755855149842201</c:v>
                </c:pt>
                <c:pt idx="51">
                  <c:v>4.1275277843385396</c:v>
                </c:pt>
                <c:pt idx="52">
                  <c:v>4.18098759676288</c:v>
                </c:pt>
                <c:pt idx="53">
                  <c:v>4.0648042155850499</c:v>
                </c:pt>
                <c:pt idx="54">
                  <c:v>4.0258767077034898</c:v>
                </c:pt>
                <c:pt idx="55">
                  <c:v>4.0647273420175303</c:v>
                </c:pt>
                <c:pt idx="56">
                  <c:v>4.0002791868918797</c:v>
                </c:pt>
                <c:pt idx="57">
                  <c:v>4.1404423827680903</c:v>
                </c:pt>
                <c:pt idx="58">
                  <c:v>4.3502802608229301</c:v>
                </c:pt>
                <c:pt idx="59">
                  <c:v>4.37113062194567</c:v>
                </c:pt>
                <c:pt idx="60">
                  <c:v>4.3373107206554904</c:v>
                </c:pt>
                <c:pt idx="61">
                  <c:v>4.3533094044596599</c:v>
                </c:pt>
                <c:pt idx="62">
                  <c:v>4.3926488605217502</c:v>
                </c:pt>
                <c:pt idx="63">
                  <c:v>4.3059766507292601</c:v>
                </c:pt>
                <c:pt idx="64">
                  <c:v>4.16</c:v>
                </c:pt>
                <c:pt idx="65">
                  <c:v>4.13</c:v>
                </c:pt>
                <c:pt idx="66">
                  <c:v>4.13</c:v>
                </c:pt>
                <c:pt idx="67">
                  <c:v>4.17</c:v>
                </c:pt>
                <c:pt idx="68">
                  <c:v>4.17</c:v>
                </c:pt>
                <c:pt idx="69">
                  <c:v>4.1100000000000003</c:v>
                </c:pt>
                <c:pt idx="70">
                  <c:v>4.1500000000000004</c:v>
                </c:pt>
                <c:pt idx="71">
                  <c:v>4.26</c:v>
                </c:pt>
                <c:pt idx="72">
                  <c:v>4.33</c:v>
                </c:pt>
                <c:pt idx="73">
                  <c:v>4.32</c:v>
                </c:pt>
                <c:pt idx="74">
                  <c:v>4.29</c:v>
                </c:pt>
                <c:pt idx="75">
                  <c:v>4.37</c:v>
                </c:pt>
                <c:pt idx="76">
                  <c:v>4.3499999999999996</c:v>
                </c:pt>
                <c:pt idx="77">
                  <c:v>4.3</c:v>
                </c:pt>
                <c:pt idx="78">
                  <c:v>4.3499999999999996</c:v>
                </c:pt>
                <c:pt idx="79">
                  <c:v>4.2699999999999996</c:v>
                </c:pt>
                <c:pt idx="80">
                  <c:v>4.3099999999999996</c:v>
                </c:pt>
                <c:pt idx="81">
                  <c:v>4.34</c:v>
                </c:pt>
                <c:pt idx="82">
                  <c:v>4.34</c:v>
                </c:pt>
                <c:pt idx="83">
                  <c:v>4.38</c:v>
                </c:pt>
                <c:pt idx="84">
                  <c:v>4.43</c:v>
                </c:pt>
                <c:pt idx="85">
                  <c:v>4.5199999999999996</c:v>
                </c:pt>
                <c:pt idx="86">
                  <c:v>4.53</c:v>
                </c:pt>
                <c:pt idx="87">
                  <c:v>4.53</c:v>
                </c:pt>
                <c:pt idx="88">
                  <c:v>4.51</c:v>
                </c:pt>
                <c:pt idx="89">
                  <c:v>4.45</c:v>
                </c:pt>
                <c:pt idx="90">
                  <c:v>4.46</c:v>
                </c:pt>
                <c:pt idx="91">
                  <c:v>4.49</c:v>
                </c:pt>
                <c:pt idx="92">
                  <c:v>4.37</c:v>
                </c:pt>
                <c:pt idx="93">
                  <c:v>4.3899999999999997</c:v>
                </c:pt>
                <c:pt idx="94">
                  <c:v>4.3600000000000003</c:v>
                </c:pt>
                <c:pt idx="95">
                  <c:v>4.3600000000000003</c:v>
                </c:pt>
                <c:pt idx="96">
                  <c:v>4.32</c:v>
                </c:pt>
                <c:pt idx="97">
                  <c:v>4.3</c:v>
                </c:pt>
                <c:pt idx="98">
                  <c:v>4.3</c:v>
                </c:pt>
                <c:pt idx="99">
                  <c:v>4.25</c:v>
                </c:pt>
                <c:pt idx="100">
                  <c:v>4.1399999999999997</c:v>
                </c:pt>
                <c:pt idx="101">
                  <c:v>3.94</c:v>
                </c:pt>
                <c:pt idx="102">
                  <c:v>3.86</c:v>
                </c:pt>
                <c:pt idx="103">
                  <c:v>3.67</c:v>
                </c:pt>
                <c:pt idx="104">
                  <c:v>3.58</c:v>
                </c:pt>
                <c:pt idx="105">
                  <c:v>3.57</c:v>
                </c:pt>
                <c:pt idx="106">
                  <c:v>3.65</c:v>
                </c:pt>
                <c:pt idx="107">
                  <c:v>3.73</c:v>
                </c:pt>
                <c:pt idx="108">
                  <c:v>3.75</c:v>
                </c:pt>
                <c:pt idx="109">
                  <c:v>3.73</c:v>
                </c:pt>
                <c:pt idx="110">
                  <c:v>3.67</c:v>
                </c:pt>
                <c:pt idx="111">
                  <c:v>3.6</c:v>
                </c:pt>
                <c:pt idx="112">
                  <c:v>3.61</c:v>
                </c:pt>
                <c:pt idx="113">
                  <c:v>3.66</c:v>
                </c:pt>
                <c:pt idx="114">
                  <c:v>3.67</c:v>
                </c:pt>
                <c:pt idx="115">
                  <c:v>3.63</c:v>
                </c:pt>
                <c:pt idx="116">
                  <c:v>3.65</c:v>
                </c:pt>
                <c:pt idx="117">
                  <c:v>3.64</c:v>
                </c:pt>
                <c:pt idx="118">
                  <c:v>3.72</c:v>
                </c:pt>
                <c:pt idx="119">
                  <c:v>3.77</c:v>
                </c:pt>
                <c:pt idx="120">
                  <c:v>3.8323364446336332</c:v>
                </c:pt>
                <c:pt idx="121">
                  <c:v>3.8285425470190493</c:v>
                </c:pt>
                <c:pt idx="122">
                  <c:v>3.8056222561863335</c:v>
                </c:pt>
                <c:pt idx="123">
                  <c:v>3.7853394200906125</c:v>
                </c:pt>
                <c:pt idx="124">
                  <c:v>3.7880666525968389</c:v>
                </c:pt>
                <c:pt idx="125">
                  <c:v>3.7565380192537412</c:v>
                </c:pt>
                <c:pt idx="126">
                  <c:v>3.7261514037301411</c:v>
                </c:pt>
                <c:pt idx="127">
                  <c:v>3.7205523920438139</c:v>
                </c:pt>
                <c:pt idx="128">
                  <c:v>3.6637135539514345</c:v>
                </c:pt>
                <c:pt idx="129">
                  <c:v>3.5580441087567483</c:v>
                </c:pt>
                <c:pt idx="130">
                  <c:v>3.5103017051701366</c:v>
                </c:pt>
                <c:pt idx="131">
                  <c:v>3.5887658663321309</c:v>
                </c:pt>
                <c:pt idx="132">
                  <c:v>3.6161869924987213</c:v>
                </c:pt>
                <c:pt idx="133">
                  <c:v>3.55</c:v>
                </c:pt>
                <c:pt idx="134">
                  <c:v>3.47</c:v>
                </c:pt>
                <c:pt idx="135">
                  <c:v>3.42</c:v>
                </c:pt>
                <c:pt idx="136">
                  <c:v>3.36</c:v>
                </c:pt>
                <c:pt idx="137">
                  <c:v>3.29</c:v>
                </c:pt>
                <c:pt idx="138">
                  <c:v>3.2</c:v>
                </c:pt>
                <c:pt idx="139">
                  <c:v>3.19</c:v>
                </c:pt>
                <c:pt idx="140">
                  <c:v>3.2</c:v>
                </c:pt>
                <c:pt idx="141">
                  <c:v>3.26</c:v>
                </c:pt>
                <c:pt idx="142">
                  <c:v>3.35</c:v>
                </c:pt>
                <c:pt idx="143">
                  <c:v>3.48</c:v>
                </c:pt>
                <c:pt idx="144">
                  <c:v>3.52</c:v>
                </c:pt>
                <c:pt idx="145">
                  <c:v>3.54</c:v>
                </c:pt>
                <c:pt idx="146">
                  <c:v>3.5</c:v>
                </c:pt>
                <c:pt idx="147">
                  <c:v>3.45</c:v>
                </c:pt>
                <c:pt idx="148">
                  <c:v>3.41</c:v>
                </c:pt>
                <c:pt idx="149">
                  <c:v>3.34</c:v>
                </c:pt>
                <c:pt idx="150">
                  <c:v>3.33</c:v>
                </c:pt>
                <c:pt idx="151">
                  <c:v>3.23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31616"/>
        <c:axId val="203233152"/>
      </c:lineChart>
      <c:dateAx>
        <c:axId val="203231616"/>
        <c:scaling>
          <c:orientation val="minMax"/>
          <c:max val="43313"/>
          <c:min val="4258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323315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203233152"/>
        <c:scaling>
          <c:orientation val="minMax"/>
          <c:max val="8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3231616"/>
        <c:crosses val="autoZero"/>
        <c:crossBetween val="midCat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original'!$AP$3</c:f>
              <c:strCache>
                <c:ptCount val="1"/>
                <c:pt idx="0">
                  <c:v>captación</c:v>
                </c:pt>
              </c:strCache>
            </c:strRef>
          </c:tx>
          <c:spPr>
            <a:ln w="19050"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numRef>
              <c:f>'Base original'!$A$11:$A$200</c:f>
              <c:numCache>
                <c:formatCode>mmm</c:formatCode>
                <c:ptCount val="190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</c:numCache>
            </c:numRef>
          </c:cat>
          <c:val>
            <c:numRef>
              <c:f>'Base original'!$AP$11:$AP$200</c:f>
              <c:numCache>
                <c:formatCode>#,#00</c:formatCode>
                <c:ptCount val="190"/>
                <c:pt idx="0">
                  <c:v>4.92</c:v>
                </c:pt>
                <c:pt idx="1">
                  <c:v>4.5599999999999996</c:v>
                </c:pt>
                <c:pt idx="2">
                  <c:v>4.68</c:v>
                </c:pt>
                <c:pt idx="3">
                  <c:v>4.8</c:v>
                </c:pt>
                <c:pt idx="4">
                  <c:v>4.92</c:v>
                </c:pt>
                <c:pt idx="5">
                  <c:v>5.04</c:v>
                </c:pt>
                <c:pt idx="6">
                  <c:v>5.04</c:v>
                </c:pt>
                <c:pt idx="7">
                  <c:v>5.16</c:v>
                </c:pt>
                <c:pt idx="8">
                  <c:v>5.16</c:v>
                </c:pt>
                <c:pt idx="9">
                  <c:v>5.16</c:v>
                </c:pt>
                <c:pt idx="10">
                  <c:v>5.16</c:v>
                </c:pt>
                <c:pt idx="11">
                  <c:v>5.28</c:v>
                </c:pt>
                <c:pt idx="12">
                  <c:v>5.04</c:v>
                </c:pt>
                <c:pt idx="13">
                  <c:v>5.04</c:v>
                </c:pt>
                <c:pt idx="14">
                  <c:v>5.04</c:v>
                </c:pt>
                <c:pt idx="15">
                  <c:v>5.04</c:v>
                </c:pt>
                <c:pt idx="16">
                  <c:v>5.04</c:v>
                </c:pt>
                <c:pt idx="17">
                  <c:v>5.4</c:v>
                </c:pt>
                <c:pt idx="18">
                  <c:v>5.4</c:v>
                </c:pt>
                <c:pt idx="19">
                  <c:v>5.52</c:v>
                </c:pt>
                <c:pt idx="20">
                  <c:v>5.88</c:v>
                </c:pt>
                <c:pt idx="21">
                  <c:v>5.88</c:v>
                </c:pt>
                <c:pt idx="22">
                  <c:v>5.88</c:v>
                </c:pt>
                <c:pt idx="23">
                  <c:v>6.48</c:v>
                </c:pt>
                <c:pt idx="24">
                  <c:v>6.36</c:v>
                </c:pt>
                <c:pt idx="25">
                  <c:v>6.24</c:v>
                </c:pt>
                <c:pt idx="26">
                  <c:v>6.48</c:v>
                </c:pt>
                <c:pt idx="27">
                  <c:v>6.48</c:v>
                </c:pt>
                <c:pt idx="28">
                  <c:v>6.6</c:v>
                </c:pt>
                <c:pt idx="29">
                  <c:v>6.72</c:v>
                </c:pt>
                <c:pt idx="30">
                  <c:v>6.84</c:v>
                </c:pt>
                <c:pt idx="31">
                  <c:v>7.44</c:v>
                </c:pt>
                <c:pt idx="32">
                  <c:v>8.4</c:v>
                </c:pt>
                <c:pt idx="33">
                  <c:v>9</c:v>
                </c:pt>
                <c:pt idx="34">
                  <c:v>8.0399999999999991</c:v>
                </c:pt>
                <c:pt idx="35">
                  <c:v>8.2799999999999994</c:v>
                </c:pt>
                <c:pt idx="36">
                  <c:v>7.08</c:v>
                </c:pt>
                <c:pt idx="37">
                  <c:v>5.16</c:v>
                </c:pt>
                <c:pt idx="38">
                  <c:v>2.88</c:v>
                </c:pt>
                <c:pt idx="39">
                  <c:v>2.2799999999999998</c:v>
                </c:pt>
                <c:pt idx="40">
                  <c:v>1.56</c:v>
                </c:pt>
                <c:pt idx="41">
                  <c:v>1.32</c:v>
                </c:pt>
                <c:pt idx="42">
                  <c:v>0.84</c:v>
                </c:pt>
                <c:pt idx="43">
                  <c:v>0.48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0.72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0.72</c:v>
                </c:pt>
                <c:pt idx="53">
                  <c:v>0.96</c:v>
                </c:pt>
                <c:pt idx="54">
                  <c:v>1.68</c:v>
                </c:pt>
                <c:pt idx="55">
                  <c:v>2.64</c:v>
                </c:pt>
                <c:pt idx="56">
                  <c:v>3</c:v>
                </c:pt>
                <c:pt idx="57">
                  <c:v>3.24</c:v>
                </c:pt>
                <c:pt idx="58">
                  <c:v>3.36</c:v>
                </c:pt>
                <c:pt idx="59">
                  <c:v>3.72</c:v>
                </c:pt>
                <c:pt idx="60">
                  <c:v>3.72</c:v>
                </c:pt>
                <c:pt idx="61">
                  <c:v>3.84</c:v>
                </c:pt>
                <c:pt idx="62">
                  <c:v>4.2</c:v>
                </c:pt>
                <c:pt idx="63">
                  <c:v>4.68</c:v>
                </c:pt>
                <c:pt idx="64">
                  <c:v>5.4</c:v>
                </c:pt>
                <c:pt idx="65">
                  <c:v>5.64</c:v>
                </c:pt>
                <c:pt idx="66">
                  <c:v>5.76</c:v>
                </c:pt>
                <c:pt idx="67">
                  <c:v>5.64</c:v>
                </c:pt>
                <c:pt idx="68">
                  <c:v>5.52</c:v>
                </c:pt>
                <c:pt idx="69">
                  <c:v>5.52</c:v>
                </c:pt>
                <c:pt idx="70">
                  <c:v>5.76</c:v>
                </c:pt>
                <c:pt idx="71">
                  <c:v>6.24</c:v>
                </c:pt>
                <c:pt idx="72">
                  <c:v>5.52</c:v>
                </c:pt>
                <c:pt idx="73">
                  <c:v>5.28</c:v>
                </c:pt>
                <c:pt idx="74">
                  <c:v>5.64</c:v>
                </c:pt>
                <c:pt idx="75">
                  <c:v>5.76</c:v>
                </c:pt>
                <c:pt idx="76">
                  <c:v>5.76</c:v>
                </c:pt>
                <c:pt idx="77">
                  <c:v>5.76</c:v>
                </c:pt>
                <c:pt idx="78">
                  <c:v>5.52</c:v>
                </c:pt>
                <c:pt idx="79">
                  <c:v>5.52</c:v>
                </c:pt>
                <c:pt idx="80">
                  <c:v>5.64</c:v>
                </c:pt>
                <c:pt idx="81">
                  <c:v>5.76</c:v>
                </c:pt>
                <c:pt idx="82">
                  <c:v>5.64</c:v>
                </c:pt>
                <c:pt idx="83">
                  <c:v>5.88</c:v>
                </c:pt>
                <c:pt idx="84">
                  <c:v>5.52</c:v>
                </c:pt>
                <c:pt idx="85">
                  <c:v>5.28</c:v>
                </c:pt>
                <c:pt idx="86">
                  <c:v>5.28</c:v>
                </c:pt>
                <c:pt idx="87">
                  <c:v>4.92</c:v>
                </c:pt>
                <c:pt idx="88">
                  <c:v>4.8</c:v>
                </c:pt>
                <c:pt idx="89">
                  <c:v>5.04</c:v>
                </c:pt>
                <c:pt idx="90">
                  <c:v>5.16</c:v>
                </c:pt>
                <c:pt idx="91">
                  <c:v>5.16</c:v>
                </c:pt>
                <c:pt idx="92">
                  <c:v>5.16</c:v>
                </c:pt>
                <c:pt idx="93">
                  <c:v>5.04</c:v>
                </c:pt>
                <c:pt idx="94">
                  <c:v>4.68</c:v>
                </c:pt>
                <c:pt idx="95">
                  <c:v>4.5600000000000005</c:v>
                </c:pt>
                <c:pt idx="96">
                  <c:v>4.4399999999999995</c:v>
                </c:pt>
                <c:pt idx="97">
                  <c:v>4.1999999999999993</c:v>
                </c:pt>
                <c:pt idx="98">
                  <c:v>4.08</c:v>
                </c:pt>
                <c:pt idx="99">
                  <c:v>3.96</c:v>
                </c:pt>
                <c:pt idx="100">
                  <c:v>3.96</c:v>
                </c:pt>
                <c:pt idx="101">
                  <c:v>3.96</c:v>
                </c:pt>
                <c:pt idx="102">
                  <c:v>3.96</c:v>
                </c:pt>
                <c:pt idx="103">
                  <c:v>3.5999999999999996</c:v>
                </c:pt>
                <c:pt idx="104">
                  <c:v>3.4799999999999995</c:v>
                </c:pt>
                <c:pt idx="105">
                  <c:v>3.5999999999999996</c:v>
                </c:pt>
                <c:pt idx="106">
                  <c:v>3.4799999999999995</c:v>
                </c:pt>
                <c:pt idx="107">
                  <c:v>3.4799999999999995</c:v>
                </c:pt>
                <c:pt idx="108">
                  <c:v>3.3600000000000003</c:v>
                </c:pt>
                <c:pt idx="109">
                  <c:v>3.24</c:v>
                </c:pt>
                <c:pt idx="110">
                  <c:v>3.3600000000000003</c:v>
                </c:pt>
                <c:pt idx="111">
                  <c:v>3.3600000000000003</c:v>
                </c:pt>
                <c:pt idx="112">
                  <c:v>3.4799999999999995</c:v>
                </c:pt>
                <c:pt idx="113">
                  <c:v>3.4799999999999995</c:v>
                </c:pt>
                <c:pt idx="114">
                  <c:v>3.4799999999999995</c:v>
                </c:pt>
                <c:pt idx="115">
                  <c:v>3.5999999999999996</c:v>
                </c:pt>
                <c:pt idx="116">
                  <c:v>3.7199999999999998</c:v>
                </c:pt>
                <c:pt idx="117">
                  <c:v>3.7199999999999998</c:v>
                </c:pt>
                <c:pt idx="118">
                  <c:v>3.84</c:v>
                </c:pt>
                <c:pt idx="119">
                  <c:v>3.96</c:v>
                </c:pt>
                <c:pt idx="120">
                  <c:v>3.96</c:v>
                </c:pt>
                <c:pt idx="121">
                  <c:v>3.84</c:v>
                </c:pt>
                <c:pt idx="122">
                  <c:v>3.84</c:v>
                </c:pt>
                <c:pt idx="123">
                  <c:v>3.7199999999999998</c:v>
                </c:pt>
                <c:pt idx="124">
                  <c:v>3.7199999999999998</c:v>
                </c:pt>
                <c:pt idx="125">
                  <c:v>3.7199999999999998</c:v>
                </c:pt>
                <c:pt idx="126">
                  <c:v>3.7199999999999998</c:v>
                </c:pt>
                <c:pt idx="127">
                  <c:v>3.7199999999999998</c:v>
                </c:pt>
                <c:pt idx="128">
                  <c:v>3.7199999999999998</c:v>
                </c:pt>
                <c:pt idx="129">
                  <c:v>3.7199999999999998</c:v>
                </c:pt>
                <c:pt idx="130">
                  <c:v>3.5999999999999996</c:v>
                </c:pt>
                <c:pt idx="131">
                  <c:v>3.7199999999999998</c:v>
                </c:pt>
                <c:pt idx="132">
                  <c:v>3.4799999999999995</c:v>
                </c:pt>
                <c:pt idx="133">
                  <c:v>3.3600000000000003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2.7600000000000002</c:v>
                </c:pt>
                <c:pt idx="138">
                  <c:v>2.7600000000000002</c:v>
                </c:pt>
                <c:pt idx="139">
                  <c:v>2.64</c:v>
                </c:pt>
                <c:pt idx="140">
                  <c:v>2.64</c:v>
                </c:pt>
                <c:pt idx="141">
                  <c:v>2.64</c:v>
                </c:pt>
                <c:pt idx="142">
                  <c:v>2.64</c:v>
                </c:pt>
                <c:pt idx="143">
                  <c:v>2.7600000000000002</c:v>
                </c:pt>
                <c:pt idx="144">
                  <c:v>2.7600000000000002</c:v>
                </c:pt>
                <c:pt idx="145">
                  <c:v>2.64</c:v>
                </c:pt>
                <c:pt idx="146">
                  <c:v>2.64</c:v>
                </c:pt>
                <c:pt idx="147">
                  <c:v>2.64</c:v>
                </c:pt>
                <c:pt idx="148">
                  <c:v>2.52</c:v>
                </c:pt>
                <c:pt idx="149">
                  <c:v>2.52</c:v>
                </c:pt>
                <c:pt idx="150">
                  <c:v>2.64</c:v>
                </c:pt>
                <c:pt idx="151">
                  <c:v>2.64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original'!$AQ$3</c:f>
              <c:strCache>
                <c:ptCount val="1"/>
                <c:pt idx="0">
                  <c:v>colocación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original'!$A$11:$A$200</c:f>
              <c:numCache>
                <c:formatCode>mmm</c:formatCode>
                <c:ptCount val="190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</c:numCache>
            </c:numRef>
          </c:cat>
          <c:val>
            <c:numRef>
              <c:f>'Base original'!$AQ$11:$AQ$200</c:f>
              <c:numCache>
                <c:formatCode>#,#00</c:formatCode>
                <c:ptCount val="190"/>
                <c:pt idx="0">
                  <c:v>7.56</c:v>
                </c:pt>
                <c:pt idx="1">
                  <c:v>7.56</c:v>
                </c:pt>
                <c:pt idx="2">
                  <c:v>7.32</c:v>
                </c:pt>
                <c:pt idx="3">
                  <c:v>7.44</c:v>
                </c:pt>
                <c:pt idx="4">
                  <c:v>7.44</c:v>
                </c:pt>
                <c:pt idx="5">
                  <c:v>7.56</c:v>
                </c:pt>
                <c:pt idx="6">
                  <c:v>7.8</c:v>
                </c:pt>
                <c:pt idx="7">
                  <c:v>8.16</c:v>
                </c:pt>
                <c:pt idx="8">
                  <c:v>8.16</c:v>
                </c:pt>
                <c:pt idx="9">
                  <c:v>8.0399999999999991</c:v>
                </c:pt>
                <c:pt idx="10">
                  <c:v>7.92</c:v>
                </c:pt>
                <c:pt idx="11">
                  <c:v>7.68</c:v>
                </c:pt>
                <c:pt idx="12">
                  <c:v>7.44</c:v>
                </c:pt>
                <c:pt idx="13">
                  <c:v>8.0399999999999991</c:v>
                </c:pt>
                <c:pt idx="14">
                  <c:v>7.8</c:v>
                </c:pt>
                <c:pt idx="15">
                  <c:v>7.8</c:v>
                </c:pt>
                <c:pt idx="16">
                  <c:v>7.92</c:v>
                </c:pt>
                <c:pt idx="17">
                  <c:v>7.44</c:v>
                </c:pt>
                <c:pt idx="18">
                  <c:v>7.56</c:v>
                </c:pt>
                <c:pt idx="19">
                  <c:v>7.68</c:v>
                </c:pt>
                <c:pt idx="20">
                  <c:v>8.4</c:v>
                </c:pt>
                <c:pt idx="21">
                  <c:v>9.7200000000000006</c:v>
                </c:pt>
                <c:pt idx="22">
                  <c:v>10.44</c:v>
                </c:pt>
                <c:pt idx="23">
                  <c:v>9.84</c:v>
                </c:pt>
                <c:pt idx="24">
                  <c:v>10.68</c:v>
                </c:pt>
                <c:pt idx="25">
                  <c:v>10.68</c:v>
                </c:pt>
                <c:pt idx="26">
                  <c:v>10.68</c:v>
                </c:pt>
                <c:pt idx="27">
                  <c:v>10.92</c:v>
                </c:pt>
                <c:pt idx="28">
                  <c:v>10.92</c:v>
                </c:pt>
                <c:pt idx="29">
                  <c:v>11.28</c:v>
                </c:pt>
                <c:pt idx="30">
                  <c:v>10.56</c:v>
                </c:pt>
                <c:pt idx="31">
                  <c:v>11.64</c:v>
                </c:pt>
                <c:pt idx="32">
                  <c:v>12.48</c:v>
                </c:pt>
                <c:pt idx="33">
                  <c:v>16.559999999999999</c:v>
                </c:pt>
                <c:pt idx="34">
                  <c:v>17.04</c:v>
                </c:pt>
                <c:pt idx="35">
                  <c:v>16.440000000000001</c:v>
                </c:pt>
                <c:pt idx="36">
                  <c:v>14.04</c:v>
                </c:pt>
                <c:pt idx="37">
                  <c:v>12.96</c:v>
                </c:pt>
                <c:pt idx="38">
                  <c:v>10.08</c:v>
                </c:pt>
                <c:pt idx="39">
                  <c:v>9.48</c:v>
                </c:pt>
                <c:pt idx="40">
                  <c:v>7.08</c:v>
                </c:pt>
                <c:pt idx="41">
                  <c:v>5.88</c:v>
                </c:pt>
                <c:pt idx="42">
                  <c:v>5.04</c:v>
                </c:pt>
                <c:pt idx="43">
                  <c:v>4.2</c:v>
                </c:pt>
                <c:pt idx="44">
                  <c:v>3.84</c:v>
                </c:pt>
                <c:pt idx="45">
                  <c:v>3.72</c:v>
                </c:pt>
                <c:pt idx="46">
                  <c:v>3.72</c:v>
                </c:pt>
                <c:pt idx="47">
                  <c:v>3.48</c:v>
                </c:pt>
                <c:pt idx="48">
                  <c:v>3.96</c:v>
                </c:pt>
                <c:pt idx="49">
                  <c:v>4.08</c:v>
                </c:pt>
                <c:pt idx="50">
                  <c:v>3.96</c:v>
                </c:pt>
                <c:pt idx="51">
                  <c:v>3.72</c:v>
                </c:pt>
                <c:pt idx="52">
                  <c:v>3.84</c:v>
                </c:pt>
                <c:pt idx="53">
                  <c:v>3.6</c:v>
                </c:pt>
                <c:pt idx="54">
                  <c:v>3.96</c:v>
                </c:pt>
                <c:pt idx="55">
                  <c:v>5.04</c:v>
                </c:pt>
                <c:pt idx="56">
                  <c:v>5.76</c:v>
                </c:pt>
                <c:pt idx="57">
                  <c:v>5.76</c:v>
                </c:pt>
                <c:pt idx="58">
                  <c:v>5.76</c:v>
                </c:pt>
                <c:pt idx="59">
                  <c:v>6.36</c:v>
                </c:pt>
                <c:pt idx="60">
                  <c:v>6.72</c:v>
                </c:pt>
                <c:pt idx="61">
                  <c:v>7.44</c:v>
                </c:pt>
                <c:pt idx="62">
                  <c:v>7.2</c:v>
                </c:pt>
                <c:pt idx="63">
                  <c:v>7.44</c:v>
                </c:pt>
                <c:pt idx="64">
                  <c:v>7.8</c:v>
                </c:pt>
                <c:pt idx="65">
                  <c:v>9</c:v>
                </c:pt>
                <c:pt idx="66">
                  <c:v>9</c:v>
                </c:pt>
                <c:pt idx="67">
                  <c:v>9.84</c:v>
                </c:pt>
                <c:pt idx="68">
                  <c:v>9.7200000000000006</c:v>
                </c:pt>
                <c:pt idx="69">
                  <c:v>9.7200000000000006</c:v>
                </c:pt>
                <c:pt idx="70">
                  <c:v>9.9600000000000009</c:v>
                </c:pt>
                <c:pt idx="71">
                  <c:v>10.199999999999999</c:v>
                </c:pt>
                <c:pt idx="72">
                  <c:v>9.84</c:v>
                </c:pt>
                <c:pt idx="73">
                  <c:v>9.48</c:v>
                </c:pt>
                <c:pt idx="74">
                  <c:v>9.7200000000000006</c:v>
                </c:pt>
                <c:pt idx="75">
                  <c:v>10.56</c:v>
                </c:pt>
                <c:pt idx="76">
                  <c:v>10.199999999999999</c:v>
                </c:pt>
                <c:pt idx="77">
                  <c:v>10.44</c:v>
                </c:pt>
                <c:pt idx="78">
                  <c:v>8.64</c:v>
                </c:pt>
                <c:pt idx="79">
                  <c:v>9.7200000000000006</c:v>
                </c:pt>
                <c:pt idx="80">
                  <c:v>9.36</c:v>
                </c:pt>
                <c:pt idx="81">
                  <c:v>9.36</c:v>
                </c:pt>
                <c:pt idx="82">
                  <c:v>8.8800000000000008</c:v>
                </c:pt>
                <c:pt idx="83">
                  <c:v>9.24</c:v>
                </c:pt>
                <c:pt idx="84">
                  <c:v>8.76</c:v>
                </c:pt>
                <c:pt idx="85">
                  <c:v>9.6</c:v>
                </c:pt>
                <c:pt idx="86">
                  <c:v>9</c:v>
                </c:pt>
                <c:pt idx="87">
                  <c:v>9.1199999999999992</c:v>
                </c:pt>
                <c:pt idx="88">
                  <c:v>9.24</c:v>
                </c:pt>
                <c:pt idx="89">
                  <c:v>9</c:v>
                </c:pt>
                <c:pt idx="90">
                  <c:v>9</c:v>
                </c:pt>
                <c:pt idx="91">
                  <c:v>8.64</c:v>
                </c:pt>
                <c:pt idx="92">
                  <c:v>8.879999999999999</c:v>
                </c:pt>
                <c:pt idx="93">
                  <c:v>8.3999999999999986</c:v>
                </c:pt>
                <c:pt idx="94">
                  <c:v>8.3999999999999986</c:v>
                </c:pt>
                <c:pt idx="95">
                  <c:v>8.64</c:v>
                </c:pt>
                <c:pt idx="96">
                  <c:v>8.16</c:v>
                </c:pt>
                <c:pt idx="97">
                  <c:v>8.879999999999999</c:v>
                </c:pt>
                <c:pt idx="98">
                  <c:v>8.0400000000000009</c:v>
                </c:pt>
                <c:pt idx="99">
                  <c:v>8.2799999999999994</c:v>
                </c:pt>
                <c:pt idx="100">
                  <c:v>7.68</c:v>
                </c:pt>
                <c:pt idx="101">
                  <c:v>8.52</c:v>
                </c:pt>
                <c:pt idx="102">
                  <c:v>8.16</c:v>
                </c:pt>
                <c:pt idx="103">
                  <c:v>7.8000000000000007</c:v>
                </c:pt>
                <c:pt idx="104">
                  <c:v>7.4399999999999995</c:v>
                </c:pt>
                <c:pt idx="105">
                  <c:v>7.4399999999999995</c:v>
                </c:pt>
                <c:pt idx="106">
                  <c:v>6.9599999999999991</c:v>
                </c:pt>
                <c:pt idx="107">
                  <c:v>6.9599999999999991</c:v>
                </c:pt>
                <c:pt idx="108">
                  <c:v>6.24</c:v>
                </c:pt>
                <c:pt idx="109">
                  <c:v>5.16</c:v>
                </c:pt>
                <c:pt idx="110">
                  <c:v>5.28</c:v>
                </c:pt>
                <c:pt idx="111">
                  <c:v>5.28</c:v>
                </c:pt>
                <c:pt idx="112">
                  <c:v>5.16</c:v>
                </c:pt>
                <c:pt idx="113">
                  <c:v>5.4</c:v>
                </c:pt>
                <c:pt idx="114">
                  <c:v>5.28</c:v>
                </c:pt>
                <c:pt idx="115">
                  <c:v>5.4</c:v>
                </c:pt>
                <c:pt idx="116">
                  <c:v>5.4</c:v>
                </c:pt>
                <c:pt idx="117">
                  <c:v>5.88</c:v>
                </c:pt>
                <c:pt idx="118">
                  <c:v>5.5200000000000005</c:v>
                </c:pt>
                <c:pt idx="119">
                  <c:v>5.76</c:v>
                </c:pt>
                <c:pt idx="120">
                  <c:v>5.5200000000000005</c:v>
                </c:pt>
                <c:pt idx="121">
                  <c:v>5.76</c:v>
                </c:pt>
                <c:pt idx="122">
                  <c:v>5.64</c:v>
                </c:pt>
                <c:pt idx="123">
                  <c:v>5.5200000000000005</c:v>
                </c:pt>
                <c:pt idx="124">
                  <c:v>5.4</c:v>
                </c:pt>
                <c:pt idx="125">
                  <c:v>5.28</c:v>
                </c:pt>
                <c:pt idx="126">
                  <c:v>5.76</c:v>
                </c:pt>
                <c:pt idx="127">
                  <c:v>5.28</c:v>
                </c:pt>
                <c:pt idx="128">
                  <c:v>5.5200000000000005</c:v>
                </c:pt>
                <c:pt idx="129">
                  <c:v>5.16</c:v>
                </c:pt>
                <c:pt idx="130">
                  <c:v>5.28</c:v>
                </c:pt>
                <c:pt idx="131">
                  <c:v>5.28</c:v>
                </c:pt>
                <c:pt idx="132">
                  <c:v>4.92</c:v>
                </c:pt>
                <c:pt idx="133">
                  <c:v>5.04</c:v>
                </c:pt>
                <c:pt idx="134">
                  <c:v>4.68</c:v>
                </c:pt>
                <c:pt idx="135">
                  <c:v>4.4399999999999995</c:v>
                </c:pt>
                <c:pt idx="136">
                  <c:v>4.4399999999999995</c:v>
                </c:pt>
                <c:pt idx="137">
                  <c:v>4.32</c:v>
                </c:pt>
                <c:pt idx="138">
                  <c:v>4.4399999999999995</c:v>
                </c:pt>
                <c:pt idx="139">
                  <c:v>4.1999999999999993</c:v>
                </c:pt>
                <c:pt idx="140">
                  <c:v>4.1999999999999993</c:v>
                </c:pt>
                <c:pt idx="141">
                  <c:v>4.08</c:v>
                </c:pt>
                <c:pt idx="142">
                  <c:v>3.96</c:v>
                </c:pt>
                <c:pt idx="143">
                  <c:v>4.32</c:v>
                </c:pt>
                <c:pt idx="144">
                  <c:v>4.1999999999999993</c:v>
                </c:pt>
                <c:pt idx="145">
                  <c:v>4.08</c:v>
                </c:pt>
                <c:pt idx="146">
                  <c:v>4.1999999999999993</c:v>
                </c:pt>
                <c:pt idx="147">
                  <c:v>3.96</c:v>
                </c:pt>
                <c:pt idx="148">
                  <c:v>3.96</c:v>
                </c:pt>
                <c:pt idx="149">
                  <c:v>4.08</c:v>
                </c:pt>
                <c:pt idx="150">
                  <c:v>3.96</c:v>
                </c:pt>
                <c:pt idx="151">
                  <c:v>3.96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74496"/>
        <c:axId val="203284480"/>
      </c:lineChart>
      <c:dateAx>
        <c:axId val="203274496"/>
        <c:scaling>
          <c:orientation val="minMax"/>
          <c:max val="43313"/>
          <c:min val="42583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3284480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203284480"/>
        <c:scaling>
          <c:orientation val="minMax"/>
          <c:max val="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3274496"/>
        <c:crosses val="autoZero"/>
        <c:crossBetween val="midCat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original'!$AP$3</c:f>
              <c:strCache>
                <c:ptCount val="1"/>
                <c:pt idx="0">
                  <c:v>captación</c:v>
                </c:pt>
              </c:strCache>
            </c:strRef>
          </c:tx>
          <c:spPr>
            <a:ln w="19050"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numRef>
              <c:f>'Base original'!$A$11:$A$200</c:f>
              <c:numCache>
                <c:formatCode>mmm</c:formatCode>
                <c:ptCount val="190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</c:numCache>
            </c:numRef>
          </c:cat>
          <c:val>
            <c:numRef>
              <c:f>'Base original'!$AR$11:$AR$200</c:f>
              <c:numCache>
                <c:formatCode>#,#00</c:formatCode>
                <c:ptCount val="190"/>
                <c:pt idx="0">
                  <c:v>5.52</c:v>
                </c:pt>
                <c:pt idx="1">
                  <c:v>5.16</c:v>
                </c:pt>
                <c:pt idx="2">
                  <c:v>5.28</c:v>
                </c:pt>
                <c:pt idx="3">
                  <c:v>5.52</c:v>
                </c:pt>
                <c:pt idx="4">
                  <c:v>5.52</c:v>
                </c:pt>
                <c:pt idx="5">
                  <c:v>5.4</c:v>
                </c:pt>
                <c:pt idx="6">
                  <c:v>5.52</c:v>
                </c:pt>
                <c:pt idx="7">
                  <c:v>5.52</c:v>
                </c:pt>
                <c:pt idx="8">
                  <c:v>5.52</c:v>
                </c:pt>
                <c:pt idx="9">
                  <c:v>5.52</c:v>
                </c:pt>
                <c:pt idx="10">
                  <c:v>5.52</c:v>
                </c:pt>
                <c:pt idx="11">
                  <c:v>5.64</c:v>
                </c:pt>
                <c:pt idx="12">
                  <c:v>5.4</c:v>
                </c:pt>
                <c:pt idx="13">
                  <c:v>5.4</c:v>
                </c:pt>
                <c:pt idx="14">
                  <c:v>5.28</c:v>
                </c:pt>
                <c:pt idx="15">
                  <c:v>5.4</c:v>
                </c:pt>
                <c:pt idx="16">
                  <c:v>5.64</c:v>
                </c:pt>
                <c:pt idx="17">
                  <c:v>5.52</c:v>
                </c:pt>
                <c:pt idx="18">
                  <c:v>5.76</c:v>
                </c:pt>
                <c:pt idx="19">
                  <c:v>6.12</c:v>
                </c:pt>
                <c:pt idx="20">
                  <c:v>6.36</c:v>
                </c:pt>
                <c:pt idx="21">
                  <c:v>6.36</c:v>
                </c:pt>
                <c:pt idx="22">
                  <c:v>6.36</c:v>
                </c:pt>
                <c:pt idx="23">
                  <c:v>6.96</c:v>
                </c:pt>
                <c:pt idx="24">
                  <c:v>6.6</c:v>
                </c:pt>
                <c:pt idx="25">
                  <c:v>6.6</c:v>
                </c:pt>
                <c:pt idx="26">
                  <c:v>6.96</c:v>
                </c:pt>
                <c:pt idx="27">
                  <c:v>6.96</c:v>
                </c:pt>
                <c:pt idx="28">
                  <c:v>6.96</c:v>
                </c:pt>
                <c:pt idx="29">
                  <c:v>7.32</c:v>
                </c:pt>
                <c:pt idx="30">
                  <c:v>7.56</c:v>
                </c:pt>
                <c:pt idx="31">
                  <c:v>8.0399999999999991</c:v>
                </c:pt>
                <c:pt idx="32">
                  <c:v>9.48</c:v>
                </c:pt>
                <c:pt idx="33">
                  <c:v>9.9600000000000009</c:v>
                </c:pt>
                <c:pt idx="34">
                  <c:v>8.8800000000000008</c:v>
                </c:pt>
                <c:pt idx="35">
                  <c:v>8.76</c:v>
                </c:pt>
                <c:pt idx="36">
                  <c:v>6.72</c:v>
                </c:pt>
                <c:pt idx="37">
                  <c:v>4.92</c:v>
                </c:pt>
                <c:pt idx="38">
                  <c:v>3.12</c:v>
                </c:pt>
                <c:pt idx="39">
                  <c:v>2.52</c:v>
                </c:pt>
                <c:pt idx="40">
                  <c:v>1.8</c:v>
                </c:pt>
                <c:pt idx="41">
                  <c:v>1.68</c:v>
                </c:pt>
                <c:pt idx="42">
                  <c:v>1.44</c:v>
                </c:pt>
                <c:pt idx="43">
                  <c:v>0.72</c:v>
                </c:pt>
                <c:pt idx="44">
                  <c:v>1.08</c:v>
                </c:pt>
                <c:pt idx="45">
                  <c:v>1.2</c:v>
                </c:pt>
                <c:pt idx="46">
                  <c:v>1.44</c:v>
                </c:pt>
                <c:pt idx="47">
                  <c:v>1.44</c:v>
                </c:pt>
                <c:pt idx="48">
                  <c:v>1.2</c:v>
                </c:pt>
                <c:pt idx="49">
                  <c:v>1.56</c:v>
                </c:pt>
                <c:pt idx="50">
                  <c:v>1.32</c:v>
                </c:pt>
                <c:pt idx="51">
                  <c:v>1.2</c:v>
                </c:pt>
                <c:pt idx="52">
                  <c:v>1.8</c:v>
                </c:pt>
                <c:pt idx="53">
                  <c:v>2.16</c:v>
                </c:pt>
                <c:pt idx="54">
                  <c:v>2.64</c:v>
                </c:pt>
                <c:pt idx="55">
                  <c:v>3.72</c:v>
                </c:pt>
                <c:pt idx="56">
                  <c:v>4.08</c:v>
                </c:pt>
                <c:pt idx="57">
                  <c:v>4.32</c:v>
                </c:pt>
                <c:pt idx="58">
                  <c:v>4.2</c:v>
                </c:pt>
                <c:pt idx="59">
                  <c:v>4.5599999999999996</c:v>
                </c:pt>
                <c:pt idx="60">
                  <c:v>4.4400000000000004</c:v>
                </c:pt>
                <c:pt idx="61">
                  <c:v>4.8</c:v>
                </c:pt>
                <c:pt idx="62">
                  <c:v>5.16</c:v>
                </c:pt>
                <c:pt idx="63">
                  <c:v>5.52</c:v>
                </c:pt>
                <c:pt idx="64">
                  <c:v>6</c:v>
                </c:pt>
                <c:pt idx="65">
                  <c:v>6</c:v>
                </c:pt>
                <c:pt idx="66">
                  <c:v>6.12</c:v>
                </c:pt>
                <c:pt idx="67">
                  <c:v>5.88</c:v>
                </c:pt>
                <c:pt idx="68">
                  <c:v>5.64</c:v>
                </c:pt>
                <c:pt idx="69">
                  <c:v>5.76</c:v>
                </c:pt>
                <c:pt idx="70">
                  <c:v>5.88</c:v>
                </c:pt>
                <c:pt idx="71">
                  <c:v>6.12</c:v>
                </c:pt>
                <c:pt idx="72">
                  <c:v>5.52</c:v>
                </c:pt>
                <c:pt idx="73">
                  <c:v>5.52</c:v>
                </c:pt>
                <c:pt idx="74">
                  <c:v>6</c:v>
                </c:pt>
                <c:pt idx="75">
                  <c:v>6.12</c:v>
                </c:pt>
                <c:pt idx="76">
                  <c:v>6</c:v>
                </c:pt>
                <c:pt idx="77">
                  <c:v>6.12</c:v>
                </c:pt>
                <c:pt idx="78">
                  <c:v>5.76</c:v>
                </c:pt>
                <c:pt idx="79">
                  <c:v>5.52</c:v>
                </c:pt>
                <c:pt idx="80">
                  <c:v>5.88</c:v>
                </c:pt>
                <c:pt idx="81">
                  <c:v>6.12</c:v>
                </c:pt>
                <c:pt idx="82">
                  <c:v>6.12</c:v>
                </c:pt>
                <c:pt idx="83">
                  <c:v>6.12</c:v>
                </c:pt>
                <c:pt idx="84">
                  <c:v>5.52</c:v>
                </c:pt>
                <c:pt idx="85">
                  <c:v>5.4</c:v>
                </c:pt>
                <c:pt idx="86">
                  <c:v>5.4</c:v>
                </c:pt>
                <c:pt idx="87">
                  <c:v>5.04</c:v>
                </c:pt>
                <c:pt idx="88">
                  <c:v>5.04</c:v>
                </c:pt>
                <c:pt idx="89">
                  <c:v>5.16</c:v>
                </c:pt>
                <c:pt idx="90">
                  <c:v>5.28</c:v>
                </c:pt>
                <c:pt idx="91">
                  <c:v>5.28</c:v>
                </c:pt>
                <c:pt idx="92">
                  <c:v>5.4</c:v>
                </c:pt>
                <c:pt idx="93">
                  <c:v>5.28</c:v>
                </c:pt>
                <c:pt idx="94">
                  <c:v>4.8000000000000007</c:v>
                </c:pt>
                <c:pt idx="95">
                  <c:v>4.8000000000000007</c:v>
                </c:pt>
                <c:pt idx="96">
                  <c:v>4.5600000000000005</c:v>
                </c:pt>
                <c:pt idx="97">
                  <c:v>4.4399999999999995</c:v>
                </c:pt>
                <c:pt idx="98">
                  <c:v>4.08</c:v>
                </c:pt>
                <c:pt idx="99">
                  <c:v>3.96</c:v>
                </c:pt>
                <c:pt idx="100">
                  <c:v>4.08</c:v>
                </c:pt>
                <c:pt idx="101">
                  <c:v>4.1999999999999993</c:v>
                </c:pt>
                <c:pt idx="102">
                  <c:v>3.96</c:v>
                </c:pt>
                <c:pt idx="103">
                  <c:v>3.5999999999999996</c:v>
                </c:pt>
                <c:pt idx="104">
                  <c:v>3.3600000000000003</c:v>
                </c:pt>
                <c:pt idx="105">
                  <c:v>3.4799999999999995</c:v>
                </c:pt>
                <c:pt idx="106">
                  <c:v>3.5999999999999996</c:v>
                </c:pt>
                <c:pt idx="107">
                  <c:v>3.5999999999999996</c:v>
                </c:pt>
                <c:pt idx="108">
                  <c:v>3.24</c:v>
                </c:pt>
                <c:pt idx="109">
                  <c:v>3.24</c:v>
                </c:pt>
                <c:pt idx="110">
                  <c:v>3.4799999999999995</c:v>
                </c:pt>
                <c:pt idx="111">
                  <c:v>3.5999999999999996</c:v>
                </c:pt>
                <c:pt idx="112">
                  <c:v>3.7199999999999998</c:v>
                </c:pt>
                <c:pt idx="113">
                  <c:v>3.7199999999999998</c:v>
                </c:pt>
                <c:pt idx="114">
                  <c:v>3.7199999999999998</c:v>
                </c:pt>
                <c:pt idx="115">
                  <c:v>3.7199999999999998</c:v>
                </c:pt>
                <c:pt idx="116">
                  <c:v>3.96</c:v>
                </c:pt>
                <c:pt idx="117">
                  <c:v>4.08</c:v>
                </c:pt>
                <c:pt idx="118">
                  <c:v>4.32</c:v>
                </c:pt>
                <c:pt idx="119">
                  <c:v>4.4399999999999995</c:v>
                </c:pt>
                <c:pt idx="120">
                  <c:v>4.4399999999999995</c:v>
                </c:pt>
                <c:pt idx="121">
                  <c:v>4.32</c:v>
                </c:pt>
                <c:pt idx="122">
                  <c:v>4.1999999999999993</c:v>
                </c:pt>
                <c:pt idx="123">
                  <c:v>3.96</c:v>
                </c:pt>
                <c:pt idx="124">
                  <c:v>3.96</c:v>
                </c:pt>
                <c:pt idx="125">
                  <c:v>3.96</c:v>
                </c:pt>
                <c:pt idx="126">
                  <c:v>3.96</c:v>
                </c:pt>
                <c:pt idx="127">
                  <c:v>3.84</c:v>
                </c:pt>
                <c:pt idx="128">
                  <c:v>3.96</c:v>
                </c:pt>
                <c:pt idx="129">
                  <c:v>3.96</c:v>
                </c:pt>
                <c:pt idx="130">
                  <c:v>3.96</c:v>
                </c:pt>
                <c:pt idx="131">
                  <c:v>3.96</c:v>
                </c:pt>
                <c:pt idx="132">
                  <c:v>3.5999999999999996</c:v>
                </c:pt>
                <c:pt idx="133">
                  <c:v>3.3600000000000003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2.88</c:v>
                </c:pt>
                <c:pt idx="138">
                  <c:v>2.88</c:v>
                </c:pt>
                <c:pt idx="139">
                  <c:v>2.88</c:v>
                </c:pt>
                <c:pt idx="140">
                  <c:v>2.7600000000000002</c:v>
                </c:pt>
                <c:pt idx="141">
                  <c:v>2.88</c:v>
                </c:pt>
                <c:pt idx="142">
                  <c:v>2.88</c:v>
                </c:pt>
                <c:pt idx="143">
                  <c:v>3.12</c:v>
                </c:pt>
                <c:pt idx="144">
                  <c:v>2.7600000000000002</c:v>
                </c:pt>
                <c:pt idx="145">
                  <c:v>2.7600000000000002</c:v>
                </c:pt>
                <c:pt idx="146">
                  <c:v>2.7600000000000002</c:v>
                </c:pt>
                <c:pt idx="147">
                  <c:v>2.88</c:v>
                </c:pt>
                <c:pt idx="148">
                  <c:v>2.7600000000000002</c:v>
                </c:pt>
                <c:pt idx="149">
                  <c:v>2.7600000000000002</c:v>
                </c:pt>
                <c:pt idx="150">
                  <c:v>2.88</c:v>
                </c:pt>
                <c:pt idx="151">
                  <c:v>2.88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original'!$AQ$3</c:f>
              <c:strCache>
                <c:ptCount val="1"/>
                <c:pt idx="0">
                  <c:v>colocación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original'!$A$11:$A$200</c:f>
              <c:numCache>
                <c:formatCode>mmm</c:formatCode>
                <c:ptCount val="190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</c:numCache>
            </c:numRef>
          </c:cat>
          <c:val>
            <c:numRef>
              <c:f>'Base original'!$AS$11:$AS$200</c:f>
              <c:numCache>
                <c:formatCode>#,#00</c:formatCode>
                <c:ptCount val="190"/>
                <c:pt idx="0">
                  <c:v>14.76</c:v>
                </c:pt>
                <c:pt idx="1">
                  <c:v>15.48</c:v>
                </c:pt>
                <c:pt idx="2">
                  <c:v>14.64</c:v>
                </c:pt>
                <c:pt idx="3">
                  <c:v>14.52</c:v>
                </c:pt>
                <c:pt idx="4">
                  <c:v>15.12</c:v>
                </c:pt>
                <c:pt idx="5">
                  <c:v>14.28</c:v>
                </c:pt>
                <c:pt idx="6">
                  <c:v>13.92</c:v>
                </c:pt>
                <c:pt idx="7">
                  <c:v>14.16</c:v>
                </c:pt>
                <c:pt idx="8">
                  <c:v>14.4</c:v>
                </c:pt>
                <c:pt idx="9">
                  <c:v>14.16</c:v>
                </c:pt>
                <c:pt idx="10">
                  <c:v>14.4</c:v>
                </c:pt>
                <c:pt idx="11">
                  <c:v>13.44</c:v>
                </c:pt>
                <c:pt idx="12">
                  <c:v>13.56</c:v>
                </c:pt>
                <c:pt idx="13">
                  <c:v>14.16</c:v>
                </c:pt>
                <c:pt idx="14">
                  <c:v>14.16</c:v>
                </c:pt>
                <c:pt idx="15">
                  <c:v>13.08</c:v>
                </c:pt>
                <c:pt idx="16">
                  <c:v>13.44</c:v>
                </c:pt>
                <c:pt idx="17">
                  <c:v>12.84</c:v>
                </c:pt>
                <c:pt idx="18">
                  <c:v>13.08</c:v>
                </c:pt>
                <c:pt idx="19">
                  <c:v>12.84</c:v>
                </c:pt>
                <c:pt idx="20">
                  <c:v>14.04</c:v>
                </c:pt>
                <c:pt idx="21">
                  <c:v>14.4</c:v>
                </c:pt>
                <c:pt idx="22">
                  <c:v>14.04</c:v>
                </c:pt>
                <c:pt idx="23">
                  <c:v>13.32</c:v>
                </c:pt>
                <c:pt idx="24">
                  <c:v>14.04</c:v>
                </c:pt>
                <c:pt idx="25">
                  <c:v>13.8</c:v>
                </c:pt>
                <c:pt idx="26">
                  <c:v>14.16</c:v>
                </c:pt>
                <c:pt idx="27">
                  <c:v>14.64</c:v>
                </c:pt>
                <c:pt idx="28">
                  <c:v>13.68</c:v>
                </c:pt>
                <c:pt idx="29">
                  <c:v>14.28</c:v>
                </c:pt>
                <c:pt idx="30">
                  <c:v>15.36</c:v>
                </c:pt>
                <c:pt idx="31">
                  <c:v>15.24</c:v>
                </c:pt>
                <c:pt idx="32">
                  <c:v>16.440000000000001</c:v>
                </c:pt>
                <c:pt idx="33">
                  <c:v>17.16</c:v>
                </c:pt>
                <c:pt idx="34">
                  <c:v>16.68</c:v>
                </c:pt>
                <c:pt idx="35">
                  <c:v>16.920000000000002</c:v>
                </c:pt>
                <c:pt idx="36">
                  <c:v>19.559999999999999</c:v>
                </c:pt>
                <c:pt idx="37">
                  <c:v>15.12</c:v>
                </c:pt>
                <c:pt idx="38">
                  <c:v>14.88</c:v>
                </c:pt>
                <c:pt idx="39">
                  <c:v>13.08</c:v>
                </c:pt>
                <c:pt idx="40">
                  <c:v>12.12</c:v>
                </c:pt>
                <c:pt idx="41">
                  <c:v>14.16</c:v>
                </c:pt>
                <c:pt idx="42">
                  <c:v>11.4</c:v>
                </c:pt>
                <c:pt idx="43">
                  <c:v>10.56</c:v>
                </c:pt>
                <c:pt idx="44">
                  <c:v>11.4</c:v>
                </c:pt>
                <c:pt idx="45">
                  <c:v>11.64</c:v>
                </c:pt>
                <c:pt idx="46">
                  <c:v>11.28</c:v>
                </c:pt>
                <c:pt idx="47">
                  <c:v>9.84</c:v>
                </c:pt>
                <c:pt idx="48">
                  <c:v>11.88</c:v>
                </c:pt>
                <c:pt idx="49">
                  <c:v>13.8</c:v>
                </c:pt>
                <c:pt idx="50">
                  <c:v>11.52</c:v>
                </c:pt>
                <c:pt idx="51">
                  <c:v>11.28</c:v>
                </c:pt>
                <c:pt idx="52">
                  <c:v>12.48</c:v>
                </c:pt>
                <c:pt idx="53">
                  <c:v>10.44</c:v>
                </c:pt>
                <c:pt idx="54">
                  <c:v>12.12</c:v>
                </c:pt>
                <c:pt idx="55">
                  <c:v>12.96</c:v>
                </c:pt>
                <c:pt idx="56">
                  <c:v>11.28</c:v>
                </c:pt>
                <c:pt idx="57">
                  <c:v>11.16</c:v>
                </c:pt>
                <c:pt idx="58">
                  <c:v>11.16</c:v>
                </c:pt>
                <c:pt idx="59">
                  <c:v>11.04</c:v>
                </c:pt>
                <c:pt idx="60">
                  <c:v>11.4</c:v>
                </c:pt>
                <c:pt idx="61">
                  <c:v>12</c:v>
                </c:pt>
                <c:pt idx="62">
                  <c:v>13.08</c:v>
                </c:pt>
                <c:pt idx="63">
                  <c:v>12.84</c:v>
                </c:pt>
                <c:pt idx="64">
                  <c:v>12.48</c:v>
                </c:pt>
                <c:pt idx="65">
                  <c:v>12.36</c:v>
                </c:pt>
                <c:pt idx="66">
                  <c:v>12.96</c:v>
                </c:pt>
                <c:pt idx="67">
                  <c:v>12.36</c:v>
                </c:pt>
                <c:pt idx="68">
                  <c:v>13.08</c:v>
                </c:pt>
                <c:pt idx="69">
                  <c:v>13.2</c:v>
                </c:pt>
                <c:pt idx="70">
                  <c:v>12</c:v>
                </c:pt>
                <c:pt idx="71">
                  <c:v>11.4</c:v>
                </c:pt>
                <c:pt idx="72">
                  <c:v>11.4</c:v>
                </c:pt>
                <c:pt idx="73">
                  <c:v>12.6</c:v>
                </c:pt>
                <c:pt idx="74">
                  <c:v>13.08</c:v>
                </c:pt>
                <c:pt idx="75">
                  <c:v>14.4</c:v>
                </c:pt>
                <c:pt idx="76">
                  <c:v>14.04</c:v>
                </c:pt>
                <c:pt idx="77">
                  <c:v>13.56</c:v>
                </c:pt>
                <c:pt idx="78">
                  <c:v>14.04</c:v>
                </c:pt>
                <c:pt idx="79">
                  <c:v>14.52</c:v>
                </c:pt>
                <c:pt idx="80">
                  <c:v>13.68</c:v>
                </c:pt>
                <c:pt idx="81">
                  <c:v>13.68</c:v>
                </c:pt>
                <c:pt idx="82">
                  <c:v>14.16</c:v>
                </c:pt>
                <c:pt idx="83">
                  <c:v>12.96</c:v>
                </c:pt>
                <c:pt idx="84">
                  <c:v>12.72</c:v>
                </c:pt>
                <c:pt idx="85">
                  <c:v>14.16</c:v>
                </c:pt>
                <c:pt idx="86">
                  <c:v>14.16</c:v>
                </c:pt>
                <c:pt idx="87">
                  <c:v>13.8</c:v>
                </c:pt>
                <c:pt idx="88">
                  <c:v>13.2</c:v>
                </c:pt>
                <c:pt idx="89">
                  <c:v>13.32</c:v>
                </c:pt>
                <c:pt idx="90">
                  <c:v>13.08</c:v>
                </c:pt>
                <c:pt idx="91">
                  <c:v>12.600000000000001</c:v>
                </c:pt>
                <c:pt idx="92">
                  <c:v>12.600000000000001</c:v>
                </c:pt>
                <c:pt idx="93">
                  <c:v>14.04</c:v>
                </c:pt>
                <c:pt idx="94">
                  <c:v>13.080000000000002</c:v>
                </c:pt>
                <c:pt idx="95">
                  <c:v>11.76</c:v>
                </c:pt>
                <c:pt idx="96">
                  <c:v>12</c:v>
                </c:pt>
                <c:pt idx="97">
                  <c:v>12.120000000000001</c:v>
                </c:pt>
                <c:pt idx="98">
                  <c:v>12.24</c:v>
                </c:pt>
                <c:pt idx="99">
                  <c:v>12.48</c:v>
                </c:pt>
                <c:pt idx="100">
                  <c:v>12.24</c:v>
                </c:pt>
                <c:pt idx="101">
                  <c:v>10.44</c:v>
                </c:pt>
                <c:pt idx="102">
                  <c:v>11.399999999999999</c:v>
                </c:pt>
                <c:pt idx="103">
                  <c:v>10.44</c:v>
                </c:pt>
                <c:pt idx="104">
                  <c:v>9.36</c:v>
                </c:pt>
                <c:pt idx="105">
                  <c:v>9.120000000000001</c:v>
                </c:pt>
                <c:pt idx="106">
                  <c:v>9.48</c:v>
                </c:pt>
                <c:pt idx="107">
                  <c:v>8.52</c:v>
                </c:pt>
                <c:pt idx="108">
                  <c:v>9.120000000000001</c:v>
                </c:pt>
                <c:pt idx="109">
                  <c:v>10.199999999999999</c:v>
                </c:pt>
                <c:pt idx="110">
                  <c:v>9.84</c:v>
                </c:pt>
                <c:pt idx="111">
                  <c:v>10.08</c:v>
                </c:pt>
                <c:pt idx="112">
                  <c:v>9.9599999999999991</c:v>
                </c:pt>
                <c:pt idx="113">
                  <c:v>9.84</c:v>
                </c:pt>
                <c:pt idx="114">
                  <c:v>8.52</c:v>
                </c:pt>
                <c:pt idx="115">
                  <c:v>9.6000000000000014</c:v>
                </c:pt>
                <c:pt idx="116">
                  <c:v>8.2799999999999994</c:v>
                </c:pt>
                <c:pt idx="117">
                  <c:v>8.16</c:v>
                </c:pt>
                <c:pt idx="118">
                  <c:v>9</c:v>
                </c:pt>
                <c:pt idx="119">
                  <c:v>8.76</c:v>
                </c:pt>
                <c:pt idx="120">
                  <c:v>9.24</c:v>
                </c:pt>
                <c:pt idx="121">
                  <c:v>10.08</c:v>
                </c:pt>
                <c:pt idx="122">
                  <c:v>10.44</c:v>
                </c:pt>
                <c:pt idx="123">
                  <c:v>10.199999999999999</c:v>
                </c:pt>
                <c:pt idx="124">
                  <c:v>9.7200000000000006</c:v>
                </c:pt>
                <c:pt idx="125">
                  <c:v>10.08</c:v>
                </c:pt>
                <c:pt idx="126">
                  <c:v>9.6000000000000014</c:v>
                </c:pt>
                <c:pt idx="127">
                  <c:v>10.68</c:v>
                </c:pt>
                <c:pt idx="128">
                  <c:v>11.52</c:v>
                </c:pt>
                <c:pt idx="129">
                  <c:v>11.399999999999999</c:v>
                </c:pt>
                <c:pt idx="130">
                  <c:v>10.44</c:v>
                </c:pt>
                <c:pt idx="131">
                  <c:v>11.28</c:v>
                </c:pt>
                <c:pt idx="132">
                  <c:v>12.72</c:v>
                </c:pt>
                <c:pt idx="133">
                  <c:v>13.919999999999998</c:v>
                </c:pt>
                <c:pt idx="134">
                  <c:v>13.080000000000002</c:v>
                </c:pt>
                <c:pt idx="135">
                  <c:v>11.399999999999999</c:v>
                </c:pt>
                <c:pt idx="136">
                  <c:v>10.56</c:v>
                </c:pt>
                <c:pt idx="137">
                  <c:v>11.040000000000001</c:v>
                </c:pt>
                <c:pt idx="138">
                  <c:v>11.040000000000001</c:v>
                </c:pt>
                <c:pt idx="139">
                  <c:v>10.44</c:v>
                </c:pt>
                <c:pt idx="140">
                  <c:v>11.28</c:v>
                </c:pt>
                <c:pt idx="141">
                  <c:v>10.44</c:v>
                </c:pt>
                <c:pt idx="142">
                  <c:v>11.040000000000001</c:v>
                </c:pt>
                <c:pt idx="143">
                  <c:v>10.56</c:v>
                </c:pt>
                <c:pt idx="144">
                  <c:v>10.56</c:v>
                </c:pt>
                <c:pt idx="145">
                  <c:v>11.76</c:v>
                </c:pt>
                <c:pt idx="146">
                  <c:v>10.92</c:v>
                </c:pt>
                <c:pt idx="147">
                  <c:v>10.08</c:v>
                </c:pt>
                <c:pt idx="148">
                  <c:v>9.48</c:v>
                </c:pt>
                <c:pt idx="149">
                  <c:v>10.8</c:v>
                </c:pt>
                <c:pt idx="150">
                  <c:v>9.9599999999999991</c:v>
                </c:pt>
                <c:pt idx="151">
                  <c:v>10.44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870784"/>
        <c:axId val="202872320"/>
      </c:lineChart>
      <c:dateAx>
        <c:axId val="202870784"/>
        <c:scaling>
          <c:orientation val="minMax"/>
          <c:max val="43313"/>
          <c:min val="42583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2872320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202872320"/>
        <c:scaling>
          <c:orientation val="minMax"/>
          <c:max val="1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2870784"/>
        <c:crosses val="autoZero"/>
        <c:crossBetween val="midCat"/>
        <c:majorUnit val="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original'!$AP$3</c:f>
              <c:strCache>
                <c:ptCount val="1"/>
                <c:pt idx="0">
                  <c:v>captación</c:v>
                </c:pt>
              </c:strCache>
            </c:strRef>
          </c:tx>
          <c:spPr>
            <a:ln w="19050"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numRef>
              <c:f>'Base original'!$A$11:$A$200</c:f>
              <c:numCache>
                <c:formatCode>mmm</c:formatCode>
                <c:ptCount val="190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</c:numCache>
            </c:numRef>
          </c:cat>
          <c:val>
            <c:numRef>
              <c:f>'Base original'!$AT$11:$AT$200</c:f>
              <c:numCache>
                <c:formatCode>#,#00</c:formatCode>
                <c:ptCount val="190"/>
                <c:pt idx="0">
                  <c:v>6.24</c:v>
                </c:pt>
                <c:pt idx="1">
                  <c:v>6.36</c:v>
                </c:pt>
                <c:pt idx="2">
                  <c:v>6</c:v>
                </c:pt>
                <c:pt idx="3">
                  <c:v>6.12</c:v>
                </c:pt>
                <c:pt idx="4">
                  <c:v>6.12</c:v>
                </c:pt>
                <c:pt idx="5">
                  <c:v>6.12</c:v>
                </c:pt>
                <c:pt idx="6">
                  <c:v>6.12</c:v>
                </c:pt>
                <c:pt idx="7">
                  <c:v>6.12</c:v>
                </c:pt>
                <c:pt idx="8">
                  <c:v>6</c:v>
                </c:pt>
                <c:pt idx="9">
                  <c:v>5.88</c:v>
                </c:pt>
                <c:pt idx="10">
                  <c:v>5.76</c:v>
                </c:pt>
                <c:pt idx="11">
                  <c:v>5.88</c:v>
                </c:pt>
                <c:pt idx="12">
                  <c:v>5.64</c:v>
                </c:pt>
                <c:pt idx="13">
                  <c:v>5.64</c:v>
                </c:pt>
                <c:pt idx="14">
                  <c:v>5.52</c:v>
                </c:pt>
                <c:pt idx="15">
                  <c:v>5.64</c:v>
                </c:pt>
                <c:pt idx="16">
                  <c:v>5.76</c:v>
                </c:pt>
                <c:pt idx="17">
                  <c:v>6.36</c:v>
                </c:pt>
                <c:pt idx="18">
                  <c:v>6.36</c:v>
                </c:pt>
                <c:pt idx="19">
                  <c:v>6.6</c:v>
                </c:pt>
                <c:pt idx="20">
                  <c:v>6.72</c:v>
                </c:pt>
                <c:pt idx="21">
                  <c:v>6.84</c:v>
                </c:pt>
                <c:pt idx="22">
                  <c:v>6.84</c:v>
                </c:pt>
                <c:pt idx="23">
                  <c:v>7.08</c:v>
                </c:pt>
                <c:pt idx="24">
                  <c:v>7.32</c:v>
                </c:pt>
                <c:pt idx="25">
                  <c:v>7.08</c:v>
                </c:pt>
                <c:pt idx="26">
                  <c:v>7.32</c:v>
                </c:pt>
                <c:pt idx="27">
                  <c:v>7.32</c:v>
                </c:pt>
                <c:pt idx="28">
                  <c:v>7.32</c:v>
                </c:pt>
                <c:pt idx="29">
                  <c:v>7.68</c:v>
                </c:pt>
                <c:pt idx="30">
                  <c:v>8.64</c:v>
                </c:pt>
                <c:pt idx="31">
                  <c:v>8.64</c:v>
                </c:pt>
                <c:pt idx="32">
                  <c:v>9.6</c:v>
                </c:pt>
                <c:pt idx="33">
                  <c:v>9.84</c:v>
                </c:pt>
                <c:pt idx="34">
                  <c:v>9.24</c:v>
                </c:pt>
                <c:pt idx="35">
                  <c:v>8.52</c:v>
                </c:pt>
                <c:pt idx="36">
                  <c:v>6.6</c:v>
                </c:pt>
                <c:pt idx="37">
                  <c:v>4.68</c:v>
                </c:pt>
                <c:pt idx="38">
                  <c:v>3.24</c:v>
                </c:pt>
                <c:pt idx="39">
                  <c:v>2.88</c:v>
                </c:pt>
                <c:pt idx="40">
                  <c:v>2.52</c:v>
                </c:pt>
                <c:pt idx="41">
                  <c:v>2.76</c:v>
                </c:pt>
                <c:pt idx="42">
                  <c:v>1.8</c:v>
                </c:pt>
                <c:pt idx="43">
                  <c:v>1.44</c:v>
                </c:pt>
                <c:pt idx="44">
                  <c:v>2.16</c:v>
                </c:pt>
                <c:pt idx="45">
                  <c:v>2.52</c:v>
                </c:pt>
                <c:pt idx="46">
                  <c:v>2.88</c:v>
                </c:pt>
                <c:pt idx="47">
                  <c:v>2.52</c:v>
                </c:pt>
                <c:pt idx="48">
                  <c:v>2.2799999999999998</c:v>
                </c:pt>
                <c:pt idx="49">
                  <c:v>2.88</c:v>
                </c:pt>
                <c:pt idx="50">
                  <c:v>2.52</c:v>
                </c:pt>
                <c:pt idx="51">
                  <c:v>2.88</c:v>
                </c:pt>
                <c:pt idx="52">
                  <c:v>3.84</c:v>
                </c:pt>
                <c:pt idx="53">
                  <c:v>3.96</c:v>
                </c:pt>
                <c:pt idx="54">
                  <c:v>4.5599999999999996</c:v>
                </c:pt>
                <c:pt idx="55">
                  <c:v>5.4</c:v>
                </c:pt>
                <c:pt idx="56">
                  <c:v>5.52</c:v>
                </c:pt>
                <c:pt idx="57">
                  <c:v>5.4</c:v>
                </c:pt>
                <c:pt idx="58">
                  <c:v>5.28</c:v>
                </c:pt>
                <c:pt idx="59">
                  <c:v>5.52</c:v>
                </c:pt>
                <c:pt idx="60">
                  <c:v>5.64</c:v>
                </c:pt>
                <c:pt idx="61">
                  <c:v>5.4</c:v>
                </c:pt>
                <c:pt idx="62">
                  <c:v>6.72</c:v>
                </c:pt>
                <c:pt idx="63">
                  <c:v>6.36</c:v>
                </c:pt>
                <c:pt idx="64">
                  <c:v>6.48</c:v>
                </c:pt>
                <c:pt idx="65">
                  <c:v>5.76</c:v>
                </c:pt>
                <c:pt idx="66">
                  <c:v>6.6</c:v>
                </c:pt>
                <c:pt idx="67">
                  <c:v>6.24</c:v>
                </c:pt>
                <c:pt idx="68">
                  <c:v>5.76</c:v>
                </c:pt>
                <c:pt idx="69">
                  <c:v>5.76</c:v>
                </c:pt>
                <c:pt idx="70">
                  <c:v>6</c:v>
                </c:pt>
                <c:pt idx="71">
                  <c:v>6.36</c:v>
                </c:pt>
                <c:pt idx="72">
                  <c:v>6</c:v>
                </c:pt>
                <c:pt idx="73">
                  <c:v>6</c:v>
                </c:pt>
                <c:pt idx="74">
                  <c:v>6.36</c:v>
                </c:pt>
                <c:pt idx="75">
                  <c:v>6.6</c:v>
                </c:pt>
                <c:pt idx="76">
                  <c:v>6.6</c:v>
                </c:pt>
                <c:pt idx="77">
                  <c:v>6.6</c:v>
                </c:pt>
                <c:pt idx="78">
                  <c:v>6.36</c:v>
                </c:pt>
                <c:pt idx="79">
                  <c:v>6.36</c:v>
                </c:pt>
                <c:pt idx="80">
                  <c:v>6.48</c:v>
                </c:pt>
                <c:pt idx="81">
                  <c:v>6.6</c:v>
                </c:pt>
                <c:pt idx="82">
                  <c:v>6.6</c:v>
                </c:pt>
                <c:pt idx="83">
                  <c:v>6.72</c:v>
                </c:pt>
                <c:pt idx="84">
                  <c:v>6.6</c:v>
                </c:pt>
                <c:pt idx="85">
                  <c:v>5.64</c:v>
                </c:pt>
                <c:pt idx="86">
                  <c:v>6</c:v>
                </c:pt>
                <c:pt idx="87">
                  <c:v>5.76</c:v>
                </c:pt>
                <c:pt idx="88">
                  <c:v>5.52</c:v>
                </c:pt>
                <c:pt idx="89">
                  <c:v>5.4</c:v>
                </c:pt>
                <c:pt idx="90">
                  <c:v>5.52</c:v>
                </c:pt>
                <c:pt idx="91">
                  <c:v>5.4</c:v>
                </c:pt>
                <c:pt idx="92">
                  <c:v>5.5200000000000005</c:v>
                </c:pt>
                <c:pt idx="93">
                  <c:v>5.4</c:v>
                </c:pt>
                <c:pt idx="94">
                  <c:v>4.92</c:v>
                </c:pt>
                <c:pt idx="95">
                  <c:v>5.16</c:v>
                </c:pt>
                <c:pt idx="96">
                  <c:v>4.8000000000000007</c:v>
                </c:pt>
                <c:pt idx="97">
                  <c:v>4.68</c:v>
                </c:pt>
                <c:pt idx="98">
                  <c:v>4.32</c:v>
                </c:pt>
                <c:pt idx="99">
                  <c:v>4.4399999999999995</c:v>
                </c:pt>
                <c:pt idx="100">
                  <c:v>4.32</c:v>
                </c:pt>
                <c:pt idx="101">
                  <c:v>4.4399999999999995</c:v>
                </c:pt>
                <c:pt idx="102">
                  <c:v>4.32</c:v>
                </c:pt>
                <c:pt idx="103">
                  <c:v>3.7199999999999998</c:v>
                </c:pt>
                <c:pt idx="104">
                  <c:v>3.5999999999999996</c:v>
                </c:pt>
                <c:pt idx="105">
                  <c:v>3.84</c:v>
                </c:pt>
                <c:pt idx="106">
                  <c:v>3.84</c:v>
                </c:pt>
                <c:pt idx="107">
                  <c:v>3.84</c:v>
                </c:pt>
                <c:pt idx="108">
                  <c:v>3.4799999999999995</c:v>
                </c:pt>
                <c:pt idx="109">
                  <c:v>3.5999999999999996</c:v>
                </c:pt>
                <c:pt idx="110">
                  <c:v>3.7199999999999998</c:v>
                </c:pt>
                <c:pt idx="111">
                  <c:v>3.84</c:v>
                </c:pt>
                <c:pt idx="112">
                  <c:v>3.96</c:v>
                </c:pt>
                <c:pt idx="113">
                  <c:v>3.96</c:v>
                </c:pt>
                <c:pt idx="114">
                  <c:v>3.84</c:v>
                </c:pt>
                <c:pt idx="115">
                  <c:v>3.96</c:v>
                </c:pt>
                <c:pt idx="116">
                  <c:v>4.32</c:v>
                </c:pt>
                <c:pt idx="117">
                  <c:v>4.68</c:v>
                </c:pt>
                <c:pt idx="118">
                  <c:v>4.92</c:v>
                </c:pt>
                <c:pt idx="119">
                  <c:v>5.04</c:v>
                </c:pt>
                <c:pt idx="120">
                  <c:v>4.92</c:v>
                </c:pt>
                <c:pt idx="121">
                  <c:v>4.68</c:v>
                </c:pt>
                <c:pt idx="122">
                  <c:v>4.5600000000000005</c:v>
                </c:pt>
                <c:pt idx="123">
                  <c:v>4.32</c:v>
                </c:pt>
                <c:pt idx="124">
                  <c:v>4.32</c:v>
                </c:pt>
                <c:pt idx="125">
                  <c:v>4.1999999999999993</c:v>
                </c:pt>
                <c:pt idx="126">
                  <c:v>4.1999999999999993</c:v>
                </c:pt>
                <c:pt idx="127">
                  <c:v>4.08</c:v>
                </c:pt>
                <c:pt idx="128">
                  <c:v>4.08</c:v>
                </c:pt>
                <c:pt idx="129">
                  <c:v>4.08</c:v>
                </c:pt>
                <c:pt idx="130">
                  <c:v>4.08</c:v>
                </c:pt>
                <c:pt idx="131">
                  <c:v>4.1999999999999993</c:v>
                </c:pt>
                <c:pt idx="132">
                  <c:v>3.7199999999999998</c:v>
                </c:pt>
                <c:pt idx="133">
                  <c:v>3.5999999999999996</c:v>
                </c:pt>
                <c:pt idx="134">
                  <c:v>3.4799999999999995</c:v>
                </c:pt>
                <c:pt idx="135">
                  <c:v>3.24</c:v>
                </c:pt>
                <c:pt idx="136">
                  <c:v>3.24</c:v>
                </c:pt>
                <c:pt idx="137">
                  <c:v>3.12</c:v>
                </c:pt>
                <c:pt idx="138">
                  <c:v>3.3600000000000003</c:v>
                </c:pt>
                <c:pt idx="139">
                  <c:v>3.12</c:v>
                </c:pt>
                <c:pt idx="140">
                  <c:v>3.24</c:v>
                </c:pt>
                <c:pt idx="141">
                  <c:v>3.24</c:v>
                </c:pt>
                <c:pt idx="142">
                  <c:v>3.24</c:v>
                </c:pt>
                <c:pt idx="143">
                  <c:v>3.3600000000000003</c:v>
                </c:pt>
                <c:pt idx="144">
                  <c:v>3.24</c:v>
                </c:pt>
                <c:pt idx="145">
                  <c:v>3.12</c:v>
                </c:pt>
                <c:pt idx="146">
                  <c:v>3.24</c:v>
                </c:pt>
                <c:pt idx="147">
                  <c:v>3.24</c:v>
                </c:pt>
                <c:pt idx="148">
                  <c:v>3.24</c:v>
                </c:pt>
                <c:pt idx="149">
                  <c:v>3.3600000000000003</c:v>
                </c:pt>
                <c:pt idx="150">
                  <c:v>3.3600000000000003</c:v>
                </c:pt>
                <c:pt idx="151">
                  <c:v>3.3600000000000003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original'!$AQ$3</c:f>
              <c:strCache>
                <c:ptCount val="1"/>
                <c:pt idx="0">
                  <c:v>colocación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original'!$A$11:$A$200</c:f>
              <c:numCache>
                <c:formatCode>mmm</c:formatCode>
                <c:ptCount val="190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</c:numCache>
            </c:numRef>
          </c:cat>
          <c:val>
            <c:numRef>
              <c:f>'Base original'!$AU$11:$AU$200</c:f>
              <c:numCache>
                <c:formatCode>#,#00</c:formatCode>
                <c:ptCount val="190"/>
                <c:pt idx="0">
                  <c:v>17.64</c:v>
                </c:pt>
                <c:pt idx="1">
                  <c:v>17.64</c:v>
                </c:pt>
                <c:pt idx="2">
                  <c:v>15.96</c:v>
                </c:pt>
                <c:pt idx="3">
                  <c:v>18.84</c:v>
                </c:pt>
                <c:pt idx="4">
                  <c:v>18.48</c:v>
                </c:pt>
                <c:pt idx="5">
                  <c:v>17.04</c:v>
                </c:pt>
                <c:pt idx="6">
                  <c:v>17.88</c:v>
                </c:pt>
                <c:pt idx="7">
                  <c:v>17.28</c:v>
                </c:pt>
                <c:pt idx="8">
                  <c:v>17.28</c:v>
                </c:pt>
                <c:pt idx="9">
                  <c:v>18.600000000000001</c:v>
                </c:pt>
                <c:pt idx="10">
                  <c:v>18.12</c:v>
                </c:pt>
                <c:pt idx="11">
                  <c:v>18</c:v>
                </c:pt>
                <c:pt idx="12">
                  <c:v>17.88</c:v>
                </c:pt>
                <c:pt idx="13">
                  <c:v>19.2</c:v>
                </c:pt>
                <c:pt idx="14">
                  <c:v>17.64</c:v>
                </c:pt>
                <c:pt idx="15">
                  <c:v>17.16</c:v>
                </c:pt>
                <c:pt idx="16">
                  <c:v>14.64</c:v>
                </c:pt>
                <c:pt idx="17">
                  <c:v>16.2</c:v>
                </c:pt>
                <c:pt idx="18">
                  <c:v>15.36</c:v>
                </c:pt>
                <c:pt idx="19">
                  <c:v>15.72</c:v>
                </c:pt>
                <c:pt idx="20">
                  <c:v>16.32</c:v>
                </c:pt>
                <c:pt idx="21">
                  <c:v>15.84</c:v>
                </c:pt>
                <c:pt idx="22">
                  <c:v>15.96</c:v>
                </c:pt>
                <c:pt idx="23">
                  <c:v>16.079999999999998</c:v>
                </c:pt>
                <c:pt idx="24">
                  <c:v>18</c:v>
                </c:pt>
                <c:pt idx="25">
                  <c:v>17.88</c:v>
                </c:pt>
                <c:pt idx="26">
                  <c:v>16.440000000000001</c:v>
                </c:pt>
                <c:pt idx="27">
                  <c:v>17.28</c:v>
                </c:pt>
                <c:pt idx="28">
                  <c:v>17.28</c:v>
                </c:pt>
                <c:pt idx="29">
                  <c:v>18</c:v>
                </c:pt>
                <c:pt idx="30">
                  <c:v>18.12</c:v>
                </c:pt>
                <c:pt idx="31">
                  <c:v>19.2</c:v>
                </c:pt>
                <c:pt idx="32">
                  <c:v>19.079999999999998</c:v>
                </c:pt>
                <c:pt idx="33">
                  <c:v>22.56</c:v>
                </c:pt>
                <c:pt idx="34">
                  <c:v>22.44</c:v>
                </c:pt>
                <c:pt idx="35">
                  <c:v>22.32</c:v>
                </c:pt>
                <c:pt idx="36">
                  <c:v>22.08</c:v>
                </c:pt>
                <c:pt idx="37">
                  <c:v>19.920000000000002</c:v>
                </c:pt>
                <c:pt idx="38">
                  <c:v>15.12</c:v>
                </c:pt>
                <c:pt idx="39">
                  <c:v>11.76</c:v>
                </c:pt>
                <c:pt idx="40">
                  <c:v>13.56</c:v>
                </c:pt>
                <c:pt idx="41">
                  <c:v>13.08</c:v>
                </c:pt>
                <c:pt idx="42">
                  <c:v>16.2</c:v>
                </c:pt>
                <c:pt idx="43">
                  <c:v>9.48</c:v>
                </c:pt>
                <c:pt idx="44">
                  <c:v>12.24</c:v>
                </c:pt>
                <c:pt idx="45">
                  <c:v>11.88</c:v>
                </c:pt>
                <c:pt idx="46">
                  <c:v>12.36</c:v>
                </c:pt>
                <c:pt idx="47">
                  <c:v>7.68</c:v>
                </c:pt>
                <c:pt idx="48">
                  <c:v>13.32</c:v>
                </c:pt>
                <c:pt idx="49">
                  <c:v>17.64</c:v>
                </c:pt>
                <c:pt idx="50">
                  <c:v>13.92</c:v>
                </c:pt>
                <c:pt idx="51">
                  <c:v>12.12</c:v>
                </c:pt>
                <c:pt idx="52">
                  <c:v>10.199999999999999</c:v>
                </c:pt>
                <c:pt idx="53">
                  <c:v>13.56</c:v>
                </c:pt>
                <c:pt idx="54">
                  <c:v>14.4</c:v>
                </c:pt>
                <c:pt idx="55">
                  <c:v>14.28</c:v>
                </c:pt>
                <c:pt idx="56">
                  <c:v>12.36</c:v>
                </c:pt>
                <c:pt idx="57">
                  <c:v>15.84</c:v>
                </c:pt>
                <c:pt idx="58">
                  <c:v>15.96</c:v>
                </c:pt>
                <c:pt idx="59">
                  <c:v>15.12</c:v>
                </c:pt>
                <c:pt idx="60">
                  <c:v>15.48</c:v>
                </c:pt>
                <c:pt idx="61">
                  <c:v>14.76</c:v>
                </c:pt>
                <c:pt idx="62">
                  <c:v>17.16</c:v>
                </c:pt>
                <c:pt idx="63">
                  <c:v>16.2</c:v>
                </c:pt>
                <c:pt idx="64">
                  <c:v>15.36</c:v>
                </c:pt>
                <c:pt idx="65">
                  <c:v>17.399999999999999</c:v>
                </c:pt>
                <c:pt idx="66">
                  <c:v>18.239999999999998</c:v>
                </c:pt>
                <c:pt idx="67">
                  <c:v>18.48</c:v>
                </c:pt>
                <c:pt idx="68">
                  <c:v>18.12</c:v>
                </c:pt>
                <c:pt idx="69">
                  <c:v>15.12</c:v>
                </c:pt>
                <c:pt idx="70">
                  <c:v>18.48</c:v>
                </c:pt>
                <c:pt idx="71">
                  <c:v>17.88</c:v>
                </c:pt>
                <c:pt idx="72">
                  <c:v>16.2</c:v>
                </c:pt>
                <c:pt idx="73">
                  <c:v>20.64</c:v>
                </c:pt>
                <c:pt idx="74">
                  <c:v>18.239999999999998</c:v>
                </c:pt>
                <c:pt idx="75">
                  <c:v>18.12</c:v>
                </c:pt>
                <c:pt idx="76">
                  <c:v>17.16</c:v>
                </c:pt>
                <c:pt idx="77">
                  <c:v>18.96</c:v>
                </c:pt>
                <c:pt idx="78">
                  <c:v>20.16</c:v>
                </c:pt>
                <c:pt idx="79">
                  <c:v>20.399999999999999</c:v>
                </c:pt>
                <c:pt idx="80">
                  <c:v>23.04</c:v>
                </c:pt>
                <c:pt idx="81">
                  <c:v>18.96</c:v>
                </c:pt>
                <c:pt idx="82">
                  <c:v>19.440000000000001</c:v>
                </c:pt>
                <c:pt idx="83">
                  <c:v>21.36</c:v>
                </c:pt>
                <c:pt idx="84">
                  <c:v>19.559999999999999</c:v>
                </c:pt>
                <c:pt idx="85">
                  <c:v>23.28</c:v>
                </c:pt>
                <c:pt idx="86">
                  <c:v>23.28</c:v>
                </c:pt>
                <c:pt idx="87">
                  <c:v>22.08</c:v>
                </c:pt>
                <c:pt idx="88">
                  <c:v>22.08</c:v>
                </c:pt>
                <c:pt idx="89">
                  <c:v>19.68</c:v>
                </c:pt>
                <c:pt idx="90">
                  <c:v>23.52</c:v>
                </c:pt>
                <c:pt idx="91">
                  <c:v>21.6</c:v>
                </c:pt>
                <c:pt idx="92">
                  <c:v>19.559999999999999</c:v>
                </c:pt>
                <c:pt idx="93">
                  <c:v>20.28</c:v>
                </c:pt>
                <c:pt idx="94">
                  <c:v>21.96</c:v>
                </c:pt>
                <c:pt idx="95">
                  <c:v>17.399999999999999</c:v>
                </c:pt>
                <c:pt idx="96">
                  <c:v>20.28</c:v>
                </c:pt>
                <c:pt idx="97">
                  <c:v>22.080000000000002</c:v>
                </c:pt>
                <c:pt idx="98">
                  <c:v>19.919999999999998</c:v>
                </c:pt>
                <c:pt idx="99">
                  <c:v>19.559999999999999</c:v>
                </c:pt>
                <c:pt idx="100">
                  <c:v>17.16</c:v>
                </c:pt>
                <c:pt idx="101">
                  <c:v>14.64</c:v>
                </c:pt>
                <c:pt idx="102">
                  <c:v>12.48</c:v>
                </c:pt>
                <c:pt idx="103">
                  <c:v>12.72</c:v>
                </c:pt>
                <c:pt idx="104">
                  <c:v>12.120000000000001</c:v>
                </c:pt>
                <c:pt idx="105">
                  <c:v>15.24</c:v>
                </c:pt>
                <c:pt idx="106">
                  <c:v>10.68</c:v>
                </c:pt>
                <c:pt idx="107">
                  <c:v>12.72</c:v>
                </c:pt>
                <c:pt idx="108">
                  <c:v>14.399999999999999</c:v>
                </c:pt>
                <c:pt idx="109">
                  <c:v>12.48</c:v>
                </c:pt>
                <c:pt idx="110">
                  <c:v>13.080000000000002</c:v>
                </c:pt>
                <c:pt idx="111">
                  <c:v>11.16</c:v>
                </c:pt>
                <c:pt idx="112">
                  <c:v>9.9599999999999991</c:v>
                </c:pt>
                <c:pt idx="113">
                  <c:v>13.32</c:v>
                </c:pt>
                <c:pt idx="114">
                  <c:v>13.200000000000001</c:v>
                </c:pt>
                <c:pt idx="115">
                  <c:v>14.64</c:v>
                </c:pt>
                <c:pt idx="116">
                  <c:v>10.08</c:v>
                </c:pt>
                <c:pt idx="117">
                  <c:v>9.9599999999999991</c:v>
                </c:pt>
                <c:pt idx="118">
                  <c:v>13.32</c:v>
                </c:pt>
                <c:pt idx="119">
                  <c:v>11.399999999999999</c:v>
                </c:pt>
                <c:pt idx="120">
                  <c:v>12.600000000000001</c:v>
                </c:pt>
                <c:pt idx="121">
                  <c:v>14.04</c:v>
                </c:pt>
                <c:pt idx="122">
                  <c:v>12.96</c:v>
                </c:pt>
                <c:pt idx="123">
                  <c:v>13.799999999999999</c:v>
                </c:pt>
                <c:pt idx="124">
                  <c:v>14.879999999999999</c:v>
                </c:pt>
                <c:pt idx="125">
                  <c:v>12.600000000000001</c:v>
                </c:pt>
                <c:pt idx="126">
                  <c:v>10.199999999999999</c:v>
                </c:pt>
                <c:pt idx="127">
                  <c:v>10.08</c:v>
                </c:pt>
                <c:pt idx="128">
                  <c:v>10.08</c:v>
                </c:pt>
                <c:pt idx="129">
                  <c:v>16.200000000000003</c:v>
                </c:pt>
                <c:pt idx="130">
                  <c:v>15.24</c:v>
                </c:pt>
                <c:pt idx="131">
                  <c:v>16.32</c:v>
                </c:pt>
                <c:pt idx="132">
                  <c:v>17.52</c:v>
                </c:pt>
                <c:pt idx="133">
                  <c:v>19.919999999999998</c:v>
                </c:pt>
                <c:pt idx="134">
                  <c:v>18</c:v>
                </c:pt>
                <c:pt idx="135">
                  <c:v>18.96</c:v>
                </c:pt>
                <c:pt idx="136">
                  <c:v>18.240000000000002</c:v>
                </c:pt>
                <c:pt idx="137">
                  <c:v>18.36</c:v>
                </c:pt>
                <c:pt idx="138">
                  <c:v>18</c:v>
                </c:pt>
                <c:pt idx="139">
                  <c:v>15.72</c:v>
                </c:pt>
                <c:pt idx="140">
                  <c:v>15.24</c:v>
                </c:pt>
                <c:pt idx="141">
                  <c:v>16.200000000000003</c:v>
                </c:pt>
                <c:pt idx="142">
                  <c:v>13.919999999999998</c:v>
                </c:pt>
                <c:pt idx="143">
                  <c:v>13.440000000000001</c:v>
                </c:pt>
                <c:pt idx="144">
                  <c:v>13.919999999999998</c:v>
                </c:pt>
                <c:pt idx="145">
                  <c:v>13.440000000000001</c:v>
                </c:pt>
                <c:pt idx="146">
                  <c:v>11.16</c:v>
                </c:pt>
                <c:pt idx="147">
                  <c:v>14.16</c:v>
                </c:pt>
                <c:pt idx="148">
                  <c:v>11.16</c:v>
                </c:pt>
                <c:pt idx="149">
                  <c:v>10.56</c:v>
                </c:pt>
                <c:pt idx="150">
                  <c:v>12</c:v>
                </c:pt>
                <c:pt idx="151">
                  <c:v>12.36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895360"/>
        <c:axId val="202896896"/>
      </c:lineChart>
      <c:dateAx>
        <c:axId val="202895360"/>
        <c:scaling>
          <c:orientation val="minMax"/>
          <c:max val="43313"/>
          <c:min val="42583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2896896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202896896"/>
        <c:scaling>
          <c:orientation val="minMax"/>
          <c:max val="2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2895360"/>
        <c:crosses val="autoZero"/>
        <c:crossBetween val="midCat"/>
        <c:majorUnit val="7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original'!$AP$3</c:f>
              <c:strCache>
                <c:ptCount val="1"/>
                <c:pt idx="0">
                  <c:v>captación</c:v>
                </c:pt>
              </c:strCache>
            </c:strRef>
          </c:tx>
          <c:spPr>
            <a:ln w="19050">
              <a:solidFill>
                <a:srgbClr val="0070C0"/>
              </a:solidFill>
              <a:prstDash val="dash"/>
            </a:ln>
          </c:spPr>
          <c:marker>
            <c:symbol val="none"/>
          </c:marker>
          <c:dPt>
            <c:idx val="114"/>
            <c:bubble3D val="0"/>
          </c:dPt>
          <c:dPt>
            <c:idx val="128"/>
            <c:bubble3D val="0"/>
            <c:spPr>
              <a:ln w="19050">
                <a:solidFill>
                  <a:schemeClr val="tx1"/>
                </a:solidFill>
                <a:prstDash val="dash"/>
              </a:ln>
            </c:spPr>
          </c:dPt>
          <c:dPt>
            <c:idx val="144"/>
            <c:bubble3D val="0"/>
          </c:dPt>
          <c:cat>
            <c:numRef>
              <c:f>'Base original'!$A$11:$A$200</c:f>
              <c:numCache>
                <c:formatCode>mmm</c:formatCode>
                <c:ptCount val="190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</c:numCache>
            </c:numRef>
          </c:cat>
          <c:val>
            <c:numRef>
              <c:f>'Base original'!$AV$11:$AV$200</c:f>
              <c:numCache>
                <c:formatCode>#,#00</c:formatCode>
                <c:ptCount val="190"/>
                <c:pt idx="0">
                  <c:v>6.36</c:v>
                </c:pt>
                <c:pt idx="1">
                  <c:v>7.2</c:v>
                </c:pt>
                <c:pt idx="2">
                  <c:v>7.2</c:v>
                </c:pt>
                <c:pt idx="3">
                  <c:v>6.96</c:v>
                </c:pt>
                <c:pt idx="5">
                  <c:v>7.56</c:v>
                </c:pt>
                <c:pt idx="6">
                  <c:v>7.68</c:v>
                </c:pt>
                <c:pt idx="7">
                  <c:v>7.8</c:v>
                </c:pt>
                <c:pt idx="8">
                  <c:v>6.12</c:v>
                </c:pt>
                <c:pt idx="9">
                  <c:v>6.48</c:v>
                </c:pt>
                <c:pt idx="10">
                  <c:v>7.08</c:v>
                </c:pt>
                <c:pt idx="11">
                  <c:v>6.12</c:v>
                </c:pt>
                <c:pt idx="12">
                  <c:v>6.12</c:v>
                </c:pt>
                <c:pt idx="13">
                  <c:v>6.6</c:v>
                </c:pt>
                <c:pt idx="14">
                  <c:v>6.6</c:v>
                </c:pt>
                <c:pt idx="15">
                  <c:v>6</c:v>
                </c:pt>
                <c:pt idx="16">
                  <c:v>6.72</c:v>
                </c:pt>
                <c:pt idx="17">
                  <c:v>7.56</c:v>
                </c:pt>
                <c:pt idx="18">
                  <c:v>7.08</c:v>
                </c:pt>
                <c:pt idx="19">
                  <c:v>7.8</c:v>
                </c:pt>
                <c:pt idx="20">
                  <c:v>7.68</c:v>
                </c:pt>
                <c:pt idx="21">
                  <c:v>7.44</c:v>
                </c:pt>
                <c:pt idx="22">
                  <c:v>10.199999999999999</c:v>
                </c:pt>
                <c:pt idx="23">
                  <c:v>7.32</c:v>
                </c:pt>
                <c:pt idx="24">
                  <c:v>7.92</c:v>
                </c:pt>
                <c:pt idx="25">
                  <c:v>7.68</c:v>
                </c:pt>
                <c:pt idx="26">
                  <c:v>7.44</c:v>
                </c:pt>
                <c:pt idx="27">
                  <c:v>7.44</c:v>
                </c:pt>
                <c:pt idx="28">
                  <c:v>7.8</c:v>
                </c:pt>
                <c:pt idx="29">
                  <c:v>8.52</c:v>
                </c:pt>
                <c:pt idx="30">
                  <c:v>8.76</c:v>
                </c:pt>
                <c:pt idx="31">
                  <c:v>9.24</c:v>
                </c:pt>
                <c:pt idx="32">
                  <c:v>9.36</c:v>
                </c:pt>
                <c:pt idx="34">
                  <c:v>8.8800000000000008</c:v>
                </c:pt>
                <c:pt idx="35">
                  <c:v>7.2</c:v>
                </c:pt>
                <c:pt idx="37">
                  <c:v>5.76</c:v>
                </c:pt>
                <c:pt idx="43">
                  <c:v>4.68</c:v>
                </c:pt>
                <c:pt idx="44">
                  <c:v>4.4400000000000004</c:v>
                </c:pt>
                <c:pt idx="45">
                  <c:v>5.04</c:v>
                </c:pt>
                <c:pt idx="46">
                  <c:v>4.8</c:v>
                </c:pt>
                <c:pt idx="47">
                  <c:v>4.68</c:v>
                </c:pt>
                <c:pt idx="48">
                  <c:v>5.04</c:v>
                </c:pt>
                <c:pt idx="49">
                  <c:v>4.8</c:v>
                </c:pt>
                <c:pt idx="50">
                  <c:v>5.64</c:v>
                </c:pt>
                <c:pt idx="51">
                  <c:v>6.24</c:v>
                </c:pt>
                <c:pt idx="52">
                  <c:v>6</c:v>
                </c:pt>
                <c:pt idx="53">
                  <c:v>5.28</c:v>
                </c:pt>
                <c:pt idx="54">
                  <c:v>5.4</c:v>
                </c:pt>
                <c:pt idx="55">
                  <c:v>6.24</c:v>
                </c:pt>
                <c:pt idx="56">
                  <c:v>6.36</c:v>
                </c:pt>
                <c:pt idx="57">
                  <c:v>4.68</c:v>
                </c:pt>
                <c:pt idx="58">
                  <c:v>6.48</c:v>
                </c:pt>
                <c:pt idx="59">
                  <c:v>6.6</c:v>
                </c:pt>
                <c:pt idx="60">
                  <c:v>4.5599999999999996</c:v>
                </c:pt>
                <c:pt idx="61">
                  <c:v>4.5599999999999996</c:v>
                </c:pt>
                <c:pt idx="62">
                  <c:v>4.68</c:v>
                </c:pt>
                <c:pt idx="63">
                  <c:v>5.4</c:v>
                </c:pt>
                <c:pt idx="64">
                  <c:v>4.8</c:v>
                </c:pt>
                <c:pt idx="65">
                  <c:v>4.08</c:v>
                </c:pt>
                <c:pt idx="67">
                  <c:v>5.16</c:v>
                </c:pt>
                <c:pt idx="68">
                  <c:v>7.2</c:v>
                </c:pt>
                <c:pt idx="69">
                  <c:v>7.2</c:v>
                </c:pt>
                <c:pt idx="71">
                  <c:v>7.2</c:v>
                </c:pt>
                <c:pt idx="72">
                  <c:v>7.2</c:v>
                </c:pt>
                <c:pt idx="74">
                  <c:v>5.4</c:v>
                </c:pt>
                <c:pt idx="75">
                  <c:v>10.08</c:v>
                </c:pt>
                <c:pt idx="76">
                  <c:v>6.6</c:v>
                </c:pt>
                <c:pt idx="77">
                  <c:v>6.24</c:v>
                </c:pt>
                <c:pt idx="78">
                  <c:v>6</c:v>
                </c:pt>
                <c:pt idx="79">
                  <c:v>6.24</c:v>
                </c:pt>
                <c:pt idx="80">
                  <c:v>6.24</c:v>
                </c:pt>
                <c:pt idx="81">
                  <c:v>6.72</c:v>
                </c:pt>
                <c:pt idx="82">
                  <c:v>5.88</c:v>
                </c:pt>
                <c:pt idx="83">
                  <c:v>6</c:v>
                </c:pt>
                <c:pt idx="84">
                  <c:v>6.84</c:v>
                </c:pt>
                <c:pt idx="85">
                  <c:v>5.76</c:v>
                </c:pt>
                <c:pt idx="86">
                  <c:v>5.52</c:v>
                </c:pt>
                <c:pt idx="87">
                  <c:v>5.28</c:v>
                </c:pt>
                <c:pt idx="88">
                  <c:v>5.4</c:v>
                </c:pt>
                <c:pt idx="89">
                  <c:v>5.64</c:v>
                </c:pt>
                <c:pt idx="90">
                  <c:v>5.76</c:v>
                </c:pt>
                <c:pt idx="91">
                  <c:v>5.5200000000000005</c:v>
                </c:pt>
                <c:pt idx="92">
                  <c:v>5.76</c:v>
                </c:pt>
                <c:pt idx="93">
                  <c:v>5.88</c:v>
                </c:pt>
                <c:pt idx="94">
                  <c:v>5.88</c:v>
                </c:pt>
                <c:pt idx="95">
                  <c:v>5.88</c:v>
                </c:pt>
                <c:pt idx="97">
                  <c:v>3.84</c:v>
                </c:pt>
                <c:pt idx="98">
                  <c:v>3.7199999999999998</c:v>
                </c:pt>
                <c:pt idx="99">
                  <c:v>3.4799999999999995</c:v>
                </c:pt>
                <c:pt idx="100">
                  <c:v>3.96</c:v>
                </c:pt>
                <c:pt idx="101">
                  <c:v>4.68</c:v>
                </c:pt>
                <c:pt idx="102">
                  <c:v>3.12</c:v>
                </c:pt>
                <c:pt idx="103">
                  <c:v>4.08</c:v>
                </c:pt>
                <c:pt idx="104">
                  <c:v>4.8000000000000007</c:v>
                </c:pt>
                <c:pt idx="105">
                  <c:v>5.16</c:v>
                </c:pt>
                <c:pt idx="106">
                  <c:v>4.68</c:v>
                </c:pt>
                <c:pt idx="107">
                  <c:v>3.12</c:v>
                </c:pt>
                <c:pt idx="108">
                  <c:v>5.4</c:v>
                </c:pt>
                <c:pt idx="109">
                  <c:v>5.16</c:v>
                </c:pt>
                <c:pt idx="110">
                  <c:v>5.16</c:v>
                </c:pt>
                <c:pt idx="111">
                  <c:v>4.68</c:v>
                </c:pt>
                <c:pt idx="112">
                  <c:v>3.4799999999999995</c:v>
                </c:pt>
                <c:pt idx="114">
                  <c:v>2.88</c:v>
                </c:pt>
                <c:pt idx="115">
                  <c:v>2.88</c:v>
                </c:pt>
                <c:pt idx="116">
                  <c:v>3.84</c:v>
                </c:pt>
                <c:pt idx="117">
                  <c:v>3.5999999999999996</c:v>
                </c:pt>
                <c:pt idx="118">
                  <c:v>2.4000000000000004</c:v>
                </c:pt>
                <c:pt idx="119">
                  <c:v>3.8883867991046386</c:v>
                </c:pt>
                <c:pt idx="120">
                  <c:v>6.2755540541063786</c:v>
                </c:pt>
                <c:pt idx="121">
                  <c:v>4.7377514417074451</c:v>
                </c:pt>
                <c:pt idx="122">
                  <c:v>5.100839965372149</c:v>
                </c:pt>
                <c:pt idx="123">
                  <c:v>4.3307685441405113</c:v>
                </c:pt>
                <c:pt idx="124">
                  <c:v>3.0606087387007763</c:v>
                </c:pt>
                <c:pt idx="125">
                  <c:v>3</c:v>
                </c:pt>
                <c:pt idx="126">
                  <c:v>4.1874336601031086</c:v>
                </c:pt>
                <c:pt idx="128">
                  <c:v>3.96576</c:v>
                </c:pt>
                <c:pt idx="129">
                  <c:v>4.6988973238987315</c:v>
                </c:pt>
                <c:pt idx="130">
                  <c:v>3.96</c:v>
                </c:pt>
                <c:pt idx="131">
                  <c:v>4.9852090309630164</c:v>
                </c:pt>
                <c:pt idx="132">
                  <c:v>2.64</c:v>
                </c:pt>
                <c:pt idx="133">
                  <c:v>4.08</c:v>
                </c:pt>
                <c:pt idx="134">
                  <c:v>3.84</c:v>
                </c:pt>
                <c:pt idx="135">
                  <c:v>3.5999999999999996</c:v>
                </c:pt>
                <c:pt idx="136">
                  <c:v>2.64</c:v>
                </c:pt>
                <c:pt idx="137">
                  <c:v>4.1999999999999993</c:v>
                </c:pt>
                <c:pt idx="138">
                  <c:v>4.1999999999999993</c:v>
                </c:pt>
                <c:pt idx="139">
                  <c:v>4.4399999999999995</c:v>
                </c:pt>
                <c:pt idx="140">
                  <c:v>4.32</c:v>
                </c:pt>
                <c:pt idx="141">
                  <c:v>4.68</c:v>
                </c:pt>
                <c:pt idx="144">
                  <c:v>4.32</c:v>
                </c:pt>
                <c:pt idx="145">
                  <c:v>2.2800000000000002</c:v>
                </c:pt>
                <c:pt idx="146">
                  <c:v>2.64</c:v>
                </c:pt>
                <c:pt idx="147">
                  <c:v>4.1999999999999993</c:v>
                </c:pt>
                <c:pt idx="148">
                  <c:v>3.24</c:v>
                </c:pt>
                <c:pt idx="149">
                  <c:v>4.4399999999999995</c:v>
                </c:pt>
                <c:pt idx="150">
                  <c:v>2.52</c:v>
                </c:pt>
                <c:pt idx="151">
                  <c:v>4.32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original'!$AQ$3</c:f>
              <c:strCache>
                <c:ptCount val="1"/>
                <c:pt idx="0">
                  <c:v>colocación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original'!$A$11:$A$200</c:f>
              <c:numCache>
                <c:formatCode>mmm</c:formatCode>
                <c:ptCount val="190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</c:numCache>
            </c:numRef>
          </c:cat>
          <c:val>
            <c:numRef>
              <c:f>'Base original'!$AW$11:$AW$200</c:f>
              <c:numCache>
                <c:formatCode>#,#00</c:formatCode>
                <c:ptCount val="190"/>
                <c:pt idx="0">
                  <c:v>19.920000000000002</c:v>
                </c:pt>
                <c:pt idx="1">
                  <c:v>18.600000000000001</c:v>
                </c:pt>
                <c:pt idx="2">
                  <c:v>19.079999999999998</c:v>
                </c:pt>
                <c:pt idx="3">
                  <c:v>20.52</c:v>
                </c:pt>
                <c:pt idx="4">
                  <c:v>20.04</c:v>
                </c:pt>
                <c:pt idx="5">
                  <c:v>16.8</c:v>
                </c:pt>
                <c:pt idx="6">
                  <c:v>19.32</c:v>
                </c:pt>
                <c:pt idx="7">
                  <c:v>15.96</c:v>
                </c:pt>
                <c:pt idx="8">
                  <c:v>15.6</c:v>
                </c:pt>
                <c:pt idx="9">
                  <c:v>20.28</c:v>
                </c:pt>
                <c:pt idx="10">
                  <c:v>16.920000000000002</c:v>
                </c:pt>
                <c:pt idx="11">
                  <c:v>18.72</c:v>
                </c:pt>
                <c:pt idx="12">
                  <c:v>20.04</c:v>
                </c:pt>
                <c:pt idx="13">
                  <c:v>16.32</c:v>
                </c:pt>
                <c:pt idx="14">
                  <c:v>13.32</c:v>
                </c:pt>
                <c:pt idx="15">
                  <c:v>18.48</c:v>
                </c:pt>
                <c:pt idx="16">
                  <c:v>17.64</c:v>
                </c:pt>
                <c:pt idx="17">
                  <c:v>17.16</c:v>
                </c:pt>
                <c:pt idx="18">
                  <c:v>17.88</c:v>
                </c:pt>
                <c:pt idx="19">
                  <c:v>18.600000000000001</c:v>
                </c:pt>
                <c:pt idx="20">
                  <c:v>19.68</c:v>
                </c:pt>
                <c:pt idx="21">
                  <c:v>19.440000000000001</c:v>
                </c:pt>
                <c:pt idx="22">
                  <c:v>18.239999999999998</c:v>
                </c:pt>
                <c:pt idx="23">
                  <c:v>19.2</c:v>
                </c:pt>
                <c:pt idx="24">
                  <c:v>21.36</c:v>
                </c:pt>
                <c:pt idx="25">
                  <c:v>19.68</c:v>
                </c:pt>
                <c:pt idx="26">
                  <c:v>19.079999999999998</c:v>
                </c:pt>
                <c:pt idx="27">
                  <c:v>19.8</c:v>
                </c:pt>
                <c:pt idx="28">
                  <c:v>20.399999999999999</c:v>
                </c:pt>
                <c:pt idx="29">
                  <c:v>20.28</c:v>
                </c:pt>
                <c:pt idx="30">
                  <c:v>21</c:v>
                </c:pt>
                <c:pt idx="31">
                  <c:v>23.28</c:v>
                </c:pt>
                <c:pt idx="32">
                  <c:v>24.36</c:v>
                </c:pt>
                <c:pt idx="33">
                  <c:v>23.52</c:v>
                </c:pt>
                <c:pt idx="34">
                  <c:v>27</c:v>
                </c:pt>
                <c:pt idx="35">
                  <c:v>24.96</c:v>
                </c:pt>
                <c:pt idx="36">
                  <c:v>23.04</c:v>
                </c:pt>
                <c:pt idx="37">
                  <c:v>24.24</c:v>
                </c:pt>
                <c:pt idx="38">
                  <c:v>20.64</c:v>
                </c:pt>
                <c:pt idx="39">
                  <c:v>17.64</c:v>
                </c:pt>
                <c:pt idx="40">
                  <c:v>18.96</c:v>
                </c:pt>
                <c:pt idx="41">
                  <c:v>14.88</c:v>
                </c:pt>
                <c:pt idx="42">
                  <c:v>18.84</c:v>
                </c:pt>
                <c:pt idx="43">
                  <c:v>14.76</c:v>
                </c:pt>
                <c:pt idx="44">
                  <c:v>17.399999999999999</c:v>
                </c:pt>
                <c:pt idx="45">
                  <c:v>16.559999999999999</c:v>
                </c:pt>
                <c:pt idx="46">
                  <c:v>16.68</c:v>
                </c:pt>
                <c:pt idx="47">
                  <c:v>14.76</c:v>
                </c:pt>
                <c:pt idx="48">
                  <c:v>20.28</c:v>
                </c:pt>
                <c:pt idx="49">
                  <c:v>19.079999999999998</c:v>
                </c:pt>
                <c:pt idx="50">
                  <c:v>15.24</c:v>
                </c:pt>
                <c:pt idx="51">
                  <c:v>17.52</c:v>
                </c:pt>
                <c:pt idx="52">
                  <c:v>15.12</c:v>
                </c:pt>
                <c:pt idx="53">
                  <c:v>16.079999999999998</c:v>
                </c:pt>
                <c:pt idx="54">
                  <c:v>17.399999999999999</c:v>
                </c:pt>
                <c:pt idx="55">
                  <c:v>20.399999999999999</c:v>
                </c:pt>
                <c:pt idx="56">
                  <c:v>15.84</c:v>
                </c:pt>
                <c:pt idx="57">
                  <c:v>16.079999999999998</c:v>
                </c:pt>
                <c:pt idx="58">
                  <c:v>18.96</c:v>
                </c:pt>
                <c:pt idx="59">
                  <c:v>17.64</c:v>
                </c:pt>
                <c:pt idx="60">
                  <c:v>20.16</c:v>
                </c:pt>
                <c:pt idx="61">
                  <c:v>20.04</c:v>
                </c:pt>
                <c:pt idx="62">
                  <c:v>18.84</c:v>
                </c:pt>
                <c:pt idx="63">
                  <c:v>18.84</c:v>
                </c:pt>
                <c:pt idx="64">
                  <c:v>18.48</c:v>
                </c:pt>
                <c:pt idx="65">
                  <c:v>16.8</c:v>
                </c:pt>
                <c:pt idx="66">
                  <c:v>17.64</c:v>
                </c:pt>
                <c:pt idx="67">
                  <c:v>20.28</c:v>
                </c:pt>
                <c:pt idx="68">
                  <c:v>18.600000000000001</c:v>
                </c:pt>
                <c:pt idx="69">
                  <c:v>20.16</c:v>
                </c:pt>
                <c:pt idx="70">
                  <c:v>19.2</c:v>
                </c:pt>
                <c:pt idx="71">
                  <c:v>15.12</c:v>
                </c:pt>
                <c:pt idx="72">
                  <c:v>19.8</c:v>
                </c:pt>
                <c:pt idx="73">
                  <c:v>19.8</c:v>
                </c:pt>
                <c:pt idx="74">
                  <c:v>14.28</c:v>
                </c:pt>
                <c:pt idx="75">
                  <c:v>17.88</c:v>
                </c:pt>
                <c:pt idx="76">
                  <c:v>16.920000000000002</c:v>
                </c:pt>
                <c:pt idx="77">
                  <c:v>13.8</c:v>
                </c:pt>
                <c:pt idx="78">
                  <c:v>17.28</c:v>
                </c:pt>
                <c:pt idx="79">
                  <c:v>18.12</c:v>
                </c:pt>
                <c:pt idx="80">
                  <c:v>18.600000000000001</c:v>
                </c:pt>
                <c:pt idx="81">
                  <c:v>18.72</c:v>
                </c:pt>
                <c:pt idx="82">
                  <c:v>15.96</c:v>
                </c:pt>
                <c:pt idx="83">
                  <c:v>16.8</c:v>
                </c:pt>
                <c:pt idx="84">
                  <c:v>17.64</c:v>
                </c:pt>
                <c:pt idx="85">
                  <c:v>17.64</c:v>
                </c:pt>
                <c:pt idx="86">
                  <c:v>16.920000000000002</c:v>
                </c:pt>
                <c:pt idx="87">
                  <c:v>16.440000000000001</c:v>
                </c:pt>
                <c:pt idx="88">
                  <c:v>16.2</c:v>
                </c:pt>
                <c:pt idx="89">
                  <c:v>15.48</c:v>
                </c:pt>
                <c:pt idx="90">
                  <c:v>15.72</c:v>
                </c:pt>
                <c:pt idx="91">
                  <c:v>19.080000000000002</c:v>
                </c:pt>
                <c:pt idx="92">
                  <c:v>19.200000000000003</c:v>
                </c:pt>
                <c:pt idx="93">
                  <c:v>17.399999999999999</c:v>
                </c:pt>
                <c:pt idx="94">
                  <c:v>18.48</c:v>
                </c:pt>
                <c:pt idx="95">
                  <c:v>17.16</c:v>
                </c:pt>
                <c:pt idx="96">
                  <c:v>19.799999999999997</c:v>
                </c:pt>
                <c:pt idx="97">
                  <c:v>20.759999999999998</c:v>
                </c:pt>
                <c:pt idx="98">
                  <c:v>17.88</c:v>
                </c:pt>
                <c:pt idx="99">
                  <c:v>20.759999999999998</c:v>
                </c:pt>
                <c:pt idx="100">
                  <c:v>22.56</c:v>
                </c:pt>
                <c:pt idx="101">
                  <c:v>20.399999999999999</c:v>
                </c:pt>
                <c:pt idx="102">
                  <c:v>19.68</c:v>
                </c:pt>
                <c:pt idx="103">
                  <c:v>19.919999999999998</c:v>
                </c:pt>
                <c:pt idx="104">
                  <c:v>20.04</c:v>
                </c:pt>
                <c:pt idx="105">
                  <c:v>17.399999999999999</c:v>
                </c:pt>
                <c:pt idx="106">
                  <c:v>17.88</c:v>
                </c:pt>
                <c:pt idx="107">
                  <c:v>17.88</c:v>
                </c:pt>
                <c:pt idx="108">
                  <c:v>20.52</c:v>
                </c:pt>
                <c:pt idx="109">
                  <c:v>20.04</c:v>
                </c:pt>
                <c:pt idx="110">
                  <c:v>19.32</c:v>
                </c:pt>
                <c:pt idx="111">
                  <c:v>18.600000000000001</c:v>
                </c:pt>
                <c:pt idx="112">
                  <c:v>19.799999999999997</c:v>
                </c:pt>
                <c:pt idx="113">
                  <c:v>16.559999999999999</c:v>
                </c:pt>
                <c:pt idx="114">
                  <c:v>16.68</c:v>
                </c:pt>
                <c:pt idx="115">
                  <c:v>18.12</c:v>
                </c:pt>
                <c:pt idx="116">
                  <c:v>16.559999999999999</c:v>
                </c:pt>
                <c:pt idx="117">
                  <c:v>18.12</c:v>
                </c:pt>
                <c:pt idx="118">
                  <c:v>16.919999999999998</c:v>
                </c:pt>
                <c:pt idx="119">
                  <c:v>19.200000000000003</c:v>
                </c:pt>
                <c:pt idx="120">
                  <c:v>18.96</c:v>
                </c:pt>
                <c:pt idx="121">
                  <c:v>21.12</c:v>
                </c:pt>
                <c:pt idx="122">
                  <c:v>19.559999999999999</c:v>
                </c:pt>
                <c:pt idx="123">
                  <c:v>17.16</c:v>
                </c:pt>
                <c:pt idx="124">
                  <c:v>17.759999999999998</c:v>
                </c:pt>
                <c:pt idx="125">
                  <c:v>15.72</c:v>
                </c:pt>
                <c:pt idx="126">
                  <c:v>17.52</c:v>
                </c:pt>
                <c:pt idx="127">
                  <c:v>15.96</c:v>
                </c:pt>
                <c:pt idx="128">
                  <c:v>18</c:v>
                </c:pt>
                <c:pt idx="129">
                  <c:v>17.28</c:v>
                </c:pt>
                <c:pt idx="130">
                  <c:v>18.72</c:v>
                </c:pt>
                <c:pt idx="131">
                  <c:v>15.84</c:v>
                </c:pt>
                <c:pt idx="132">
                  <c:v>14.879999999999999</c:v>
                </c:pt>
                <c:pt idx="133">
                  <c:v>18.600000000000001</c:v>
                </c:pt>
                <c:pt idx="134">
                  <c:v>16.32</c:v>
                </c:pt>
                <c:pt idx="135">
                  <c:v>16.200000000000003</c:v>
                </c:pt>
                <c:pt idx="136">
                  <c:v>13.080000000000002</c:v>
                </c:pt>
                <c:pt idx="137">
                  <c:v>15.600000000000001</c:v>
                </c:pt>
                <c:pt idx="138">
                  <c:v>15</c:v>
                </c:pt>
                <c:pt idx="139">
                  <c:v>15.600000000000001</c:v>
                </c:pt>
                <c:pt idx="140">
                  <c:v>17.759999999999998</c:v>
                </c:pt>
                <c:pt idx="141">
                  <c:v>16.559999999999999</c:v>
                </c:pt>
                <c:pt idx="142">
                  <c:v>15.96</c:v>
                </c:pt>
                <c:pt idx="143">
                  <c:v>16.68</c:v>
                </c:pt>
                <c:pt idx="144">
                  <c:v>16.919999999999998</c:v>
                </c:pt>
                <c:pt idx="145">
                  <c:v>18.600000000000001</c:v>
                </c:pt>
                <c:pt idx="146">
                  <c:v>15.84</c:v>
                </c:pt>
                <c:pt idx="147">
                  <c:v>15.600000000000001</c:v>
                </c:pt>
                <c:pt idx="148">
                  <c:v>14.399999999999999</c:v>
                </c:pt>
                <c:pt idx="149">
                  <c:v>13.919999999999998</c:v>
                </c:pt>
                <c:pt idx="150">
                  <c:v>17.52</c:v>
                </c:pt>
                <c:pt idx="151">
                  <c:v>15.96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441664"/>
        <c:axId val="203443200"/>
      </c:lineChart>
      <c:dateAx>
        <c:axId val="203441664"/>
        <c:scaling>
          <c:orientation val="minMax"/>
          <c:max val="43313"/>
          <c:min val="42583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3443200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203443200"/>
        <c:scaling>
          <c:orientation val="minMax"/>
          <c:max val="2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3441664"/>
        <c:crosses val="autoZero"/>
        <c:crossBetween val="midCat"/>
        <c:majorUnit val="7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original'!$A$23:$A$200</c:f>
              <c:numCache>
                <c:formatCode>mmm</c:formatCode>
                <c:ptCount val="178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</c:numCache>
            </c:numRef>
          </c:cat>
          <c:val>
            <c:numRef>
              <c:f>'Base gráficos 1'!$C$19:$C$492</c:f>
              <c:numCache>
                <c:formatCode>#,#00</c:formatCode>
                <c:ptCount val="474"/>
                <c:pt idx="0">
                  <c:v>23.214257827540223</c:v>
                </c:pt>
                <c:pt idx="1">
                  <c:v>22.57287340079057</c:v>
                </c:pt>
                <c:pt idx="2">
                  <c:v>21.01775333011058</c:v>
                </c:pt>
                <c:pt idx="3">
                  <c:v>20.405017756871374</c:v>
                </c:pt>
                <c:pt idx="4">
                  <c:v>19.585566213036017</c:v>
                </c:pt>
                <c:pt idx="5">
                  <c:v>18.785661186306157</c:v>
                </c:pt>
                <c:pt idx="6">
                  <c:v>18.442387104270438</c:v>
                </c:pt>
                <c:pt idx="7">
                  <c:v>17.645878229400623</c:v>
                </c:pt>
                <c:pt idx="8">
                  <c:v>16.698932492226206</c:v>
                </c:pt>
                <c:pt idx="9">
                  <c:v>16.156534294621579</c:v>
                </c:pt>
                <c:pt idx="10">
                  <c:v>15.694917600053444</c:v>
                </c:pt>
                <c:pt idx="11">
                  <c:v>15.338343844092321</c:v>
                </c:pt>
                <c:pt idx="12">
                  <c:v>15.327279259120033</c:v>
                </c:pt>
                <c:pt idx="13">
                  <c:v>15.171233180741865</c:v>
                </c:pt>
                <c:pt idx="14">
                  <c:v>14.2047277011837</c:v>
                </c:pt>
                <c:pt idx="15">
                  <c:v>14.165146235544015</c:v>
                </c:pt>
                <c:pt idx="16">
                  <c:v>13.473326754138498</c:v>
                </c:pt>
                <c:pt idx="17">
                  <c:v>13.126290554044658</c:v>
                </c:pt>
                <c:pt idx="18">
                  <c:v>12.294786004141756</c:v>
                </c:pt>
                <c:pt idx="19">
                  <c:v>11.167500211905775</c:v>
                </c:pt>
                <c:pt idx="20">
                  <c:v>10.44001468610152</c:v>
                </c:pt>
                <c:pt idx="21">
                  <c:v>9.1482328450985619</c:v>
                </c:pt>
                <c:pt idx="22">
                  <c:v>8.0771603229327269</c:v>
                </c:pt>
                <c:pt idx="23">
                  <c:v>6.7645485344274334</c:v>
                </c:pt>
                <c:pt idx="24">
                  <c:v>5.3804837092024513</c:v>
                </c:pt>
                <c:pt idx="25">
                  <c:v>3.8502626047412605</c:v>
                </c:pt>
                <c:pt idx="26">
                  <c:v>2.8200315586999238</c:v>
                </c:pt>
                <c:pt idx="27">
                  <c:v>2.0225450144623522</c:v>
                </c:pt>
                <c:pt idx="28">
                  <c:v>1.336348610294209</c:v>
                </c:pt>
                <c:pt idx="29">
                  <c:v>0.16224256091280154</c:v>
                </c:pt>
                <c:pt idx="30">
                  <c:v>-0.20002631485553479</c:v>
                </c:pt>
                <c:pt idx="31">
                  <c:v>-0.82355648258108261</c:v>
                </c:pt>
                <c:pt idx="32">
                  <c:v>-0.88472493277458852</c:v>
                </c:pt>
                <c:pt idx="33">
                  <c:v>-0.30103087100995651</c:v>
                </c:pt>
                <c:pt idx="34">
                  <c:v>-0.2367642624623727</c:v>
                </c:pt>
                <c:pt idx="35">
                  <c:v>0.80779557560781257</c:v>
                </c:pt>
                <c:pt idx="36">
                  <c:v>1.4064852978419111</c:v>
                </c:pt>
                <c:pt idx="37">
                  <c:v>2.3118128147396675</c:v>
                </c:pt>
                <c:pt idx="38">
                  <c:v>2.9526078120792647</c:v>
                </c:pt>
                <c:pt idx="39">
                  <c:v>3.9336442785218111</c:v>
                </c:pt>
                <c:pt idx="40">
                  <c:v>4.8357446863036557</c:v>
                </c:pt>
                <c:pt idx="41">
                  <c:v>6.2691507530492316</c:v>
                </c:pt>
                <c:pt idx="42">
                  <c:v>7.126986628044321</c:v>
                </c:pt>
                <c:pt idx="43">
                  <c:v>8.6020547155698495</c:v>
                </c:pt>
                <c:pt idx="44">
                  <c:v>9.2511837128430159</c:v>
                </c:pt>
                <c:pt idx="45">
                  <c:v>9.8272422891534603</c:v>
                </c:pt>
                <c:pt idx="46">
                  <c:v>10.983849433468933</c:v>
                </c:pt>
                <c:pt idx="47">
                  <c:v>11.474994866011002</c:v>
                </c:pt>
                <c:pt idx="48">
                  <c:v>12.475975450034611</c:v>
                </c:pt>
                <c:pt idx="49">
                  <c:v>13.512796300290518</c:v>
                </c:pt>
                <c:pt idx="50">
                  <c:v>15.24757224739632</c:v>
                </c:pt>
                <c:pt idx="51">
                  <c:v>15.582002455314381</c:v>
                </c:pt>
                <c:pt idx="52">
                  <c:v>16.123681239131656</c:v>
                </c:pt>
                <c:pt idx="53">
                  <c:v>16.739563119408942</c:v>
                </c:pt>
                <c:pt idx="54">
                  <c:v>17.020027254733122</c:v>
                </c:pt>
                <c:pt idx="55">
                  <c:v>17.274914686564429</c:v>
                </c:pt>
                <c:pt idx="56">
                  <c:v>17.352151178709292</c:v>
                </c:pt>
                <c:pt idx="57">
                  <c:v>17.234479025918944</c:v>
                </c:pt>
                <c:pt idx="58">
                  <c:v>18.101772472356743</c:v>
                </c:pt>
                <c:pt idx="59">
                  <c:v>17.71566490830692</c:v>
                </c:pt>
                <c:pt idx="60">
                  <c:v>17.2436283594445</c:v>
                </c:pt>
                <c:pt idx="61">
                  <c:v>16.970955632180093</c:v>
                </c:pt>
                <c:pt idx="62">
                  <c:v>15.955980044480839</c:v>
                </c:pt>
                <c:pt idx="63">
                  <c:v>15.053279950196938</c:v>
                </c:pt>
                <c:pt idx="64">
                  <c:v>14.970362393794389</c:v>
                </c:pt>
                <c:pt idx="65">
                  <c:v>14.42767446945372</c:v>
                </c:pt>
                <c:pt idx="66">
                  <c:v>13.990203975613014</c:v>
                </c:pt>
                <c:pt idx="67">
                  <c:v>13.657751759824606</c:v>
                </c:pt>
                <c:pt idx="68">
                  <c:v>13.319415348940595</c:v>
                </c:pt>
                <c:pt idx="69">
                  <c:v>13.246211443462158</c:v>
                </c:pt>
                <c:pt idx="70">
                  <c:v>11.933243645897335</c:v>
                </c:pt>
                <c:pt idx="71">
                  <c:v>11.565110643533203</c:v>
                </c:pt>
                <c:pt idx="72">
                  <c:v>11.42271621760915</c:v>
                </c:pt>
                <c:pt idx="73">
                  <c:v>11.001522577444405</c:v>
                </c:pt>
                <c:pt idx="74">
                  <c:v>10.897038368448577</c:v>
                </c:pt>
                <c:pt idx="75">
                  <c:v>10.999970817742692</c:v>
                </c:pt>
                <c:pt idx="76">
                  <c:v>10.7789133143946</c:v>
                </c:pt>
                <c:pt idx="77">
                  <c:v>10.647731451508307</c:v>
                </c:pt>
                <c:pt idx="78">
                  <c:v>10.485660187884463</c:v>
                </c:pt>
                <c:pt idx="79">
                  <c:v>10.263818164196707</c:v>
                </c:pt>
                <c:pt idx="80">
                  <c:v>10.103639121283152</c:v>
                </c:pt>
                <c:pt idx="81">
                  <c:v>10.243643667531344</c:v>
                </c:pt>
                <c:pt idx="82">
                  <c:v>10.408234025971311</c:v>
                </c:pt>
                <c:pt idx="83">
                  <c:v>10.397704852451966</c:v>
                </c:pt>
                <c:pt idx="84">
                  <c:v>10.809090356488312</c:v>
                </c:pt>
                <c:pt idx="85">
                  <c:v>10.839167082191679</c:v>
                </c:pt>
                <c:pt idx="86">
                  <c:v>10.450260864939025</c:v>
                </c:pt>
                <c:pt idx="87">
                  <c:v>10.346302893740017</c:v>
                </c:pt>
                <c:pt idx="88">
                  <c:v>10.172961967836287</c:v>
                </c:pt>
                <c:pt idx="89">
                  <c:v>9.7965398163549509</c:v>
                </c:pt>
                <c:pt idx="90">
                  <c:v>9.8145472604617083</c:v>
                </c:pt>
                <c:pt idx="91">
                  <c:v>9.3955426649378353</c:v>
                </c:pt>
                <c:pt idx="92">
                  <c:v>9.4204846839571559</c:v>
                </c:pt>
                <c:pt idx="93">
                  <c:v>8.9854273997387963</c:v>
                </c:pt>
                <c:pt idx="94">
                  <c:v>8.6654794085740434</c:v>
                </c:pt>
                <c:pt idx="95">
                  <c:v>8.4139552614156656</c:v>
                </c:pt>
                <c:pt idx="96">
                  <c:v>7.6602146829355462</c:v>
                </c:pt>
                <c:pt idx="97">
                  <c:v>7.5092392543177908</c:v>
                </c:pt>
                <c:pt idx="98">
                  <c:v>7.305032885386936</c:v>
                </c:pt>
                <c:pt idx="99">
                  <c:v>7.0734290537052971</c:v>
                </c:pt>
                <c:pt idx="100">
                  <c:v>5.759415355364311</c:v>
                </c:pt>
                <c:pt idx="101">
                  <c:v>5.808109526190421</c:v>
                </c:pt>
                <c:pt idx="102">
                  <c:v>6.1702024163684968</c:v>
                </c:pt>
                <c:pt idx="103">
                  <c:v>5.9827984892422563</c:v>
                </c:pt>
                <c:pt idx="104">
                  <c:v>6.1866904417473734</c:v>
                </c:pt>
                <c:pt idx="105">
                  <c:v>6.2737506097104898</c:v>
                </c:pt>
                <c:pt idx="106">
                  <c:v>6.3237493409313572</c:v>
                </c:pt>
                <c:pt idx="107">
                  <c:v>6.9886518372827169</c:v>
                </c:pt>
                <c:pt idx="108">
                  <c:v>7.1630125773033342</c:v>
                </c:pt>
                <c:pt idx="109">
                  <c:v>7.3509443150262825</c:v>
                </c:pt>
                <c:pt idx="110">
                  <c:v>7.6086444033754788</c:v>
                </c:pt>
                <c:pt idx="111">
                  <c:v>7.70898164950124</c:v>
                </c:pt>
                <c:pt idx="112">
                  <c:v>9.0663501596525577</c:v>
                </c:pt>
                <c:pt idx="113">
                  <c:v>9.2591530059643219</c:v>
                </c:pt>
                <c:pt idx="114">
                  <c:v>8.8746993251915995</c:v>
                </c:pt>
                <c:pt idx="115">
                  <c:v>9.1225132894529111</c:v>
                </c:pt>
                <c:pt idx="116">
                  <c:v>8.9724646027561192</c:v>
                </c:pt>
                <c:pt idx="117">
                  <c:v>8.72508332322613</c:v>
                </c:pt>
                <c:pt idx="118">
                  <c:v>8.8134863149416987</c:v>
                </c:pt>
                <c:pt idx="119">
                  <c:v>8.1792116555709811</c:v>
                </c:pt>
                <c:pt idx="120">
                  <c:v>8.0800817832740393</c:v>
                </c:pt>
                <c:pt idx="121">
                  <c:v>7.902873019190011</c:v>
                </c:pt>
                <c:pt idx="122">
                  <c:v>7.9428669372631617</c:v>
                </c:pt>
                <c:pt idx="123">
                  <c:v>7.4634305043416589</c:v>
                </c:pt>
                <c:pt idx="124">
                  <c:v>7.1792231092464363</c:v>
                </c:pt>
                <c:pt idx="125">
                  <c:v>6.9516875220204213</c:v>
                </c:pt>
                <c:pt idx="126">
                  <c:v>6.3655507140583296</c:v>
                </c:pt>
                <c:pt idx="127">
                  <c:v>6.323338915858173</c:v>
                </c:pt>
                <c:pt idx="128">
                  <c:v>6.1150548045610549</c:v>
                </c:pt>
                <c:pt idx="129">
                  <c:v>5.9046568706891094</c:v>
                </c:pt>
                <c:pt idx="130">
                  <c:v>5.8142155173460424</c:v>
                </c:pt>
                <c:pt idx="131">
                  <c:v>5.6446315220618999</c:v>
                </c:pt>
                <c:pt idx="132">
                  <c:v>5.9456673451268216</c:v>
                </c:pt>
                <c:pt idx="133">
                  <c:v>5.8250212927093798</c:v>
                </c:pt>
                <c:pt idx="134">
                  <c:v>5.728573712140971</c:v>
                </c:pt>
                <c:pt idx="135">
                  <c:v>5.9726325514644998</c:v>
                </c:pt>
                <c:pt idx="136">
                  <c:v>6.5110112265640083</c:v>
                </c:pt>
                <c:pt idx="137">
                  <c:v>6.7085819130626305</c:v>
                </c:pt>
                <c:pt idx="138">
                  <c:v>7.1795404239962295</c:v>
                </c:pt>
                <c:pt idx="139">
                  <c:v>7.4118737734496705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541952"/>
        <c:axId val="204543488"/>
      </c:lineChart>
      <c:lineChart>
        <c:grouping val="standard"/>
        <c:varyColors val="0"/>
        <c:ser>
          <c:idx val="2"/>
          <c:order val="0"/>
          <c:tx>
            <c:strRef>
              <c:f>'Base gráficos 2'!$C$2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original'!$A$23:$A$200</c:f>
              <c:numCache>
                <c:formatCode>mmm</c:formatCode>
                <c:ptCount val="178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</c:numCache>
            </c:numRef>
          </c:cat>
          <c:val>
            <c:numRef>
              <c:f>'Base gráficos 2'!$C$19:$C$200</c:f>
              <c:numCache>
                <c:formatCode>#,#00</c:formatCode>
                <c:ptCount val="182"/>
                <c:pt idx="0">
                  <c:v>1.1501099065297353</c:v>
                </c:pt>
                <c:pt idx="1">
                  <c:v>0.88831004607918373</c:v>
                </c:pt>
                <c:pt idx="2">
                  <c:v>1.9031670499502837</c:v>
                </c:pt>
                <c:pt idx="3">
                  <c:v>1.2542926961639012</c:v>
                </c:pt>
                <c:pt idx="4">
                  <c:v>0.58416686947322205</c:v>
                </c:pt>
                <c:pt idx="5">
                  <c:v>0.73361315085784895</c:v>
                </c:pt>
                <c:pt idx="6">
                  <c:v>1.2323705840997974</c:v>
                </c:pt>
                <c:pt idx="7">
                  <c:v>1.7312812463587761</c:v>
                </c:pt>
                <c:pt idx="8">
                  <c:v>0.98474492981894457</c:v>
                </c:pt>
                <c:pt idx="9">
                  <c:v>1.3075916174739319</c:v>
                </c:pt>
                <c:pt idx="10">
                  <c:v>1.4769093542442988</c:v>
                </c:pt>
                <c:pt idx="11">
                  <c:v>1.11659282520678</c:v>
                </c:pt>
                <c:pt idx="12">
                  <c:v>1.1404064206922016</c:v>
                </c:pt>
                <c:pt idx="13">
                  <c:v>0.75180092839231349</c:v>
                </c:pt>
                <c:pt idx="14">
                  <c:v>1.0480058554569922</c:v>
                </c:pt>
                <c:pt idx="15">
                  <c:v>1.2191996366391464</c:v>
                </c:pt>
                <c:pt idx="16">
                  <c:v>-2.5354411370855701E-2</c:v>
                </c:pt>
                <c:pt idx="17">
                  <c:v>0.42553889825978786</c:v>
                </c:pt>
                <c:pt idx="18">
                  <c:v>0.48828911262326358</c:v>
                </c:pt>
                <c:pt idx="19">
                  <c:v>0.71003856844180291</c:v>
                </c:pt>
                <c:pt idx="20">
                  <c:v>0.32389584961617857</c:v>
                </c:pt>
                <c:pt idx="21">
                  <c:v>0.12262883401945146</c:v>
                </c:pt>
                <c:pt idx="22">
                  <c:v>0.48111559368115309</c:v>
                </c:pt>
                <c:pt idx="23">
                  <c:v>-0.11148192582548688</c:v>
                </c:pt>
                <c:pt idx="24">
                  <c:v>-0.17074864770299314</c:v>
                </c:pt>
                <c:pt idx="25">
                  <c:v>-0.71120746430531767</c:v>
                </c:pt>
                <c:pt idx="26">
                  <c:v>4.5574179678936844E-2</c:v>
                </c:pt>
                <c:pt idx="27">
                  <c:v>0.43412936866677398</c:v>
                </c:pt>
                <c:pt idx="28">
                  <c:v>-0.69777678920094388</c:v>
                </c:pt>
                <c:pt idx="29">
                  <c:v>-0.73801430204625262</c:v>
                </c:pt>
                <c:pt idx="30">
                  <c:v>0.12484098492609519</c:v>
                </c:pt>
                <c:pt idx="31">
                  <c:v>8.0822498321992953E-2</c:v>
                </c:pt>
                <c:pt idx="32">
                  <c:v>0.26201969224604227</c:v>
                </c:pt>
                <c:pt idx="33">
                  <c:v>0.7122552448733046</c:v>
                </c:pt>
                <c:pt idx="34">
                  <c:v>0.54588637896306125</c:v>
                </c:pt>
                <c:pt idx="35">
                  <c:v>0.93438966698384718</c:v>
                </c:pt>
                <c:pt idx="36">
                  <c:v>0.42212957586768596</c:v>
                </c:pt>
                <c:pt idx="37">
                  <c:v>0.17521390941750781</c:v>
                </c:pt>
                <c:pt idx="38">
                  <c:v>0.67217536752409046</c:v>
                </c:pt>
                <c:pt idx="39">
                  <c:v>1.3911672279303104</c:v>
                </c:pt>
                <c:pt idx="40">
                  <c:v>0.16412482768114955</c:v>
                </c:pt>
                <c:pt idx="41">
                  <c:v>0.6191824529575598</c:v>
                </c:pt>
                <c:pt idx="42">
                  <c:v>0.93307818232915452</c:v>
                </c:pt>
                <c:pt idx="43">
                  <c:v>1.4588695440505859</c:v>
                </c:pt>
                <c:pt idx="44">
                  <c:v>0.86129918541828943</c:v>
                </c:pt>
                <c:pt idx="45">
                  <c:v>1.2432898424101779</c:v>
                </c:pt>
                <c:pt idx="46">
                  <c:v>1.6047501735329917</c:v>
                </c:pt>
                <c:pt idx="47">
                  <c:v>1.381062446171228</c:v>
                </c:pt>
                <c:pt idx="48">
                  <c:v>1.3238618615033033</c:v>
                </c:pt>
                <c:pt idx="49">
                  <c:v>1.0986444468683345</c:v>
                </c:pt>
                <c:pt idx="50">
                  <c:v>2.2107126431664739</c:v>
                </c:pt>
                <c:pt idx="51">
                  <c:v>1.6853883423178786</c:v>
                </c:pt>
                <c:pt idx="52">
                  <c:v>0.63354723053110718</c:v>
                </c:pt>
                <c:pt idx="53">
                  <c:v>1.1528335620149477</c:v>
                </c:pt>
                <c:pt idx="54">
                  <c:v>1.1755675984413045</c:v>
                </c:pt>
                <c:pt idx="55">
                  <c:v>1.6798624057108924</c:v>
                </c:pt>
                <c:pt idx="56">
                  <c:v>0.92772577769571285</c:v>
                </c:pt>
                <c:pt idx="57">
                  <c:v>1.1417704773906792</c:v>
                </c:pt>
                <c:pt idx="58">
                  <c:v>2.3564158497456162</c:v>
                </c:pt>
                <c:pt idx="59">
                  <c:v>1.0496195368699546</c:v>
                </c:pt>
                <c:pt idx="60">
                  <c:v>0.91755598787324288</c:v>
                </c:pt>
                <c:pt idx="61">
                  <c:v>0.86352000138845142</c:v>
                </c:pt>
                <c:pt idx="62">
                  <c:v>1.3238140316823177</c:v>
                </c:pt>
                <c:pt idx="63">
                  <c:v>0.89378268637246094</c:v>
                </c:pt>
                <c:pt idx="64">
                  <c:v>0.56102180724819561</c:v>
                </c:pt>
                <c:pt idx="65">
                  <c:v>0.67536771652230243</c:v>
                </c:pt>
                <c:pt idx="66">
                  <c:v>0.78876147197652813</c:v>
                </c:pt>
                <c:pt idx="67">
                  <c:v>1.3833132779887336</c:v>
                </c:pt>
                <c:pt idx="68">
                  <c:v>0.62728410988526662</c:v>
                </c:pt>
                <c:pt idx="69">
                  <c:v>1.0764332835554455</c:v>
                </c:pt>
                <c:pt idx="70">
                  <c:v>1.1697034982073689</c:v>
                </c:pt>
                <c:pt idx="71">
                  <c:v>0.71728127331043368</c:v>
                </c:pt>
                <c:pt idx="72">
                  <c:v>0.78875140579862091</c:v>
                </c:pt>
                <c:pt idx="73">
                  <c:v>0.48224161766779616</c:v>
                </c:pt>
                <c:pt idx="74">
                  <c:v>1.2284393168521319</c:v>
                </c:pt>
                <c:pt idx="75">
                  <c:v>0.98743031054029018</c:v>
                </c:pt>
                <c:pt idx="76">
                  <c:v>0.36075357067953462</c:v>
                </c:pt>
                <c:pt idx="77">
                  <c:v>0.55615024192643148</c:v>
                </c:pt>
                <c:pt idx="78">
                  <c:v>0.64113113453936421</c:v>
                </c:pt>
                <c:pt idx="79">
                  <c:v>1.1797476809011727</c:v>
                </c:pt>
                <c:pt idx="80">
                  <c:v>0.48110395461702637</c:v>
                </c:pt>
                <c:pt idx="81">
                  <c:v>1.2049591006054925</c:v>
                </c:pt>
                <c:pt idx="82">
                  <c:v>1.320746743949968</c:v>
                </c:pt>
                <c:pt idx="83">
                  <c:v>0.70767628560022899</c:v>
                </c:pt>
                <c:pt idx="84">
                  <c:v>1.1643301495205378</c:v>
                </c:pt>
                <c:pt idx="85">
                  <c:v>0.5095153441235567</c:v>
                </c:pt>
                <c:pt idx="86">
                  <c:v>0.8732546790614748</c:v>
                </c:pt>
                <c:pt idx="87">
                  <c:v>0.89237894271667528</c:v>
                </c:pt>
                <c:pt idx="88">
                  <c:v>0.20309875586357862</c:v>
                </c:pt>
                <c:pt idx="89">
                  <c:v>0.21258534412696406</c:v>
                </c:pt>
                <c:pt idx="90">
                  <c:v>0.6576370239487801</c:v>
                </c:pt>
                <c:pt idx="91">
                  <c:v>0.79368972856363484</c:v>
                </c:pt>
                <c:pt idx="92">
                  <c:v>0.50401349503216863</c:v>
                </c:pt>
                <c:pt idx="93">
                  <c:v>0.80256685400823358</c:v>
                </c:pt>
                <c:pt idx="94">
                  <c:v>1.0232999186497551</c:v>
                </c:pt>
                <c:pt idx="95">
                  <c:v>0.47457178426361679</c:v>
                </c:pt>
                <c:pt idx="96">
                  <c:v>0.4609920917530701</c:v>
                </c:pt>
                <c:pt idx="97">
                  <c:v>0.36856757429110587</c:v>
                </c:pt>
                <c:pt idx="98">
                  <c:v>0.68165290415240065</c:v>
                </c:pt>
                <c:pt idx="99">
                  <c:v>0.67461598302801917</c:v>
                </c:pt>
                <c:pt idx="100">
                  <c:v>-1.0266016987223878</c:v>
                </c:pt>
                <c:pt idx="101">
                  <c:v>0.25872562140889954</c:v>
                </c:pt>
                <c:pt idx="102">
                  <c:v>1.002104143451362</c:v>
                </c:pt>
                <c:pt idx="103">
                  <c:v>0.61577603098399436</c:v>
                </c:pt>
                <c:pt idx="104">
                  <c:v>0.69736524492188323</c:v>
                </c:pt>
                <c:pt idx="105">
                  <c:v>0.88521269563787541</c:v>
                </c:pt>
                <c:pt idx="106">
                  <c:v>1.0708284644167065</c:v>
                </c:pt>
                <c:pt idx="107">
                  <c:v>1.1028960675333508</c:v>
                </c:pt>
                <c:pt idx="108">
                  <c:v>0.62471462328812777</c:v>
                </c:pt>
                <c:pt idx="109">
                  <c:v>0.54458389618569925</c:v>
                </c:pt>
                <c:pt idx="110">
                  <c:v>0.92334310086276616</c:v>
                </c:pt>
                <c:pt idx="111">
                  <c:v>0.76848775121646895</c:v>
                </c:pt>
                <c:pt idx="112">
                  <c:v>0.22067937421532235</c:v>
                </c:pt>
                <c:pt idx="113">
                  <c:v>0.435958724369641</c:v>
                </c:pt>
                <c:pt idx="114">
                  <c:v>0.64670480494817184</c:v>
                </c:pt>
                <c:pt idx="115">
                  <c:v>0.84479153669840912</c:v>
                </c:pt>
                <c:pt idx="116">
                  <c:v>0.55890154065629361</c:v>
                </c:pt>
                <c:pt idx="117">
                  <c:v>0.65619050096439935</c:v>
                </c:pt>
                <c:pt idx="118">
                  <c:v>1.1530078782035105</c:v>
                </c:pt>
                <c:pt idx="119">
                  <c:v>0.51356649877914151</c:v>
                </c:pt>
                <c:pt idx="120">
                  <c:v>0.53250730399018664</c:v>
                </c:pt>
                <c:pt idx="121">
                  <c:v>0.37973038059237751</c:v>
                </c:pt>
                <c:pt idx="122">
                  <c:v>0.96075007440023796</c:v>
                </c:pt>
                <c:pt idx="123">
                  <c:v>0.32091686775628148</c:v>
                </c:pt>
                <c:pt idx="124">
                  <c:v>-4.4373193769359887E-2</c:v>
                </c:pt>
                <c:pt idx="125">
                  <c:v>0.22273871601350947</c:v>
                </c:pt>
                <c:pt idx="126">
                  <c:v>9.5121752327969489E-2</c:v>
                </c:pt>
                <c:pt idx="127">
                  <c:v>0.80477068444591282</c:v>
                </c:pt>
                <c:pt idx="128">
                  <c:v>0.36190978274146346</c:v>
                </c:pt>
                <c:pt idx="129">
                  <c:v>0.45661604329836791</c:v>
                </c:pt>
                <c:pt idx="130">
                  <c:v>1.0666243781993927</c:v>
                </c:pt>
                <c:pt idx="131">
                  <c:v>0.35247763086300665</c:v>
                </c:pt>
                <c:pt idx="132">
                  <c:v>0.81897605914618055</c:v>
                </c:pt>
                <c:pt idx="133">
                  <c:v>0.26542256115421026</c:v>
                </c:pt>
                <c:pt idx="134">
                  <c:v>0.86873572885038186</c:v>
                </c:pt>
                <c:pt idx="135">
                  <c:v>0.55249292776518644</c:v>
                </c:pt>
                <c:pt idx="136">
                  <c:v>0.46343695148247832</c:v>
                </c:pt>
                <c:pt idx="137">
                  <c:v>0.40864508440554914</c:v>
                </c:pt>
                <c:pt idx="138">
                  <c:v>0.53689174539752571</c:v>
                </c:pt>
                <c:pt idx="139">
                  <c:v>1.0232854300900556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555008"/>
        <c:axId val="204545024"/>
      </c:lineChart>
      <c:dateAx>
        <c:axId val="204541952"/>
        <c:scaling>
          <c:orientation val="minMax"/>
          <c:max val="43313"/>
          <c:min val="4258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4543488"/>
        <c:crosses val="autoZero"/>
        <c:auto val="0"/>
        <c:lblOffset val="100"/>
        <c:baseTimeUnit val="months"/>
        <c:majorUnit val="4"/>
        <c:majorTimeUnit val="months"/>
      </c:dateAx>
      <c:valAx>
        <c:axId val="204543488"/>
        <c:scaling>
          <c:orientation val="minMax"/>
          <c:max val="20"/>
          <c:min val="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4541952"/>
        <c:crosses val="autoZero"/>
        <c:crossBetween val="midCat"/>
        <c:majorUnit val="4"/>
      </c:valAx>
      <c:valAx>
        <c:axId val="204545024"/>
        <c:scaling>
          <c:orientation val="minMax"/>
          <c:max val="1.8"/>
          <c:min val="-1.8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204555008"/>
        <c:crosses val="max"/>
        <c:crossBetween val="between"/>
        <c:majorUnit val="0.9"/>
      </c:valAx>
      <c:dateAx>
        <c:axId val="20455500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20454502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image" Target="../media/image7.emf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image" Target="../media/image6.emf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9525</xdr:colOff>
      <xdr:row>35</xdr:row>
      <xdr:rowOff>180975</xdr:rowOff>
    </xdr:to>
    <xdr:graphicFrame macro="">
      <xdr:nvGraphicFramePr>
        <xdr:cNvPr id="8396141" name="Tasa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10</xdr:col>
      <xdr:colOff>9525</xdr:colOff>
      <xdr:row>35</xdr:row>
      <xdr:rowOff>180975</xdr:rowOff>
    </xdr:to>
    <xdr:graphicFrame macro="">
      <xdr:nvGraphicFramePr>
        <xdr:cNvPr id="8396142" name="Tasa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15</xdr:col>
      <xdr:colOff>9525</xdr:colOff>
      <xdr:row>35</xdr:row>
      <xdr:rowOff>180975</xdr:rowOff>
    </xdr:to>
    <xdr:graphicFrame macro="">
      <xdr:nvGraphicFramePr>
        <xdr:cNvPr id="8396143" name="Tasa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20</xdr:col>
      <xdr:colOff>9525</xdr:colOff>
      <xdr:row>35</xdr:row>
      <xdr:rowOff>180975</xdr:rowOff>
    </xdr:to>
    <xdr:graphicFrame macro="">
      <xdr:nvGraphicFramePr>
        <xdr:cNvPr id="8396144" name="Tasa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5</xdr:col>
      <xdr:colOff>9525</xdr:colOff>
      <xdr:row>52</xdr:row>
      <xdr:rowOff>180975</xdr:rowOff>
    </xdr:to>
    <xdr:graphicFrame macro="">
      <xdr:nvGraphicFramePr>
        <xdr:cNvPr id="8396145" name="Tasa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40</xdr:row>
      <xdr:rowOff>0</xdr:rowOff>
    </xdr:from>
    <xdr:to>
      <xdr:col>10</xdr:col>
      <xdr:colOff>9525</xdr:colOff>
      <xdr:row>52</xdr:row>
      <xdr:rowOff>180975</xdr:rowOff>
    </xdr:to>
    <xdr:graphicFrame macro="">
      <xdr:nvGraphicFramePr>
        <xdr:cNvPr id="8396146" name="Tasa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15</xdr:col>
      <xdr:colOff>9525</xdr:colOff>
      <xdr:row>52</xdr:row>
      <xdr:rowOff>180975</xdr:rowOff>
    </xdr:to>
    <xdr:graphicFrame macro="">
      <xdr:nvGraphicFramePr>
        <xdr:cNvPr id="8396147" name="Tasa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40</xdr:row>
      <xdr:rowOff>0</xdr:rowOff>
    </xdr:from>
    <xdr:to>
      <xdr:col>20</xdr:col>
      <xdr:colOff>9525</xdr:colOff>
      <xdr:row>52</xdr:row>
      <xdr:rowOff>180975</xdr:rowOff>
    </xdr:to>
    <xdr:graphicFrame macro="">
      <xdr:nvGraphicFramePr>
        <xdr:cNvPr id="8396148" name="Tasa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57</xdr:row>
      <xdr:rowOff>0</xdr:rowOff>
    </xdr:from>
    <xdr:to>
      <xdr:col>5</xdr:col>
      <xdr:colOff>9525</xdr:colOff>
      <xdr:row>69</xdr:row>
      <xdr:rowOff>180975</xdr:rowOff>
    </xdr:to>
    <xdr:graphicFrame macro="">
      <xdr:nvGraphicFramePr>
        <xdr:cNvPr id="8396149" name="Colocacion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9525</xdr:colOff>
      <xdr:row>69</xdr:row>
      <xdr:rowOff>180975</xdr:rowOff>
    </xdr:to>
    <xdr:graphicFrame macro="">
      <xdr:nvGraphicFramePr>
        <xdr:cNvPr id="8396150" name="Colocacion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57</xdr:row>
      <xdr:rowOff>0</xdr:rowOff>
    </xdr:from>
    <xdr:to>
      <xdr:col>15</xdr:col>
      <xdr:colOff>9525</xdr:colOff>
      <xdr:row>69</xdr:row>
      <xdr:rowOff>180975</xdr:rowOff>
    </xdr:to>
    <xdr:graphicFrame macro="">
      <xdr:nvGraphicFramePr>
        <xdr:cNvPr id="8396151" name="Colocacion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0</xdr:colOff>
      <xdr:row>57</xdr:row>
      <xdr:rowOff>0</xdr:rowOff>
    </xdr:from>
    <xdr:to>
      <xdr:col>20</xdr:col>
      <xdr:colOff>9525</xdr:colOff>
      <xdr:row>69</xdr:row>
      <xdr:rowOff>180975</xdr:rowOff>
    </xdr:to>
    <xdr:graphicFrame macro="">
      <xdr:nvGraphicFramePr>
        <xdr:cNvPr id="8396152" name="Colocacion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76</xdr:row>
      <xdr:rowOff>0</xdr:rowOff>
    </xdr:from>
    <xdr:to>
      <xdr:col>6</xdr:col>
      <xdr:colOff>150000</xdr:colOff>
      <xdr:row>89</xdr:row>
      <xdr:rowOff>55929</xdr:rowOff>
    </xdr:to>
    <xdr:graphicFrame macro="">
      <xdr:nvGraphicFramePr>
        <xdr:cNvPr id="8396164" name="Agregados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0</xdr:colOff>
      <xdr:row>76</xdr:row>
      <xdr:rowOff>0</xdr:rowOff>
    </xdr:from>
    <xdr:to>
      <xdr:col>18</xdr:col>
      <xdr:colOff>150000</xdr:colOff>
      <xdr:row>89</xdr:row>
      <xdr:rowOff>55929</xdr:rowOff>
    </xdr:to>
    <xdr:graphicFrame macro="">
      <xdr:nvGraphicFramePr>
        <xdr:cNvPr id="31" name="Agregados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76</xdr:row>
      <xdr:rowOff>0</xdr:rowOff>
    </xdr:from>
    <xdr:to>
      <xdr:col>12</xdr:col>
      <xdr:colOff>150000</xdr:colOff>
      <xdr:row>89</xdr:row>
      <xdr:rowOff>55929</xdr:rowOff>
    </xdr:to>
    <xdr:graphicFrame macro="">
      <xdr:nvGraphicFramePr>
        <xdr:cNvPr id="32" name="Agregados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9525</xdr:colOff>
      <xdr:row>15</xdr:row>
      <xdr:rowOff>180975</xdr:rowOff>
    </xdr:to>
    <xdr:graphicFrame macro="">
      <xdr:nvGraphicFramePr>
        <xdr:cNvPr id="37" name="Colocacion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15</xdr:row>
      <xdr:rowOff>180975</xdr:rowOff>
    </xdr:to>
    <xdr:graphicFrame macro="">
      <xdr:nvGraphicFramePr>
        <xdr:cNvPr id="39" name="Agregado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5</xdr:col>
      <xdr:colOff>9525</xdr:colOff>
      <xdr:row>15</xdr:row>
      <xdr:rowOff>180975</xdr:rowOff>
    </xdr:to>
    <xdr:graphicFrame macro="">
      <xdr:nvGraphicFramePr>
        <xdr:cNvPr id="40" name="Tasa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134471</xdr:colOff>
      <xdr:row>93</xdr:row>
      <xdr:rowOff>56028</xdr:rowOff>
    </xdr:from>
    <xdr:to>
      <xdr:col>13</xdr:col>
      <xdr:colOff>694765</xdr:colOff>
      <xdr:row>120</xdr:row>
      <xdr:rowOff>129540</xdr:rowOff>
    </xdr:to>
    <xdr:sp macro="" textlink="">
      <xdr:nvSpPr>
        <xdr:cNvPr id="22" name="21 CuadroTexto"/>
        <xdr:cNvSpPr txBox="1"/>
      </xdr:nvSpPr>
      <xdr:spPr>
        <a:xfrm>
          <a:off x="919331" y="17574408"/>
          <a:ext cx="9978614" cy="5011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/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Tasas de Interés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Corresponden a tasas de interés efectivas promedio ponderadas de las operaciones realizadas en el mes por bancos comerciales en la Región Metropolitana. 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Las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tasas de interés nominales ($) se expresan en base 360 días, usando la conversión de interés simple.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El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detalle con la participación por plazos y moneda de cada tipo de tasa de interés se encuentra disponible en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series de indicadores (Excel), hoja resumen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La definición de cada concepto y el detalle de la participación de cada uno de los productos se encuentra en el documento “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Estadísticas de Tasas de Interés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del Sistema Bancario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” de E. Arraño, P. Filippi, C. Vásquez, correspondiente a la Serie de Estudios Económicos Estadísticos, N° 113, Banco Central de Chile,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julio 2015.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Gráficos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discontinuos implica que no se registraron operaciones para ese mes.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2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Colocaciones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saldos en pesos chilenos del último día hábil de cada mes, obtenidos de los balances individuales de cada banco comercial. Esto es, no considera las operaciones de las filiales y sucursales en el exterior.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Los dos últimos períodos corresponden a cifras provisionales.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Más información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“Estadísticas de colocaciones”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E. Arraño y B. Velásquez, correspondiente a la Serie de Estudios Económicos Estadísticos, N° 92, Banco Central de Chile, julio 2012.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3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Agregados Monetarios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promedios diarios mensuales. Se construyen a partir de información de los bancos comerciales, de la Superintendencia de Bancos e Instituciones Financieras,  de la Superintendencia de Pensiones, de la Superintendencia de Valores y Seguros; y de la Tesorería General de la República, 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Los tres últimos períodos corresponden a cifras provisionales 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</a:rPr>
            <a:t>       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Más información en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“Agregados Monetarios: Nuevas Definiciones”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, de E. Arraño, correspondiente a la Serie de Estudios Económicos Estadísticos, N°53, Banco Central de Chile, mayo 2006.</a:t>
          </a:r>
        </a:p>
        <a:p>
          <a:pPr marL="228600" marR="1011555" lvl="0" indent="0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1100" b="0" i="0" u="none" strike="noStrike" kern="0" cap="none" spc="0" normalizeH="0" baseline="0" noProof="0">
              <a:ln>
                <a:noFill/>
              </a:ln>
              <a:solidFill>
                <a:srgbClr val="1A1A1A"/>
              </a:solidFill>
              <a:effectLst/>
              <a:uLnTx/>
              <a:uFillTx/>
              <a:latin typeface="Utsaah"/>
              <a:ea typeface="Calibri"/>
              <a:cs typeface="Times New Roman"/>
            </a:rPr>
            <a:t>Producto de la incorporación de nuevas fuentes de información, las series de M2 y M3 publicadas en octubre de 2017 han sido revisadas  desde enero de 2005 a la fecha, debido a la actualización de los “Depósitos a Plazo (Dp)”. Adicionalmente, se revisaron las series de “Depósitos en Cuenta Corriente (D1)” y “Depósitos y Ahorro a la Vista (Dv + Ahv)”.</a:t>
          </a:r>
          <a:endParaRPr kumimoji="0" lang="es-CL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Times New Roman"/>
          </a:endParaRPr>
        </a:p>
      </xdr:txBody>
    </xdr:sp>
    <xdr:clientData/>
  </xdr:twoCellAnchor>
  <xdr:twoCellAnchor editAs="oneCell">
    <xdr:from>
      <xdr:col>9</xdr:col>
      <xdr:colOff>133349</xdr:colOff>
      <xdr:row>70</xdr:row>
      <xdr:rowOff>76199</xdr:rowOff>
    </xdr:from>
    <xdr:to>
      <xdr:col>12</xdr:col>
      <xdr:colOff>646338</xdr:colOff>
      <xdr:row>71</xdr:row>
      <xdr:rowOff>47624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991349" y="13754099"/>
          <a:ext cx="2798989" cy="1619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619125</xdr:colOff>
      <xdr:row>53</xdr:row>
      <xdr:rowOff>133350</xdr:rowOff>
    </xdr:from>
    <xdr:to>
      <xdr:col>12</xdr:col>
      <xdr:colOff>28575</xdr:colOff>
      <xdr:row>54</xdr:row>
      <xdr:rowOff>76200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7477125" y="10506075"/>
          <a:ext cx="1695450" cy="1333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95250</xdr:colOff>
      <xdr:row>2</xdr:row>
      <xdr:rowOff>95250</xdr:rowOff>
    </xdr:from>
    <xdr:to>
      <xdr:col>0</xdr:col>
      <xdr:colOff>709083</xdr:colOff>
      <xdr:row>3</xdr:row>
      <xdr:rowOff>158751</xdr:rowOff>
    </xdr:to>
    <xdr:sp macro="[0]!Fechas" textlink="">
      <xdr:nvSpPr>
        <xdr:cNvPr id="23" name="22 Rectángulo"/>
        <xdr:cNvSpPr/>
      </xdr:nvSpPr>
      <xdr:spPr>
        <a:xfrm>
          <a:off x="95250" y="476250"/>
          <a:ext cx="613833" cy="26458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L" sz="1100"/>
            <a:t>Fechas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4" name="Picture 19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00224" y="0"/>
          <a:ext cx="1000116" cy="13336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2" name="Picture 19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00224" y="0"/>
          <a:ext cx="1000116" cy="13336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0.53271</cdr:x>
      <cdr:y>0.10425</cdr:y>
    </cdr:to>
    <cdr:pic>
      <cdr:nvPicPr>
        <cdr:cNvPr id="6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323975" cy="25717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0.42991</cdr:x>
      <cdr:y>0.04962</cdr:y>
    </cdr:to>
    <cdr:pic>
      <cdr:nvPicPr>
        <cdr:cNvPr id="3" name="Picture 1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b="51852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009650" cy="1238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4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0.66978</cdr:x>
      <cdr:y>0</cdr:y>
    </cdr:from>
    <cdr:to>
      <cdr:x>0.91277</cdr:x>
      <cdr:y>0.04962</cdr:y>
    </cdr:to>
    <cdr:pic>
      <cdr:nvPicPr>
        <cdr:cNvPr id="5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b="67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47875" y="0"/>
          <a:ext cx="742950" cy="1238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2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0.66978</cdr:x>
      <cdr:y>0</cdr:y>
    </cdr:from>
    <cdr:to>
      <cdr:x>0.91277</cdr:x>
      <cdr:y>0.04962</cdr:y>
    </cdr:to>
    <cdr:pic>
      <cdr:nvPicPr>
        <cdr:cNvPr id="3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b="67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47875" y="0"/>
          <a:ext cx="742950" cy="1238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populator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FAMEData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W163"/>
  <sheetViews>
    <sheetView showGridLines="0" zoomScale="55" zoomScaleNormal="55" workbookViewId="0">
      <pane xSplit="1" ySplit="6" topLeftCell="AG144" activePane="bottomRight" state="frozen"/>
      <selection pane="topRight" activeCell="B1" sqref="B1"/>
      <selection pane="bottomLeft" activeCell="A5" sqref="A5"/>
      <selection pane="bottomRight" activeCell="AU168" sqref="AU168"/>
    </sheetView>
  </sheetViews>
  <sheetFormatPr baseColWidth="10" defaultColWidth="11.44140625" defaultRowHeight="14.4" x14ac:dyDescent="0.3"/>
  <cols>
    <col min="1" max="1" width="11.44140625" style="1"/>
    <col min="2" max="6" width="13" style="2" customWidth="1"/>
    <col min="7" max="10" width="11.6640625" style="2" bestFit="1" customWidth="1"/>
    <col min="11" max="16" width="11.5546875" style="2" bestFit="1" customWidth="1"/>
    <col min="17" max="17" width="14.33203125" style="2" customWidth="1"/>
    <col min="18" max="19" width="11.6640625" style="2" bestFit="1" customWidth="1"/>
    <col min="20" max="24" width="11.5546875" style="2" bestFit="1" customWidth="1"/>
    <col min="25" max="25" width="11.6640625" style="2" bestFit="1" customWidth="1"/>
    <col min="26" max="26" width="11.5546875" style="2" bestFit="1" customWidth="1"/>
    <col min="27" max="27" width="11.6640625" style="2" bestFit="1" customWidth="1"/>
    <col min="28" max="30" width="11.5546875" style="2" bestFit="1" customWidth="1"/>
    <col min="31" max="31" width="11.6640625" style="2" bestFit="1" customWidth="1"/>
    <col min="32" max="32" width="11.5546875" style="2" bestFit="1" customWidth="1"/>
    <col min="33" max="34" width="12.44140625" style="2" bestFit="1" customWidth="1"/>
    <col min="35" max="40" width="11.5546875" style="2" bestFit="1" customWidth="1"/>
    <col min="41" max="41" width="11.5546875" style="2" customWidth="1"/>
    <col min="42" max="49" width="15.6640625" style="2" customWidth="1"/>
    <col min="50" max="16384" width="11.44140625" style="2"/>
  </cols>
  <sheetData>
    <row r="1" spans="1:49" ht="33" customHeight="1" x14ac:dyDescent="0.45">
      <c r="B1" s="81" t="s">
        <v>159</v>
      </c>
      <c r="C1" s="81"/>
      <c r="D1" s="81"/>
      <c r="E1" s="81"/>
      <c r="F1" s="81"/>
      <c r="G1" s="82" t="s">
        <v>160</v>
      </c>
      <c r="H1" s="81"/>
      <c r="I1" s="81"/>
      <c r="J1" s="81"/>
      <c r="K1" s="81"/>
      <c r="L1" s="81"/>
      <c r="M1" s="81"/>
      <c r="N1" s="81"/>
      <c r="O1" s="81"/>
      <c r="P1" s="81"/>
      <c r="Q1" s="83"/>
      <c r="R1" s="77" t="s">
        <v>161</v>
      </c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56"/>
      <c r="AP1" s="81" t="s">
        <v>162</v>
      </c>
      <c r="AQ1" s="81"/>
      <c r="AR1" s="81"/>
      <c r="AS1" s="81"/>
      <c r="AT1" s="81"/>
      <c r="AU1" s="81"/>
      <c r="AV1" s="81"/>
      <c r="AW1" s="81"/>
    </row>
    <row r="2" spans="1:49" s="4" customFormat="1" ht="18.75" customHeight="1" x14ac:dyDescent="0.3">
      <c r="A2" s="3"/>
      <c r="B2" s="78" t="s">
        <v>48</v>
      </c>
      <c r="C2" s="78"/>
      <c r="D2" s="78"/>
      <c r="E2" s="78"/>
      <c r="F2" s="78"/>
      <c r="G2" s="80" t="s">
        <v>130</v>
      </c>
      <c r="H2" s="78"/>
      <c r="I2" s="78"/>
      <c r="J2" s="78"/>
      <c r="K2" s="80" t="s">
        <v>131</v>
      </c>
      <c r="L2" s="78"/>
      <c r="M2" s="78"/>
      <c r="N2" s="80" t="s">
        <v>132</v>
      </c>
      <c r="O2" s="78"/>
      <c r="P2" s="78"/>
      <c r="Q2" s="44" t="s">
        <v>133</v>
      </c>
      <c r="R2" s="78" t="s">
        <v>41</v>
      </c>
      <c r="S2" s="78"/>
      <c r="T2" s="78"/>
      <c r="U2" s="78"/>
      <c r="V2" s="79"/>
      <c r="W2" s="80" t="s">
        <v>42</v>
      </c>
      <c r="X2" s="78"/>
      <c r="Y2" s="78"/>
      <c r="Z2" s="78"/>
      <c r="AA2" s="78"/>
      <c r="AB2" s="78"/>
      <c r="AC2" s="79"/>
      <c r="AD2" s="80" t="s">
        <v>45</v>
      </c>
      <c r="AE2" s="78"/>
      <c r="AF2" s="78"/>
      <c r="AG2" s="78"/>
      <c r="AH2" s="78"/>
      <c r="AI2" s="78"/>
      <c r="AJ2" s="78"/>
      <c r="AK2" s="78"/>
      <c r="AL2" s="78"/>
      <c r="AM2" s="78"/>
      <c r="AN2" s="79"/>
      <c r="AO2" s="57"/>
      <c r="AP2" s="84" t="s">
        <v>74</v>
      </c>
      <c r="AQ2" s="85"/>
      <c r="AR2" s="84" t="s">
        <v>77</v>
      </c>
      <c r="AS2" s="85"/>
      <c r="AT2" s="84" t="s">
        <v>78</v>
      </c>
      <c r="AU2" s="85"/>
      <c r="AV2" s="84" t="s">
        <v>79</v>
      </c>
      <c r="AW2" s="85"/>
    </row>
    <row r="3" spans="1:49" s="4" customFormat="1" ht="55.2" x14ac:dyDescent="0.3">
      <c r="A3" s="3"/>
      <c r="B3" s="45" t="s">
        <v>114</v>
      </c>
      <c r="C3" s="45" t="s">
        <v>46</v>
      </c>
      <c r="D3" s="45" t="s">
        <v>40</v>
      </c>
      <c r="E3" s="45" t="s">
        <v>134</v>
      </c>
      <c r="F3" s="46" t="s">
        <v>47</v>
      </c>
      <c r="G3" s="46" t="s">
        <v>87</v>
      </c>
      <c r="H3" s="45" t="s">
        <v>154</v>
      </c>
      <c r="I3" s="45" t="s">
        <v>155</v>
      </c>
      <c r="J3" s="45" t="s">
        <v>156</v>
      </c>
      <c r="K3" s="46" t="s">
        <v>88</v>
      </c>
      <c r="L3" s="45" t="s">
        <v>155</v>
      </c>
      <c r="M3" s="45" t="s">
        <v>156</v>
      </c>
      <c r="N3" s="46" t="s">
        <v>89</v>
      </c>
      <c r="O3" s="45" t="s">
        <v>157</v>
      </c>
      <c r="P3" s="45" t="s">
        <v>158</v>
      </c>
      <c r="Q3" s="48"/>
      <c r="R3" s="45" t="s">
        <v>50</v>
      </c>
      <c r="S3" s="45" t="s">
        <v>51</v>
      </c>
      <c r="T3" s="45" t="s">
        <v>52</v>
      </c>
      <c r="U3" s="45" t="s">
        <v>53</v>
      </c>
      <c r="V3" s="47" t="s">
        <v>41</v>
      </c>
      <c r="W3" s="49" t="s">
        <v>54</v>
      </c>
      <c r="X3" s="45" t="s">
        <v>55</v>
      </c>
      <c r="Y3" s="45" t="s">
        <v>56</v>
      </c>
      <c r="Z3" s="45" t="s">
        <v>57</v>
      </c>
      <c r="AA3" s="45" t="s">
        <v>58</v>
      </c>
      <c r="AB3" s="45" t="s">
        <v>59</v>
      </c>
      <c r="AC3" s="47" t="s">
        <v>42</v>
      </c>
      <c r="AD3" s="49" t="s">
        <v>60</v>
      </c>
      <c r="AE3" s="45" t="s">
        <v>61</v>
      </c>
      <c r="AF3" s="45" t="s">
        <v>62</v>
      </c>
      <c r="AG3" s="45" t="s">
        <v>43</v>
      </c>
      <c r="AH3" s="45" t="s">
        <v>44</v>
      </c>
      <c r="AI3" s="45" t="s">
        <v>63</v>
      </c>
      <c r="AJ3" s="45" t="s">
        <v>64</v>
      </c>
      <c r="AK3" s="45" t="s">
        <v>65</v>
      </c>
      <c r="AL3" s="45" t="s">
        <v>66</v>
      </c>
      <c r="AM3" s="45" t="s">
        <v>67</v>
      </c>
      <c r="AN3" s="47" t="s">
        <v>45</v>
      </c>
      <c r="AO3" s="58"/>
      <c r="AP3" s="50" t="s">
        <v>75</v>
      </c>
      <c r="AQ3" s="51" t="s">
        <v>76</v>
      </c>
      <c r="AR3" s="50" t="s">
        <v>75</v>
      </c>
      <c r="AS3" s="51" t="s">
        <v>76</v>
      </c>
      <c r="AT3" s="50" t="s">
        <v>75</v>
      </c>
      <c r="AU3" s="51" t="s">
        <v>76</v>
      </c>
      <c r="AV3" s="50" t="s">
        <v>75</v>
      </c>
      <c r="AW3" s="51" t="s">
        <v>76</v>
      </c>
    </row>
    <row r="4" spans="1:49" s="4" customFormat="1" ht="15" customHeight="1" x14ac:dyDescent="0.3">
      <c r="A4" s="3"/>
      <c r="B4" s="86" t="s">
        <v>135</v>
      </c>
      <c r="C4" s="87"/>
      <c r="D4" s="87"/>
      <c r="E4" s="87"/>
      <c r="F4" s="88"/>
      <c r="G4" s="86" t="s">
        <v>136</v>
      </c>
      <c r="H4" s="87"/>
      <c r="I4" s="87"/>
      <c r="J4" s="87"/>
      <c r="K4" s="87"/>
      <c r="L4" s="87"/>
      <c r="M4" s="87"/>
      <c r="N4" s="87"/>
      <c r="O4" s="87"/>
      <c r="P4" s="87"/>
      <c r="Q4" s="88"/>
      <c r="R4" s="86" t="s">
        <v>135</v>
      </c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8"/>
      <c r="AP4" s="86" t="s">
        <v>136</v>
      </c>
      <c r="AQ4" s="87"/>
      <c r="AR4" s="87"/>
      <c r="AS4" s="87"/>
      <c r="AT4" s="87"/>
      <c r="AU4" s="87"/>
      <c r="AV4" s="87"/>
      <c r="AW4" s="88"/>
    </row>
    <row r="5" spans="1:49" s="4" customFormat="1" ht="15" customHeight="1" x14ac:dyDescent="0.3">
      <c r="A5" s="3"/>
      <c r="B5" s="89" t="s">
        <v>118</v>
      </c>
      <c r="C5" s="90"/>
      <c r="D5" s="90"/>
      <c r="E5" s="90"/>
      <c r="F5" s="91"/>
      <c r="G5" s="92" t="s">
        <v>116</v>
      </c>
      <c r="H5" s="92"/>
      <c r="I5" s="92"/>
      <c r="J5" s="92"/>
      <c r="K5" s="92"/>
      <c r="L5" s="92"/>
      <c r="M5" s="92"/>
      <c r="N5" s="92"/>
      <c r="O5" s="92"/>
      <c r="P5" s="92"/>
      <c r="Q5" s="93"/>
      <c r="R5" s="89" t="s">
        <v>116</v>
      </c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1"/>
      <c r="AP5" s="89" t="s">
        <v>116</v>
      </c>
      <c r="AQ5" s="90"/>
      <c r="AR5" s="90"/>
      <c r="AS5" s="90"/>
      <c r="AT5" s="90"/>
      <c r="AU5" s="90"/>
      <c r="AV5" s="90"/>
      <c r="AW5" s="91"/>
    </row>
    <row r="6" spans="1:49" s="5" customFormat="1" x14ac:dyDescent="0.3">
      <c r="A6" s="1"/>
      <c r="B6" s="7" t="s">
        <v>0</v>
      </c>
      <c r="C6" s="7" t="s">
        <v>1</v>
      </c>
      <c r="D6" s="7" t="s">
        <v>2</v>
      </c>
      <c r="E6" s="7" t="s">
        <v>3</v>
      </c>
      <c r="F6" s="10" t="s">
        <v>4</v>
      </c>
      <c r="G6" s="10" t="s">
        <v>5</v>
      </c>
      <c r="H6" s="7" t="s">
        <v>147</v>
      </c>
      <c r="I6" s="7" t="s">
        <v>148</v>
      </c>
      <c r="J6" s="8" t="s">
        <v>149</v>
      </c>
      <c r="K6" s="10" t="s">
        <v>6</v>
      </c>
      <c r="L6" s="7" t="s">
        <v>150</v>
      </c>
      <c r="M6" s="7" t="s">
        <v>151</v>
      </c>
      <c r="N6" s="10" t="s">
        <v>7</v>
      </c>
      <c r="O6" s="7" t="s">
        <v>152</v>
      </c>
      <c r="P6" s="7" t="s">
        <v>153</v>
      </c>
      <c r="Q6" s="10" t="s">
        <v>8</v>
      </c>
      <c r="R6" s="7" t="s">
        <v>17</v>
      </c>
      <c r="S6" s="7" t="s">
        <v>18</v>
      </c>
      <c r="T6" s="7" t="s">
        <v>19</v>
      </c>
      <c r="U6" s="7" t="s">
        <v>20</v>
      </c>
      <c r="V6" s="8" t="s">
        <v>21</v>
      </c>
      <c r="W6" s="15" t="s">
        <v>22</v>
      </c>
      <c r="X6" s="7" t="s">
        <v>23</v>
      </c>
      <c r="Y6" s="7" t="s">
        <v>24</v>
      </c>
      <c r="Z6" s="7" t="s">
        <v>25</v>
      </c>
      <c r="AA6" s="7" t="s">
        <v>26</v>
      </c>
      <c r="AB6" s="7" t="s">
        <v>27</v>
      </c>
      <c r="AC6" s="8" t="s">
        <v>28</v>
      </c>
      <c r="AD6" s="15" t="s">
        <v>29</v>
      </c>
      <c r="AE6" s="7" t="s">
        <v>30</v>
      </c>
      <c r="AF6" s="7" t="s">
        <v>31</v>
      </c>
      <c r="AG6" s="7" t="s">
        <v>32</v>
      </c>
      <c r="AH6" s="7" t="s">
        <v>33</v>
      </c>
      <c r="AI6" s="7" t="s">
        <v>34</v>
      </c>
      <c r="AJ6" s="7" t="s">
        <v>35</v>
      </c>
      <c r="AK6" s="7" t="s">
        <v>36</v>
      </c>
      <c r="AL6" s="7" t="s">
        <v>37</v>
      </c>
      <c r="AM6" s="7" t="s">
        <v>38</v>
      </c>
      <c r="AN6" s="8" t="s">
        <v>39</v>
      </c>
      <c r="AO6" s="38"/>
      <c r="AP6" s="19" t="s">
        <v>9</v>
      </c>
      <c r="AQ6" s="18" t="s">
        <v>10</v>
      </c>
      <c r="AR6" s="18" t="s">
        <v>11</v>
      </c>
      <c r="AS6" s="18" t="s">
        <v>12</v>
      </c>
      <c r="AT6" s="18" t="s">
        <v>13</v>
      </c>
      <c r="AU6" s="18" t="s">
        <v>14</v>
      </c>
      <c r="AV6" s="18" t="s">
        <v>15</v>
      </c>
      <c r="AW6" s="22" t="s">
        <v>16</v>
      </c>
    </row>
    <row r="7" spans="1:49" s="5" customFormat="1" x14ac:dyDescent="0.3">
      <c r="A7" s="1"/>
      <c r="B7" s="13"/>
      <c r="C7" s="13"/>
      <c r="D7" s="13"/>
      <c r="E7" s="13"/>
      <c r="F7" s="11"/>
      <c r="G7" s="11"/>
      <c r="H7" s="13"/>
      <c r="I7" s="13"/>
      <c r="J7" s="13"/>
      <c r="K7" s="11"/>
      <c r="L7" s="13"/>
      <c r="M7" s="13"/>
      <c r="N7" s="11"/>
      <c r="O7" s="13"/>
      <c r="P7" s="13"/>
      <c r="Q7" s="11"/>
      <c r="R7" s="13"/>
      <c r="S7" s="13"/>
      <c r="T7" s="13"/>
      <c r="U7" s="13"/>
      <c r="V7" s="9"/>
      <c r="W7" s="16"/>
      <c r="X7" s="13"/>
      <c r="Y7" s="13"/>
      <c r="Z7" s="13"/>
      <c r="AA7" s="13"/>
      <c r="AB7" s="13"/>
      <c r="AC7" s="9"/>
      <c r="AD7" s="16"/>
      <c r="AE7" s="13"/>
      <c r="AF7" s="13"/>
      <c r="AG7" s="13"/>
      <c r="AH7" s="13"/>
      <c r="AI7" s="13"/>
      <c r="AJ7" s="13"/>
      <c r="AK7" s="13"/>
      <c r="AL7" s="13"/>
      <c r="AM7" s="13"/>
      <c r="AN7" s="9"/>
      <c r="AO7" s="2"/>
      <c r="AP7" s="38"/>
      <c r="AQ7" s="39"/>
      <c r="AR7" s="38"/>
      <c r="AS7" s="39"/>
      <c r="AT7" s="38"/>
      <c r="AU7" s="39"/>
      <c r="AV7" s="38"/>
      <c r="AW7" s="39"/>
    </row>
    <row r="8" spans="1:49" s="5" customFormat="1" x14ac:dyDescent="0.3">
      <c r="A8" s="1"/>
      <c r="B8" s="13"/>
      <c r="C8" s="13"/>
      <c r="D8" s="13"/>
      <c r="E8" s="13"/>
      <c r="F8" s="11"/>
      <c r="G8" s="11"/>
      <c r="H8" s="13"/>
      <c r="I8" s="13"/>
      <c r="J8" s="13"/>
      <c r="K8" s="11"/>
      <c r="L8" s="13"/>
      <c r="M8" s="13"/>
      <c r="N8" s="11"/>
      <c r="O8" s="13"/>
      <c r="P8" s="13"/>
      <c r="Q8" s="11"/>
      <c r="R8" s="13"/>
      <c r="S8" s="13"/>
      <c r="T8" s="13"/>
      <c r="U8" s="13"/>
      <c r="V8" s="9"/>
      <c r="W8" s="16"/>
      <c r="X8" s="13"/>
      <c r="Y8" s="13"/>
      <c r="Z8" s="13"/>
      <c r="AA8" s="13"/>
      <c r="AB8" s="13"/>
      <c r="AC8" s="9"/>
      <c r="AD8" s="16"/>
      <c r="AE8" s="13"/>
      <c r="AF8" s="13"/>
      <c r="AG8" s="13"/>
      <c r="AH8" s="13"/>
      <c r="AI8" s="13"/>
      <c r="AJ8" s="13"/>
      <c r="AK8" s="13"/>
      <c r="AL8" s="13"/>
      <c r="AM8" s="13"/>
      <c r="AN8" s="9"/>
      <c r="AO8" s="2"/>
      <c r="AP8" s="38"/>
      <c r="AQ8" s="39"/>
      <c r="AR8" s="38"/>
      <c r="AS8" s="39"/>
      <c r="AT8" s="38"/>
      <c r="AU8" s="39"/>
      <c r="AV8" s="38"/>
      <c r="AW8" s="39"/>
    </row>
    <row r="9" spans="1:49" s="5" customFormat="1" x14ac:dyDescent="0.3">
      <c r="A9" s="1"/>
      <c r="B9" s="13"/>
      <c r="C9" s="13"/>
      <c r="D9" s="13"/>
      <c r="E9" s="13"/>
      <c r="F9" s="11"/>
      <c r="G9" s="11"/>
      <c r="H9" s="13"/>
      <c r="I9" s="13"/>
      <c r="J9" s="13"/>
      <c r="K9" s="11"/>
      <c r="L9" s="13"/>
      <c r="M9" s="13"/>
      <c r="N9" s="11"/>
      <c r="O9" s="13"/>
      <c r="P9" s="13"/>
      <c r="Q9" s="11"/>
      <c r="R9" s="13"/>
      <c r="S9" s="13"/>
      <c r="T9" s="13"/>
      <c r="U9" s="13"/>
      <c r="V9" s="9"/>
      <c r="W9" s="16"/>
      <c r="X9" s="13"/>
      <c r="Y9" s="13"/>
      <c r="Z9" s="13"/>
      <c r="AA9" s="13"/>
      <c r="AB9" s="13"/>
      <c r="AC9" s="9"/>
      <c r="AD9" s="16"/>
      <c r="AE9" s="13"/>
      <c r="AF9" s="13"/>
      <c r="AG9" s="13"/>
      <c r="AH9" s="13"/>
      <c r="AI9" s="13"/>
      <c r="AJ9" s="13"/>
      <c r="AK9" s="13"/>
      <c r="AL9" s="13"/>
      <c r="AM9" s="13"/>
      <c r="AN9" s="9"/>
      <c r="AO9" s="2"/>
      <c r="AP9" s="38"/>
      <c r="AQ9" s="39"/>
      <c r="AR9" s="38"/>
      <c r="AS9" s="39"/>
      <c r="AT9" s="38"/>
      <c r="AU9" s="39"/>
      <c r="AV9" s="38"/>
      <c r="AW9" s="39"/>
    </row>
    <row r="10" spans="1:49" s="5" customFormat="1" x14ac:dyDescent="0.3">
      <c r="A10" s="1"/>
      <c r="B10" s="13"/>
      <c r="C10" s="13"/>
      <c r="D10" s="13"/>
      <c r="E10" s="9"/>
      <c r="F10" s="9"/>
      <c r="G10" s="11"/>
      <c r="H10" s="13"/>
      <c r="I10" s="13"/>
      <c r="J10" s="13"/>
      <c r="K10" s="11"/>
      <c r="L10" s="13"/>
      <c r="M10" s="13"/>
      <c r="N10" s="11"/>
      <c r="O10" s="13"/>
      <c r="P10" s="13"/>
      <c r="Q10" s="11"/>
      <c r="R10" s="13"/>
      <c r="S10" s="13"/>
      <c r="T10" s="13"/>
      <c r="U10" s="13"/>
      <c r="V10" s="9"/>
      <c r="W10" s="16"/>
      <c r="X10" s="13"/>
      <c r="Y10" s="13"/>
      <c r="Z10" s="13"/>
      <c r="AA10" s="13"/>
      <c r="AB10" s="13"/>
      <c r="AC10" s="9"/>
      <c r="AD10" s="16"/>
      <c r="AE10" s="13"/>
      <c r="AF10" s="13"/>
      <c r="AG10" s="13"/>
      <c r="AH10" s="13"/>
      <c r="AI10" s="13"/>
      <c r="AJ10" s="13"/>
      <c r="AK10" s="13"/>
      <c r="AL10" s="13"/>
      <c r="AM10" s="13"/>
      <c r="AN10" s="9"/>
      <c r="AO10" s="2"/>
      <c r="AP10" s="38"/>
      <c r="AQ10" s="39"/>
      <c r="AR10" s="38"/>
      <c r="AS10" s="39"/>
      <c r="AT10" s="38"/>
      <c r="AU10" s="39"/>
      <c r="AV10" s="38"/>
      <c r="AW10" s="39"/>
    </row>
    <row r="11" spans="1:49" s="5" customFormat="1" x14ac:dyDescent="0.3">
      <c r="A11" s="21">
        <v>38718</v>
      </c>
      <c r="B11" s="61">
        <f>[1]!FAMEData(B6, "2006", "2018", 0,"Monthly", "Down", "No Heading", "Normal")</f>
        <v>25877.188999999998</v>
      </c>
      <c r="C11" s="61">
        <f>[1]!FAMEData(C6, "2006", "2018", 0,"Monthly", "Down", "No Heading", "Normal")</f>
        <v>5571.0029999999997</v>
      </c>
      <c r="D11" s="61">
        <f>[1]!FAMEData(D6, "2006", "2018", 0,"Monthly", "Down", "No Heading", "Normal")</f>
        <v>9317.4879999999994</v>
      </c>
      <c r="E11" s="64">
        <f>[1]!FAMEData(E6, "2006", "2018", 0,"Monthly", "Down", "No Heading", "Normal")</f>
        <v>3905.4259999999999</v>
      </c>
      <c r="F11" s="61">
        <f>[1]!FAMEData(F6, "2006", "2018", 0,"Monthly", "Down", "No Heading", "Normal")</f>
        <v>44671.106</v>
      </c>
      <c r="G11" s="16">
        <f>[1]!FAMEData(G6, "2006", "2018", 0,"Monthly", "Down", "No Heading", "Normal")</f>
        <v>26.840105511345499</v>
      </c>
      <c r="H11" s="16" t="str">
        <f>[1]!FAMEData(H6, "2006", "2018", 0,"Monthly", "Down", "No Heading", "Normal")</f>
        <v/>
      </c>
      <c r="I11" s="61" t="str">
        <f>[1]!FAMEData(I6, "2006", "2018", 0,"Monthly", "Down", "No Heading", "Normal")</f>
        <v/>
      </c>
      <c r="J11" s="61" t="str">
        <f>[1]!FAMEData(J6, "2006", "2018", 0,"Monthly", "Down", "No Heading", "Normal")</f>
        <v/>
      </c>
      <c r="K11" s="16">
        <f>[1]!FAMEData(K6, "2006", "2018", 0,"Monthly", "Down", "No Heading", "Normal")</f>
        <v>10.2731725726366</v>
      </c>
      <c r="L11" s="61" t="str">
        <f>[1]!FAMEData(L6, "2006", "2018", 0,"Monthly", "Down", "No Heading", "Normal")</f>
        <v/>
      </c>
      <c r="M11" s="61" t="str">
        <f>[1]!FAMEData(M6, "2006", "2018", 0,"Monthly", "Down", "No Heading", "Normal")</f>
        <v/>
      </c>
      <c r="N11" s="16">
        <f>[1]!FAMEData(N6, "2006", "2018", 0,"Monthly", "Down", "No Heading", "Normal")</f>
        <v>5.28923438819597</v>
      </c>
      <c r="O11" s="61" t="str">
        <f>[1]!FAMEData(O6, "2006", "2018", 0,"Monthly", "Down", "No Heading", "Normal")</f>
        <v/>
      </c>
      <c r="P11" s="61" t="str">
        <f>[1]!FAMEData(P6, "2006", "2018", 0,"Monthly", "Down", "No Heading", "Normal")</f>
        <v/>
      </c>
      <c r="Q11" s="11">
        <f>[1]!FAMEData(Q6, "2006", "2018", 0,"Monthly", "Down", "No Heading", "Normal")</f>
        <v>5.31</v>
      </c>
      <c r="R11" s="61">
        <f>[1]!FAMEData(R6, "2006", "2018", 0,"Monthly", "Down", "No Heading", "Normal")</f>
        <v>2757.7020000000002</v>
      </c>
      <c r="S11" s="61">
        <f>[1]!FAMEData(S6, "2006", "2018", 0,"Monthly", "Down", "No Heading", "Normal")</f>
        <v>1694</v>
      </c>
      <c r="T11" s="61">
        <f>[1]!FAMEData(T6, "2006", "2018", 0,"Monthly", "Down", "No Heading", "Normal")</f>
        <v>4523.3099999999995</v>
      </c>
      <c r="U11" s="61">
        <f>[1]!FAMEData(U6, "2006", "2018", 0,"Monthly", "Down", "No Heading", "Normal")</f>
        <v>1360.3000000000002</v>
      </c>
      <c r="V11" s="64">
        <f>[1]!FAMEData(V6, "2006", "2018", 0,"Monthly", "Down", "No Heading", "Normal")</f>
        <v>7577.61</v>
      </c>
      <c r="W11" s="61">
        <f>[1]!FAMEData(W6, "2006", "2018", 0,"Monthly", "Down", "No Heading", "Normal")</f>
        <v>23131.487499999999</v>
      </c>
      <c r="X11" s="61">
        <f>[1]!FAMEData(X6, "2006", "2018", 0,"Monthly", "Down", "No Heading", "Normal")</f>
        <v>2244.9699999999998</v>
      </c>
      <c r="Y11" s="61">
        <f>[1]!FAMEData(Y6, "2006", "2018", 0,"Monthly", "Down", "No Heading", "Normal")</f>
        <v>3330.57</v>
      </c>
      <c r="Z11" s="61">
        <f>[1]!FAMEData(Z6, "2006", "2018", 0,"Monthly", "Down", "No Heading", "Normal")</f>
        <v>110.16</v>
      </c>
      <c r="AA11" s="61">
        <f>[1]!FAMEData(AA6, "2006", "2018", 0,"Monthly", "Down", "No Heading", "Normal")</f>
        <v>3111.66</v>
      </c>
      <c r="AB11" s="61">
        <f>[1]!FAMEData(AB6, "2006", "2018", 0,"Monthly", "Down", "No Heading", "Normal")</f>
        <v>8.4700000000000006</v>
      </c>
      <c r="AC11" s="64">
        <f>[1]!FAMEData(AC6, "2006", "2018", 0,"Monthly", "Down", "No Heading", "Normal")</f>
        <v>33274.667500000003</v>
      </c>
      <c r="AD11" s="61">
        <f>[1]!FAMEData(AD6, "2006", "2018", 0,"Monthly", "Down", "No Heading", "Normal")</f>
        <v>3263.92</v>
      </c>
      <c r="AE11" s="61">
        <f>[1]!FAMEData(AE6, "2006", "2018", 0,"Monthly", "Down", "No Heading", "Normal")</f>
        <v>6603.07</v>
      </c>
      <c r="AF11" s="61">
        <f>[1]!FAMEData(AF6, "2006", "2018", 0,"Monthly", "Down", "No Heading", "Normal")</f>
        <v>1040.99</v>
      </c>
      <c r="AG11" s="61">
        <f>[1]!FAMEData(AG6, "2006", "2018", 0,"Monthly", "Down", "No Heading", "Normal")</f>
        <v>4253.96</v>
      </c>
      <c r="AH11" s="61">
        <f>[1]!FAMEData(AH6, "2006", "2018", 0,"Monthly", "Down", "No Heading", "Normal")</f>
        <v>352.74</v>
      </c>
      <c r="AI11" s="61">
        <f>[1]!FAMEData(AI6, "2006", "2018", 0,"Monthly", "Down", "No Heading", "Normal")</f>
        <v>8243.9500000000007</v>
      </c>
      <c r="AJ11" s="61">
        <f>[1]!FAMEData(AJ6, "2006", "2018", 0,"Monthly", "Down", "No Heading", "Normal")</f>
        <v>3443.76</v>
      </c>
      <c r="AK11" s="61">
        <f>[1]!FAMEData(AK6, "2006", "2018", 0,"Monthly", "Down", "No Heading", "Normal")</f>
        <v>408.65</v>
      </c>
      <c r="AL11" s="61">
        <f>[1]!FAMEData(AL6, "2006", "2018", 0,"Monthly", "Down", "No Heading", "Normal")</f>
        <v>2312.86</v>
      </c>
      <c r="AM11" s="61">
        <f>[1]!FAMEData(AM6, "2006", "2018", 0,"Monthly", "Down", "No Heading", "Normal")</f>
        <v>161.41</v>
      </c>
      <c r="AN11" s="64">
        <f>[1]!FAMEData(AN6, "2006", "2018", 0,"Monthly", "Down", "No Heading", "Normal")</f>
        <v>58411.4375</v>
      </c>
      <c r="AO11" s="6"/>
      <c r="AP11" s="16">
        <f>[1]!FAMEData(AP6, "2006", "2018", 0,"Monthly", "Down", "No Heading", "Normal")</f>
        <v>4.92</v>
      </c>
      <c r="AQ11" s="13">
        <f>[1]!FAMEData(AQ6, "2006", "2018", 0,"Monthly", "Down", "No Heading", "Normal")</f>
        <v>7.56</v>
      </c>
      <c r="AR11" s="16">
        <f>[1]!FAMEData(AR6, "2006", "2018", 0,"Monthly", "Down", "No Heading", "Normal")</f>
        <v>5.52</v>
      </c>
      <c r="AS11" s="13">
        <f>[1]!FAMEData(AS6, "2006", "2018", 0,"Monthly", "Down", "No Heading", "Normal")</f>
        <v>14.76</v>
      </c>
      <c r="AT11" s="16">
        <f>[1]!FAMEData(AT6, "2006", "2018", 0,"Monthly", "Down", "No Heading", "Normal")</f>
        <v>6.24</v>
      </c>
      <c r="AU11" s="13">
        <f>[1]!FAMEData(AU6, "2006", "2018", 0,"Monthly", "Down", "No Heading", "Normal")</f>
        <v>17.64</v>
      </c>
      <c r="AV11" s="16">
        <f>[1]!FAMEData(AV6, "2006", "2018", 0,"Monthly", "Down", "No Heading", "Normal")</f>
        <v>6.36</v>
      </c>
      <c r="AW11" s="9">
        <f>[1]!FAMEData(AW6, "2006", "2018", 0,"Monthly", "Down", "No Heading", "Normal")</f>
        <v>19.920000000000002</v>
      </c>
    </row>
    <row r="12" spans="1:49" s="5" customFormat="1" x14ac:dyDescent="0.3">
      <c r="A12" s="20">
        <v>38749</v>
      </c>
      <c r="B12" s="61">
        <v>25995.919000000002</v>
      </c>
      <c r="C12" s="61">
        <v>5649.9009999999998</v>
      </c>
      <c r="D12" s="61">
        <v>9409.7510000000002</v>
      </c>
      <c r="E12" s="64">
        <v>3971.4110000000001</v>
      </c>
      <c r="F12" s="61">
        <v>45026.982000000004</v>
      </c>
      <c r="G12" s="16">
        <v>28.080010671663999</v>
      </c>
      <c r="H12" s="16"/>
      <c r="I12" s="13"/>
      <c r="J12" s="13"/>
      <c r="K12" s="16">
        <v>10.6917516556947</v>
      </c>
      <c r="L12" s="16"/>
      <c r="M12" s="13"/>
      <c r="N12" s="16">
        <v>5.4882926812584802</v>
      </c>
      <c r="O12" s="16"/>
      <c r="P12" s="13"/>
      <c r="Q12" s="11">
        <v>5.33</v>
      </c>
      <c r="R12" s="61">
        <v>2800.7710000000002</v>
      </c>
      <c r="S12" s="61">
        <v>1718.6</v>
      </c>
      <c r="T12" s="61">
        <v>4534.7425000000003</v>
      </c>
      <c r="U12" s="61">
        <v>1295.0274999999988</v>
      </c>
      <c r="V12" s="64">
        <v>7548.369999999999</v>
      </c>
      <c r="W12" s="61">
        <v>23439.305499999999</v>
      </c>
      <c r="X12" s="61">
        <v>2237.5500000000002</v>
      </c>
      <c r="Y12" s="61">
        <v>3233.72</v>
      </c>
      <c r="Z12" s="61">
        <v>123.01</v>
      </c>
      <c r="AA12" s="61">
        <v>3034.93</v>
      </c>
      <c r="AB12" s="61">
        <v>5.84</v>
      </c>
      <c r="AC12" s="64">
        <v>33541.1855</v>
      </c>
      <c r="AD12" s="61">
        <v>3379.45</v>
      </c>
      <c r="AE12" s="61">
        <v>6469.58</v>
      </c>
      <c r="AF12" s="61">
        <v>1053.0899999999999</v>
      </c>
      <c r="AG12" s="61">
        <v>4269.9799999999996</v>
      </c>
      <c r="AH12" s="61">
        <v>358.48</v>
      </c>
      <c r="AI12" s="61">
        <v>8174.45</v>
      </c>
      <c r="AJ12" s="61">
        <v>3670.98</v>
      </c>
      <c r="AK12" s="61">
        <v>420.38</v>
      </c>
      <c r="AL12" s="61">
        <v>2365.2199999999998</v>
      </c>
      <c r="AM12" s="61">
        <v>163.97</v>
      </c>
      <c r="AN12" s="64">
        <v>58808.385500000004</v>
      </c>
      <c r="AO12" s="6"/>
      <c r="AP12" s="16">
        <v>4.5599999999999996</v>
      </c>
      <c r="AQ12" s="13">
        <v>7.56</v>
      </c>
      <c r="AR12" s="16">
        <v>5.16</v>
      </c>
      <c r="AS12" s="13">
        <v>15.48</v>
      </c>
      <c r="AT12" s="16">
        <v>6.36</v>
      </c>
      <c r="AU12" s="13">
        <v>17.64</v>
      </c>
      <c r="AV12" s="16">
        <v>7.2</v>
      </c>
      <c r="AW12" s="9">
        <v>18.600000000000001</v>
      </c>
    </row>
    <row r="13" spans="1:49" s="5" customFormat="1" x14ac:dyDescent="0.3">
      <c r="A13" s="20">
        <v>38777</v>
      </c>
      <c r="B13" s="61">
        <v>26532.268</v>
      </c>
      <c r="C13" s="61">
        <v>5831.4129999999996</v>
      </c>
      <c r="D13" s="61">
        <v>9540.0669999999991</v>
      </c>
      <c r="E13" s="64">
        <v>4086.0120000000002</v>
      </c>
      <c r="F13" s="61">
        <v>45989.760000000002</v>
      </c>
      <c r="G13" s="16">
        <v>25.220629902156901</v>
      </c>
      <c r="H13" s="16"/>
      <c r="I13" s="13"/>
      <c r="J13" s="13"/>
      <c r="K13" s="16">
        <v>10.242012151611499</v>
      </c>
      <c r="L13" s="16"/>
      <c r="M13" s="13"/>
      <c r="N13" s="16">
        <v>5.8475082006758301</v>
      </c>
      <c r="O13" s="16"/>
      <c r="P13" s="13"/>
      <c r="Q13" s="11">
        <v>5.22</v>
      </c>
      <c r="R13" s="61">
        <v>2897.087</v>
      </c>
      <c r="S13" s="61">
        <v>1708.3</v>
      </c>
      <c r="T13" s="61">
        <v>4530.39725</v>
      </c>
      <c r="U13" s="61">
        <v>1300.88275</v>
      </c>
      <c r="V13" s="64">
        <v>7539.58</v>
      </c>
      <c r="W13" s="61">
        <v>23947.409</v>
      </c>
      <c r="X13" s="61">
        <v>2238.86</v>
      </c>
      <c r="Y13" s="61">
        <v>3752.51</v>
      </c>
      <c r="Z13" s="61">
        <v>127.13</v>
      </c>
      <c r="AA13" s="61">
        <v>3546.99</v>
      </c>
      <c r="AB13" s="61">
        <v>6.15</v>
      </c>
      <c r="AC13" s="64">
        <v>34052.349000000009</v>
      </c>
      <c r="AD13" s="61">
        <v>3311.26</v>
      </c>
      <c r="AE13" s="61">
        <v>6343.46</v>
      </c>
      <c r="AF13" s="61">
        <v>1063.27</v>
      </c>
      <c r="AG13" s="61">
        <v>4348.74</v>
      </c>
      <c r="AH13" s="61">
        <v>354.14</v>
      </c>
      <c r="AI13" s="61">
        <v>8242.23</v>
      </c>
      <c r="AJ13" s="61">
        <v>3777.33</v>
      </c>
      <c r="AK13" s="61">
        <v>430.6</v>
      </c>
      <c r="AL13" s="61">
        <v>2420.59</v>
      </c>
      <c r="AM13" s="61">
        <v>166.01</v>
      </c>
      <c r="AN13" s="64">
        <v>59336.779000000002</v>
      </c>
      <c r="AO13" s="6"/>
      <c r="AP13" s="16">
        <v>4.68</v>
      </c>
      <c r="AQ13" s="13">
        <v>7.32</v>
      </c>
      <c r="AR13" s="16">
        <v>5.28</v>
      </c>
      <c r="AS13" s="13">
        <v>14.64</v>
      </c>
      <c r="AT13" s="16">
        <v>6</v>
      </c>
      <c r="AU13" s="13">
        <v>15.96</v>
      </c>
      <c r="AV13" s="16">
        <v>7.2</v>
      </c>
      <c r="AW13" s="9">
        <v>19.079999999999998</v>
      </c>
    </row>
    <row r="14" spans="1:49" s="5" customFormat="1" x14ac:dyDescent="0.3">
      <c r="A14" s="20">
        <v>38808</v>
      </c>
      <c r="B14" s="61">
        <v>27144.353999999999</v>
      </c>
      <c r="C14" s="61">
        <v>5934.6040000000003</v>
      </c>
      <c r="D14" s="61">
        <v>9634.7270000000008</v>
      </c>
      <c r="E14" s="64">
        <v>4126.3919999999998</v>
      </c>
      <c r="F14" s="61">
        <v>46840.076999999997</v>
      </c>
      <c r="G14" s="16">
        <v>26.812381250088201</v>
      </c>
      <c r="H14" s="16"/>
      <c r="I14" s="13"/>
      <c r="J14" s="13"/>
      <c r="K14" s="16">
        <v>10.6963342219099</v>
      </c>
      <c r="L14" s="16"/>
      <c r="M14" s="13"/>
      <c r="N14" s="16">
        <v>5.6534729872904501</v>
      </c>
      <c r="O14" s="16"/>
      <c r="P14" s="13"/>
      <c r="Q14" s="11">
        <v>5.04</v>
      </c>
      <c r="R14" s="61">
        <v>3019.9389999999999</v>
      </c>
      <c r="S14" s="61">
        <v>1710.9</v>
      </c>
      <c r="T14" s="61">
        <v>4668.0776999999998</v>
      </c>
      <c r="U14" s="61">
        <v>1257.6623000000004</v>
      </c>
      <c r="V14" s="64">
        <v>7636.64</v>
      </c>
      <c r="W14" s="61">
        <v>24350.179</v>
      </c>
      <c r="X14" s="61">
        <v>2239.71</v>
      </c>
      <c r="Y14" s="61">
        <v>4222.62</v>
      </c>
      <c r="Z14" s="61">
        <v>123.45</v>
      </c>
      <c r="AA14" s="61">
        <v>4032.18</v>
      </c>
      <c r="AB14" s="61">
        <v>11.32</v>
      </c>
      <c r="AC14" s="64">
        <v>34529.099000000002</v>
      </c>
      <c r="AD14" s="61">
        <v>3342.52</v>
      </c>
      <c r="AE14" s="61">
        <v>6252.99</v>
      </c>
      <c r="AF14" s="61">
        <v>1067.8399999999999</v>
      </c>
      <c r="AG14" s="61">
        <v>4250.3</v>
      </c>
      <c r="AH14" s="61">
        <v>330.64</v>
      </c>
      <c r="AI14" s="61">
        <v>8372.4</v>
      </c>
      <c r="AJ14" s="61">
        <v>3828.1</v>
      </c>
      <c r="AK14" s="61">
        <v>445.85</v>
      </c>
      <c r="AL14" s="61">
        <v>2485.1</v>
      </c>
      <c r="AM14" s="61">
        <v>168.26</v>
      </c>
      <c r="AN14" s="64">
        <v>59766.378999999994</v>
      </c>
      <c r="AO14" s="6"/>
      <c r="AP14" s="16">
        <v>4.8</v>
      </c>
      <c r="AQ14" s="13">
        <v>7.44</v>
      </c>
      <c r="AR14" s="16">
        <v>5.52</v>
      </c>
      <c r="AS14" s="13">
        <v>14.52</v>
      </c>
      <c r="AT14" s="16">
        <v>6.12</v>
      </c>
      <c r="AU14" s="13">
        <v>18.84</v>
      </c>
      <c r="AV14" s="16">
        <v>6.96</v>
      </c>
      <c r="AW14" s="9">
        <v>20.52</v>
      </c>
    </row>
    <row r="15" spans="1:49" s="5" customFormat="1" x14ac:dyDescent="0.3">
      <c r="A15" s="20">
        <v>38838</v>
      </c>
      <c r="B15" s="61">
        <v>27224.794999999998</v>
      </c>
      <c r="C15" s="61">
        <v>6010.1760000000004</v>
      </c>
      <c r="D15" s="61">
        <v>9795.9539999999997</v>
      </c>
      <c r="E15" s="64">
        <v>4360.8059999999996</v>
      </c>
      <c r="F15" s="61">
        <v>47391.731</v>
      </c>
      <c r="G15" s="16">
        <v>27.4996852524513</v>
      </c>
      <c r="H15" s="16"/>
      <c r="I15" s="13"/>
      <c r="J15" s="13"/>
      <c r="K15" s="16">
        <v>10.699763036027299</v>
      </c>
      <c r="L15" s="16"/>
      <c r="M15" s="13"/>
      <c r="N15" s="16">
        <v>6.0693249259096804</v>
      </c>
      <c r="O15" s="16"/>
      <c r="P15" s="13"/>
      <c r="Q15" s="11">
        <v>5.03</v>
      </c>
      <c r="R15" s="61">
        <v>2891.7040000000002</v>
      </c>
      <c r="S15" s="61">
        <v>1719</v>
      </c>
      <c r="T15" s="61">
        <v>4778.1961499999998</v>
      </c>
      <c r="U15" s="61">
        <v>1198.3438500000002</v>
      </c>
      <c r="V15" s="64">
        <v>7695.54</v>
      </c>
      <c r="W15" s="61">
        <v>24721.836499999998</v>
      </c>
      <c r="X15" s="61">
        <v>2258.06</v>
      </c>
      <c r="Y15" s="61">
        <v>3957.82</v>
      </c>
      <c r="Z15" s="61">
        <v>124.65</v>
      </c>
      <c r="AA15" s="61">
        <v>3797.24</v>
      </c>
      <c r="AB15" s="61">
        <v>11.71</v>
      </c>
      <c r="AC15" s="64">
        <v>34948.9565</v>
      </c>
      <c r="AD15" s="61">
        <v>3514.52</v>
      </c>
      <c r="AE15" s="61">
        <v>6039.46</v>
      </c>
      <c r="AF15" s="61">
        <v>1065.26</v>
      </c>
      <c r="AG15" s="61">
        <v>4309.05</v>
      </c>
      <c r="AH15" s="61">
        <v>313.95999999999998</v>
      </c>
      <c r="AI15" s="61">
        <v>8445.32</v>
      </c>
      <c r="AJ15" s="61">
        <v>3866.9</v>
      </c>
      <c r="AK15" s="61">
        <v>455.5</v>
      </c>
      <c r="AL15" s="61">
        <v>2471.92</v>
      </c>
      <c r="AM15" s="61">
        <v>179.66</v>
      </c>
      <c r="AN15" s="64">
        <v>60307.3465</v>
      </c>
      <c r="AO15" s="6"/>
      <c r="AP15" s="16">
        <v>4.92</v>
      </c>
      <c r="AQ15" s="13">
        <v>7.44</v>
      </c>
      <c r="AR15" s="16">
        <v>5.52</v>
      </c>
      <c r="AS15" s="13">
        <v>15.12</v>
      </c>
      <c r="AT15" s="16">
        <v>6.12</v>
      </c>
      <c r="AU15" s="13">
        <v>18.48</v>
      </c>
      <c r="AV15" s="16"/>
      <c r="AW15" s="9">
        <v>20.04</v>
      </c>
    </row>
    <row r="16" spans="1:49" s="5" customFormat="1" x14ac:dyDescent="0.3">
      <c r="A16" s="20">
        <v>38869</v>
      </c>
      <c r="B16" s="61">
        <v>27538.088</v>
      </c>
      <c r="C16" s="61">
        <v>6095.0370000000003</v>
      </c>
      <c r="D16" s="61">
        <v>9949.0169999999998</v>
      </c>
      <c r="E16" s="64">
        <v>4700.0010000000002</v>
      </c>
      <c r="F16" s="61">
        <v>48282.142999999996</v>
      </c>
      <c r="G16" s="16">
        <v>27.540614539592301</v>
      </c>
      <c r="H16" s="16"/>
      <c r="I16" s="13"/>
      <c r="J16" s="13"/>
      <c r="K16" s="16">
        <v>10.0914888005923</v>
      </c>
      <c r="L16" s="16"/>
      <c r="M16" s="13"/>
      <c r="N16" s="16">
        <v>6.0986268480947396</v>
      </c>
      <c r="O16" s="16"/>
      <c r="P16" s="13"/>
      <c r="Q16" s="11">
        <v>5</v>
      </c>
      <c r="R16" s="61">
        <v>2910.86</v>
      </c>
      <c r="S16" s="61">
        <v>1755.2</v>
      </c>
      <c r="T16" s="61">
        <v>4677.9574000000002</v>
      </c>
      <c r="U16" s="61">
        <v>1388.642599999999</v>
      </c>
      <c r="V16" s="64">
        <v>7821.7999999999993</v>
      </c>
      <c r="W16" s="61">
        <v>24974.548999999999</v>
      </c>
      <c r="X16" s="61">
        <v>2289.71</v>
      </c>
      <c r="Y16" s="61">
        <v>4054.03</v>
      </c>
      <c r="Z16" s="61">
        <v>128.52000000000001</v>
      </c>
      <c r="AA16" s="61">
        <v>3856.88</v>
      </c>
      <c r="AB16" s="61">
        <v>7.17</v>
      </c>
      <c r="AC16" s="64">
        <v>35404.559000000001</v>
      </c>
      <c r="AD16" s="61">
        <v>3629.06</v>
      </c>
      <c r="AE16" s="61">
        <v>5881.13</v>
      </c>
      <c r="AF16" s="61">
        <v>1057.3800000000001</v>
      </c>
      <c r="AG16" s="61">
        <v>4419.18</v>
      </c>
      <c r="AH16" s="61">
        <v>316.05</v>
      </c>
      <c r="AI16" s="61">
        <v>8469.06</v>
      </c>
      <c r="AJ16" s="61">
        <v>3777.34</v>
      </c>
      <c r="AK16" s="61">
        <v>452.49</v>
      </c>
      <c r="AL16" s="61">
        <v>2419.6799999999998</v>
      </c>
      <c r="AM16" s="61">
        <v>184.36</v>
      </c>
      <c r="AN16" s="64">
        <v>60802.208999999995</v>
      </c>
      <c r="AO16" s="6"/>
      <c r="AP16" s="16">
        <v>5.04</v>
      </c>
      <c r="AQ16" s="13">
        <v>7.56</v>
      </c>
      <c r="AR16" s="16">
        <v>5.4</v>
      </c>
      <c r="AS16" s="13">
        <v>14.28</v>
      </c>
      <c r="AT16" s="16">
        <v>6.12</v>
      </c>
      <c r="AU16" s="13">
        <v>17.04</v>
      </c>
      <c r="AV16" s="16">
        <v>7.56</v>
      </c>
      <c r="AW16" s="9">
        <v>16.8</v>
      </c>
    </row>
    <row r="17" spans="1:49" x14ac:dyDescent="0.3">
      <c r="A17" s="20">
        <v>38899</v>
      </c>
      <c r="B17" s="61">
        <v>27878.936000000002</v>
      </c>
      <c r="C17" s="61">
        <v>6188.0330000000004</v>
      </c>
      <c r="D17" s="61">
        <v>10134.075000000001</v>
      </c>
      <c r="E17" s="64">
        <v>4504.95</v>
      </c>
      <c r="F17" s="61">
        <v>48705.993999999999</v>
      </c>
      <c r="G17" s="16">
        <v>27.283235773047799</v>
      </c>
      <c r="H17" s="16"/>
      <c r="I17" s="13"/>
      <c r="J17" s="13"/>
      <c r="K17" s="16">
        <v>9.9566969940811703</v>
      </c>
      <c r="L17" s="16"/>
      <c r="M17" s="13"/>
      <c r="N17" s="16">
        <v>6.2949303717057496</v>
      </c>
      <c r="O17" s="16"/>
      <c r="P17" s="13"/>
      <c r="Q17" s="11">
        <v>5.0999999999999996</v>
      </c>
      <c r="R17" s="61">
        <v>2889.248</v>
      </c>
      <c r="S17" s="61">
        <v>1744.3</v>
      </c>
      <c r="T17" s="61">
        <v>4593.7705500000002</v>
      </c>
      <c r="U17" s="61">
        <v>1352.1194500000004</v>
      </c>
      <c r="V17" s="64">
        <v>7690.1900000000005</v>
      </c>
      <c r="W17" s="61">
        <v>25128.756999999998</v>
      </c>
      <c r="X17" s="61">
        <v>2298.52</v>
      </c>
      <c r="Y17" s="61">
        <v>4091.77</v>
      </c>
      <c r="Z17" s="61">
        <v>128.53</v>
      </c>
      <c r="AA17" s="61">
        <v>3878.73</v>
      </c>
      <c r="AB17" s="61">
        <v>8.41</v>
      </c>
      <c r="AC17" s="64">
        <v>35450.627</v>
      </c>
      <c r="AD17" s="61">
        <v>3630.31</v>
      </c>
      <c r="AE17" s="61">
        <v>5722.86</v>
      </c>
      <c r="AF17" s="61">
        <v>1063.0999999999999</v>
      </c>
      <c r="AG17" s="61">
        <v>4334.5600000000004</v>
      </c>
      <c r="AH17" s="61">
        <v>337.86</v>
      </c>
      <c r="AI17" s="61">
        <v>8430.67</v>
      </c>
      <c r="AJ17" s="61">
        <v>3818.66</v>
      </c>
      <c r="AK17" s="61">
        <v>455.8</v>
      </c>
      <c r="AL17" s="61">
        <v>2486.5700000000002</v>
      </c>
      <c r="AM17" s="61">
        <v>185.74</v>
      </c>
      <c r="AN17" s="64">
        <v>60572.136999999988</v>
      </c>
      <c r="AO17" s="6"/>
      <c r="AP17" s="16">
        <v>5.04</v>
      </c>
      <c r="AQ17" s="13">
        <v>7.8</v>
      </c>
      <c r="AR17" s="16">
        <v>5.52</v>
      </c>
      <c r="AS17" s="13">
        <v>13.92</v>
      </c>
      <c r="AT17" s="16">
        <v>6.12</v>
      </c>
      <c r="AU17" s="13">
        <v>17.88</v>
      </c>
      <c r="AV17" s="16">
        <v>7.68</v>
      </c>
      <c r="AW17" s="9">
        <v>19.32</v>
      </c>
    </row>
    <row r="18" spans="1:49" x14ac:dyDescent="0.3">
      <c r="A18" s="20">
        <v>38930</v>
      </c>
      <c r="B18" s="61">
        <v>28247.624</v>
      </c>
      <c r="C18" s="61">
        <v>6337.7860000000001</v>
      </c>
      <c r="D18" s="61">
        <v>10348.575000000001</v>
      </c>
      <c r="E18" s="64">
        <v>4524.201</v>
      </c>
      <c r="F18" s="61">
        <v>49458.186000000002</v>
      </c>
      <c r="G18" s="16">
        <v>26.639610178285299</v>
      </c>
      <c r="H18" s="16"/>
      <c r="I18" s="13"/>
      <c r="J18" s="13"/>
      <c r="K18" s="16">
        <v>10.308394808512</v>
      </c>
      <c r="L18" s="16"/>
      <c r="M18" s="13"/>
      <c r="N18" s="16">
        <v>6.2227574390990599</v>
      </c>
      <c r="O18" s="16"/>
      <c r="P18" s="13"/>
      <c r="Q18" s="11">
        <v>5.05</v>
      </c>
      <c r="R18" s="61">
        <v>2764.59</v>
      </c>
      <c r="S18" s="61">
        <v>1724.9</v>
      </c>
      <c r="T18" s="61">
        <v>4577.3334999999997</v>
      </c>
      <c r="U18" s="61">
        <v>1355.3565000000003</v>
      </c>
      <c r="V18" s="64">
        <v>7657.59</v>
      </c>
      <c r="W18" s="61">
        <v>25565.782500000001</v>
      </c>
      <c r="X18" s="61">
        <v>2303.31</v>
      </c>
      <c r="Y18" s="61">
        <v>3801.64</v>
      </c>
      <c r="Z18" s="61">
        <v>127.65</v>
      </c>
      <c r="AA18" s="61">
        <v>3148.09</v>
      </c>
      <c r="AB18" s="61">
        <v>9.9</v>
      </c>
      <c r="AC18" s="64">
        <v>36297.982499999998</v>
      </c>
      <c r="AD18" s="61">
        <v>3597.79</v>
      </c>
      <c r="AE18" s="61">
        <v>6004.8</v>
      </c>
      <c r="AF18" s="61">
        <v>1071.25</v>
      </c>
      <c r="AG18" s="61">
        <v>4281.3599999999997</v>
      </c>
      <c r="AH18" s="61">
        <v>363.45</v>
      </c>
      <c r="AI18" s="61">
        <v>8510.2199999999993</v>
      </c>
      <c r="AJ18" s="61">
        <v>4004.45</v>
      </c>
      <c r="AK18" s="61">
        <v>469</v>
      </c>
      <c r="AL18" s="61">
        <v>2893.12</v>
      </c>
      <c r="AM18" s="61">
        <v>189.31</v>
      </c>
      <c r="AN18" s="64">
        <v>61517.872500000005</v>
      </c>
      <c r="AO18" s="6"/>
      <c r="AP18" s="16">
        <v>5.16</v>
      </c>
      <c r="AQ18" s="13">
        <v>8.16</v>
      </c>
      <c r="AR18" s="16">
        <v>5.52</v>
      </c>
      <c r="AS18" s="13">
        <v>14.16</v>
      </c>
      <c r="AT18" s="16">
        <v>6.12</v>
      </c>
      <c r="AU18" s="13">
        <v>17.28</v>
      </c>
      <c r="AV18" s="16">
        <v>7.8</v>
      </c>
      <c r="AW18" s="9">
        <v>15.96</v>
      </c>
    </row>
    <row r="19" spans="1:49" x14ac:dyDescent="0.3">
      <c r="A19" s="20">
        <v>38961</v>
      </c>
      <c r="B19" s="61">
        <v>28286.671999999999</v>
      </c>
      <c r="C19" s="61">
        <v>6452.1310000000003</v>
      </c>
      <c r="D19" s="61">
        <v>10481.288</v>
      </c>
      <c r="E19" s="64">
        <v>4639.0709999999999</v>
      </c>
      <c r="F19" s="61">
        <v>49859.161999999997</v>
      </c>
      <c r="G19" s="16">
        <v>26.537279800045599</v>
      </c>
      <c r="H19" s="16"/>
      <c r="I19" s="13"/>
      <c r="J19" s="13"/>
      <c r="K19" s="16">
        <v>10.345094933528101</v>
      </c>
      <c r="L19" s="16"/>
      <c r="M19" s="13"/>
      <c r="N19" s="16">
        <v>6.2888466043057596</v>
      </c>
      <c r="O19" s="16"/>
      <c r="P19" s="13"/>
      <c r="Q19" s="11">
        <v>5.01</v>
      </c>
      <c r="R19" s="61">
        <v>3018.4589999999998</v>
      </c>
      <c r="S19" s="61">
        <v>1805.7</v>
      </c>
      <c r="T19" s="61">
        <v>4605.4864999999991</v>
      </c>
      <c r="U19" s="61">
        <v>1513.8235000000002</v>
      </c>
      <c r="V19" s="64">
        <v>7925.0099999999993</v>
      </c>
      <c r="W19" s="61">
        <v>26010.968000000001</v>
      </c>
      <c r="X19" s="61">
        <v>2309.4499999999998</v>
      </c>
      <c r="Y19" s="61">
        <v>4298.29</v>
      </c>
      <c r="Z19" s="61">
        <v>151.94999999999999</v>
      </c>
      <c r="AA19" s="61">
        <v>3592.98</v>
      </c>
      <c r="AB19" s="61">
        <v>9.93</v>
      </c>
      <c r="AC19" s="64">
        <v>37092.757999999994</v>
      </c>
      <c r="AD19" s="61">
        <v>3605.23</v>
      </c>
      <c r="AE19" s="61">
        <v>6394.11</v>
      </c>
      <c r="AF19" s="61">
        <v>1079.8</v>
      </c>
      <c r="AG19" s="61">
        <v>4379.0600000000004</v>
      </c>
      <c r="AH19" s="61">
        <v>371.07</v>
      </c>
      <c r="AI19" s="61">
        <v>8652.0300000000007</v>
      </c>
      <c r="AJ19" s="61">
        <v>4126.88</v>
      </c>
      <c r="AK19" s="61">
        <v>482.11</v>
      </c>
      <c r="AL19" s="61">
        <v>2999.78</v>
      </c>
      <c r="AM19" s="61">
        <v>191.47</v>
      </c>
      <c r="AN19" s="64">
        <v>62991.797999999995</v>
      </c>
      <c r="AO19" s="6"/>
      <c r="AP19" s="16">
        <v>5.16</v>
      </c>
      <c r="AQ19" s="13">
        <v>8.16</v>
      </c>
      <c r="AR19" s="16">
        <v>5.52</v>
      </c>
      <c r="AS19" s="13">
        <v>14.4</v>
      </c>
      <c r="AT19" s="16">
        <v>6</v>
      </c>
      <c r="AU19" s="13">
        <v>17.28</v>
      </c>
      <c r="AV19" s="16">
        <v>6.12</v>
      </c>
      <c r="AW19" s="9">
        <v>15.6</v>
      </c>
    </row>
    <row r="20" spans="1:49" x14ac:dyDescent="0.3">
      <c r="A20" s="20">
        <v>38991</v>
      </c>
      <c r="B20" s="61">
        <v>28525.245999999999</v>
      </c>
      <c r="C20" s="61">
        <v>6567.0209999999997</v>
      </c>
      <c r="D20" s="61">
        <v>10583.666999999999</v>
      </c>
      <c r="E20" s="64">
        <v>4580.3370000000004</v>
      </c>
      <c r="F20" s="61">
        <v>50256.271000000001</v>
      </c>
      <c r="G20" s="16">
        <v>26.874266437626801</v>
      </c>
      <c r="H20" s="16"/>
      <c r="I20" s="13"/>
      <c r="J20" s="13"/>
      <c r="K20" s="16">
        <v>10.3284256051627</v>
      </c>
      <c r="L20" s="16"/>
      <c r="M20" s="13"/>
      <c r="N20" s="16">
        <v>6.1776341040460299</v>
      </c>
      <c r="O20" s="16"/>
      <c r="P20" s="13"/>
      <c r="Q20" s="11">
        <v>4.95</v>
      </c>
      <c r="R20" s="61">
        <v>3003.0526370000002</v>
      </c>
      <c r="S20" s="61">
        <v>1781.4</v>
      </c>
      <c r="T20" s="61">
        <v>4572.5084999999999</v>
      </c>
      <c r="U20" s="61">
        <v>1385.6614999999997</v>
      </c>
      <c r="V20" s="64">
        <v>7739.57</v>
      </c>
      <c r="W20" s="61">
        <v>26344.010999999999</v>
      </c>
      <c r="X20" s="61">
        <v>2313.98</v>
      </c>
      <c r="Y20" s="61">
        <v>4781.8100000000004</v>
      </c>
      <c r="Z20" s="61">
        <v>176.88</v>
      </c>
      <c r="AA20" s="61">
        <v>4504.55</v>
      </c>
      <c r="AB20" s="61">
        <v>11.2</v>
      </c>
      <c r="AC20" s="64">
        <v>36840.501000000004</v>
      </c>
      <c r="AD20" s="61">
        <v>3638.46</v>
      </c>
      <c r="AE20" s="61">
        <v>6187.42</v>
      </c>
      <c r="AF20" s="61">
        <v>1089.92</v>
      </c>
      <c r="AG20" s="61">
        <v>4337.05</v>
      </c>
      <c r="AH20" s="61">
        <v>371.05</v>
      </c>
      <c r="AI20" s="61">
        <v>8713.07</v>
      </c>
      <c r="AJ20" s="61">
        <v>4168.04</v>
      </c>
      <c r="AK20" s="61">
        <v>498.26</v>
      </c>
      <c r="AL20" s="61">
        <v>2737.7</v>
      </c>
      <c r="AM20" s="61">
        <v>193.7</v>
      </c>
      <c r="AN20" s="64">
        <v>62912.370999999999</v>
      </c>
      <c r="AO20" s="6"/>
      <c r="AP20" s="16">
        <v>5.16</v>
      </c>
      <c r="AQ20" s="13">
        <v>8.0399999999999991</v>
      </c>
      <c r="AR20" s="16">
        <v>5.52</v>
      </c>
      <c r="AS20" s="13">
        <v>14.16</v>
      </c>
      <c r="AT20" s="16">
        <v>5.88</v>
      </c>
      <c r="AU20" s="13">
        <v>18.600000000000001</v>
      </c>
      <c r="AV20" s="16">
        <v>6.48</v>
      </c>
      <c r="AW20" s="9">
        <v>20.28</v>
      </c>
    </row>
    <row r="21" spans="1:49" x14ac:dyDescent="0.3">
      <c r="A21" s="20">
        <v>39022</v>
      </c>
      <c r="B21" s="61">
        <v>29148.368999999999</v>
      </c>
      <c r="C21" s="61">
        <v>6690.5990000000002</v>
      </c>
      <c r="D21" s="61">
        <v>10695.628000000001</v>
      </c>
      <c r="E21" s="64">
        <v>4696.9269999999997</v>
      </c>
      <c r="F21" s="61">
        <v>51231.523000000001</v>
      </c>
      <c r="G21" s="16">
        <v>26.970837734170999</v>
      </c>
      <c r="H21" s="16"/>
      <c r="I21" s="13"/>
      <c r="J21" s="13"/>
      <c r="K21" s="16">
        <v>10.169422469712799</v>
      </c>
      <c r="L21" s="16"/>
      <c r="M21" s="13"/>
      <c r="N21" s="16">
        <v>6.1078112166577503</v>
      </c>
      <c r="O21" s="16"/>
      <c r="P21" s="13"/>
      <c r="Q21" s="11">
        <v>4.82</v>
      </c>
      <c r="R21" s="61">
        <v>3011.76559</v>
      </c>
      <c r="S21" s="61">
        <v>1804.2</v>
      </c>
      <c r="T21" s="61">
        <v>4581.5053000000007</v>
      </c>
      <c r="U21" s="61">
        <v>1481.534699999999</v>
      </c>
      <c r="V21" s="64">
        <v>7867.24</v>
      </c>
      <c r="W21" s="61">
        <v>26760.862999999998</v>
      </c>
      <c r="X21" s="61">
        <v>2304.87</v>
      </c>
      <c r="Y21" s="61">
        <v>4571.5</v>
      </c>
      <c r="Z21" s="61">
        <v>177.92</v>
      </c>
      <c r="AA21" s="61">
        <v>4354.2</v>
      </c>
      <c r="AB21" s="61">
        <v>12.42</v>
      </c>
      <c r="AC21" s="64">
        <v>37315.773000000001</v>
      </c>
      <c r="AD21" s="61">
        <v>3679.09</v>
      </c>
      <c r="AE21" s="61">
        <v>6044.24</v>
      </c>
      <c r="AF21" s="61">
        <v>1082.9000000000001</v>
      </c>
      <c r="AG21" s="61">
        <v>4440.1000000000004</v>
      </c>
      <c r="AH21" s="61">
        <v>368.02</v>
      </c>
      <c r="AI21" s="61">
        <v>8780.32</v>
      </c>
      <c r="AJ21" s="61">
        <v>4245.68</v>
      </c>
      <c r="AK21" s="61">
        <v>516.44000000000005</v>
      </c>
      <c r="AL21" s="61">
        <v>2714.6</v>
      </c>
      <c r="AM21" s="61">
        <v>197.76</v>
      </c>
      <c r="AN21" s="64">
        <v>63560.202999999994</v>
      </c>
      <c r="AO21" s="6"/>
      <c r="AP21" s="16">
        <v>5.16</v>
      </c>
      <c r="AQ21" s="13">
        <v>7.92</v>
      </c>
      <c r="AR21" s="16">
        <v>5.52</v>
      </c>
      <c r="AS21" s="13">
        <v>14.4</v>
      </c>
      <c r="AT21" s="16">
        <v>5.76</v>
      </c>
      <c r="AU21" s="13">
        <v>18.12</v>
      </c>
      <c r="AV21" s="16">
        <v>7.08</v>
      </c>
      <c r="AW21" s="9">
        <v>16.920000000000002</v>
      </c>
    </row>
    <row r="22" spans="1:49" x14ac:dyDescent="0.3">
      <c r="A22" s="20">
        <v>39052</v>
      </c>
      <c r="B22" s="61">
        <v>29910.707999999999</v>
      </c>
      <c r="C22" s="61">
        <v>6786.2209999999995</v>
      </c>
      <c r="D22" s="61">
        <v>10799.63</v>
      </c>
      <c r="E22" s="64">
        <v>4805.6109999999999</v>
      </c>
      <c r="F22" s="61">
        <v>52302.17</v>
      </c>
      <c r="G22" s="16">
        <v>27.0849800029482</v>
      </c>
      <c r="H22" s="16"/>
      <c r="I22" s="13"/>
      <c r="J22" s="13"/>
      <c r="K22" s="16">
        <v>10.2462156294828</v>
      </c>
      <c r="L22" s="16"/>
      <c r="M22" s="13"/>
      <c r="N22" s="16">
        <v>6.0777325619925202</v>
      </c>
      <c r="O22" s="16"/>
      <c r="P22" s="13"/>
      <c r="Q22" s="11">
        <v>4.7699999999999996</v>
      </c>
      <c r="R22" s="61">
        <v>3504.0686519999999</v>
      </c>
      <c r="S22" s="61">
        <v>1958.1</v>
      </c>
      <c r="T22" s="61">
        <v>4912.8567000000003</v>
      </c>
      <c r="U22" s="61">
        <v>1709.1432999999984</v>
      </c>
      <c r="V22" s="64">
        <v>8580.0999999999985</v>
      </c>
      <c r="W22" s="61">
        <v>27389.040000000001</v>
      </c>
      <c r="X22" s="61">
        <v>2282.73</v>
      </c>
      <c r="Y22" s="61">
        <v>4613.79</v>
      </c>
      <c r="Z22" s="61">
        <v>174.56</v>
      </c>
      <c r="AA22" s="61">
        <v>4388.79</v>
      </c>
      <c r="AB22" s="61">
        <v>12.87</v>
      </c>
      <c r="AC22" s="64">
        <v>38638.560000000005</v>
      </c>
      <c r="AD22" s="61">
        <v>3630.32</v>
      </c>
      <c r="AE22" s="61">
        <v>5879.37</v>
      </c>
      <c r="AF22" s="61">
        <v>1058.49</v>
      </c>
      <c r="AG22" s="61">
        <v>4467.42</v>
      </c>
      <c r="AH22" s="61">
        <v>364.22</v>
      </c>
      <c r="AI22" s="61">
        <v>8999.0300000000007</v>
      </c>
      <c r="AJ22" s="61">
        <v>4359.5200000000004</v>
      </c>
      <c r="AK22" s="61">
        <v>538.89</v>
      </c>
      <c r="AL22" s="61">
        <v>2696.8</v>
      </c>
      <c r="AM22" s="61">
        <v>202.16</v>
      </c>
      <c r="AN22" s="64">
        <v>65036.860000000008</v>
      </c>
      <c r="AO22" s="6"/>
      <c r="AP22" s="16">
        <v>5.28</v>
      </c>
      <c r="AQ22" s="13">
        <v>7.68</v>
      </c>
      <c r="AR22" s="16">
        <v>5.64</v>
      </c>
      <c r="AS22" s="13">
        <v>13.44</v>
      </c>
      <c r="AT22" s="16">
        <v>5.88</v>
      </c>
      <c r="AU22" s="13">
        <v>18</v>
      </c>
      <c r="AV22" s="16">
        <v>6.12</v>
      </c>
      <c r="AW22" s="9">
        <v>18.72</v>
      </c>
    </row>
    <row r="23" spans="1:49" x14ac:dyDescent="0.3">
      <c r="A23" s="21">
        <v>39083</v>
      </c>
      <c r="B23" s="61">
        <v>30104.208999999999</v>
      </c>
      <c r="C23" s="61">
        <v>6864.27</v>
      </c>
      <c r="D23" s="61">
        <v>10928.962</v>
      </c>
      <c r="E23" s="64">
        <v>4950.3680000000004</v>
      </c>
      <c r="F23" s="61">
        <v>52847.809000000001</v>
      </c>
      <c r="G23" s="16">
        <v>27.904564651345101</v>
      </c>
      <c r="H23" s="16"/>
      <c r="I23" s="13"/>
      <c r="J23" s="13"/>
      <c r="K23" s="16">
        <v>10.0813509695242</v>
      </c>
      <c r="L23" s="16"/>
      <c r="M23" s="13"/>
      <c r="N23" s="16">
        <v>6.10488173655519</v>
      </c>
      <c r="O23" s="16"/>
      <c r="P23" s="13"/>
      <c r="Q23" s="11">
        <v>4.68</v>
      </c>
      <c r="R23" s="61">
        <v>3035.860502</v>
      </c>
      <c r="S23" s="61">
        <v>1944.3</v>
      </c>
      <c r="T23" s="61">
        <v>5174.8192999999992</v>
      </c>
      <c r="U23" s="61">
        <v>1672.7307000000012</v>
      </c>
      <c r="V23" s="64">
        <v>8791.85</v>
      </c>
      <c r="W23" s="61">
        <v>28083.585500000001</v>
      </c>
      <c r="X23" s="61">
        <v>2275.6999999999998</v>
      </c>
      <c r="Y23" s="61">
        <v>4558.09</v>
      </c>
      <c r="Z23" s="61">
        <v>170.67</v>
      </c>
      <c r="AA23" s="61">
        <v>4356.9399999999996</v>
      </c>
      <c r="AB23" s="61">
        <v>12.05</v>
      </c>
      <c r="AC23" s="64">
        <v>39510.905500000001</v>
      </c>
      <c r="AD23" s="61">
        <v>3630.65</v>
      </c>
      <c r="AE23" s="61">
        <v>5344.41</v>
      </c>
      <c r="AF23" s="61">
        <v>1039.43</v>
      </c>
      <c r="AG23" s="61">
        <v>4352.59</v>
      </c>
      <c r="AH23" s="61">
        <v>361.04</v>
      </c>
      <c r="AI23" s="61">
        <v>9272.74</v>
      </c>
      <c r="AJ23" s="61">
        <v>4565.59</v>
      </c>
      <c r="AK23" s="61">
        <v>558.19000000000005</v>
      </c>
      <c r="AL23" s="61">
        <v>2684.67</v>
      </c>
      <c r="AM23" s="61">
        <v>208.05</v>
      </c>
      <c r="AN23" s="64">
        <v>65742.825500000006</v>
      </c>
      <c r="AO23" s="6"/>
      <c r="AP23" s="16">
        <v>5.04</v>
      </c>
      <c r="AQ23" s="13">
        <v>7.44</v>
      </c>
      <c r="AR23" s="16">
        <v>5.4</v>
      </c>
      <c r="AS23" s="13">
        <v>13.56</v>
      </c>
      <c r="AT23" s="16">
        <v>5.64</v>
      </c>
      <c r="AU23" s="13">
        <v>17.88</v>
      </c>
      <c r="AV23" s="16">
        <v>6.12</v>
      </c>
      <c r="AW23" s="9">
        <v>20.04</v>
      </c>
    </row>
    <row r="24" spans="1:49" x14ac:dyDescent="0.3">
      <c r="A24" s="20">
        <v>39114</v>
      </c>
      <c r="B24" s="61">
        <v>30453.855</v>
      </c>
      <c r="C24" s="61">
        <v>6925.2460000000001</v>
      </c>
      <c r="D24" s="61">
        <v>11070.236999999999</v>
      </c>
      <c r="E24" s="64">
        <v>4981.741</v>
      </c>
      <c r="F24" s="61">
        <v>53431.078999999998</v>
      </c>
      <c r="G24" s="16">
        <v>28.682036168198401</v>
      </c>
      <c r="H24" s="16"/>
      <c r="I24" s="13"/>
      <c r="J24" s="13"/>
      <c r="K24" s="16">
        <v>9.9487011377282997</v>
      </c>
      <c r="L24" s="16"/>
      <c r="M24" s="13"/>
      <c r="N24" s="16">
        <v>6.0921878167335102</v>
      </c>
      <c r="O24" s="16"/>
      <c r="P24" s="13"/>
      <c r="Q24" s="11">
        <v>4.58</v>
      </c>
      <c r="R24" s="61">
        <v>3250.881288</v>
      </c>
      <c r="S24" s="61">
        <v>1974</v>
      </c>
      <c r="T24" s="61">
        <v>5245.0043499999992</v>
      </c>
      <c r="U24" s="61">
        <v>1520.4356500000013</v>
      </c>
      <c r="V24" s="64">
        <v>8739.44</v>
      </c>
      <c r="W24" s="61">
        <v>28586.565999999999</v>
      </c>
      <c r="X24" s="61">
        <v>2273.9499999999998</v>
      </c>
      <c r="Y24" s="61">
        <v>4242.7</v>
      </c>
      <c r="Z24" s="61">
        <v>172.72</v>
      </c>
      <c r="AA24" s="61">
        <v>4138.21</v>
      </c>
      <c r="AB24" s="61">
        <v>12.09</v>
      </c>
      <c r="AC24" s="64">
        <v>39865.075999999994</v>
      </c>
      <c r="AD24" s="61">
        <v>3755.68</v>
      </c>
      <c r="AE24" s="61">
        <v>5159.6000000000004</v>
      </c>
      <c r="AF24" s="61">
        <v>1049.47</v>
      </c>
      <c r="AG24" s="61">
        <v>4365.8999999999996</v>
      </c>
      <c r="AH24" s="61">
        <v>363.87</v>
      </c>
      <c r="AI24" s="61">
        <v>9393.7000000000007</v>
      </c>
      <c r="AJ24" s="61">
        <v>4755.82</v>
      </c>
      <c r="AK24" s="61">
        <v>566.44000000000005</v>
      </c>
      <c r="AL24" s="61">
        <v>2714.44</v>
      </c>
      <c r="AM24" s="61">
        <v>205.13</v>
      </c>
      <c r="AN24" s="64">
        <v>66355.986000000004</v>
      </c>
      <c r="AO24" s="6"/>
      <c r="AP24" s="16">
        <v>5.04</v>
      </c>
      <c r="AQ24" s="13">
        <v>8.0399999999999991</v>
      </c>
      <c r="AR24" s="16">
        <v>5.4</v>
      </c>
      <c r="AS24" s="13">
        <v>14.16</v>
      </c>
      <c r="AT24" s="16">
        <v>5.64</v>
      </c>
      <c r="AU24" s="13">
        <v>19.2</v>
      </c>
      <c r="AV24" s="16">
        <v>6.6</v>
      </c>
      <c r="AW24" s="9">
        <v>16.32</v>
      </c>
    </row>
    <row r="25" spans="1:49" x14ac:dyDescent="0.3">
      <c r="A25" s="20">
        <v>39142</v>
      </c>
      <c r="B25" s="61">
        <v>30797.955000000002</v>
      </c>
      <c r="C25" s="61">
        <v>7057.0450000000001</v>
      </c>
      <c r="D25" s="61">
        <v>11237.237999999999</v>
      </c>
      <c r="E25" s="64">
        <v>4974.9380000000001</v>
      </c>
      <c r="F25" s="61">
        <v>54067.175999999999</v>
      </c>
      <c r="G25" s="16">
        <v>26.988437835351601</v>
      </c>
      <c r="H25" s="16"/>
      <c r="I25" s="13"/>
      <c r="J25" s="13"/>
      <c r="K25" s="16">
        <v>9.8189661910433408</v>
      </c>
      <c r="L25" s="16"/>
      <c r="M25" s="13"/>
      <c r="N25" s="16">
        <v>5.9929048908901699</v>
      </c>
      <c r="O25" s="16"/>
      <c r="P25" s="13"/>
      <c r="Q25" s="11">
        <v>4.5599999999999996</v>
      </c>
      <c r="R25" s="61">
        <v>3466.2068429999999</v>
      </c>
      <c r="S25" s="61">
        <v>1967.6</v>
      </c>
      <c r="T25" s="61">
        <v>5356.8644999999997</v>
      </c>
      <c r="U25" s="61">
        <v>1457.0655000000011</v>
      </c>
      <c r="V25" s="64">
        <v>8781.5300000000007</v>
      </c>
      <c r="W25" s="61">
        <v>29060.515500000001</v>
      </c>
      <c r="X25" s="61">
        <v>2277.19</v>
      </c>
      <c r="Y25" s="61">
        <v>4764.3500000000004</v>
      </c>
      <c r="Z25" s="61">
        <v>176.15</v>
      </c>
      <c r="AA25" s="61">
        <v>4639.47</v>
      </c>
      <c r="AB25" s="61">
        <v>11.9</v>
      </c>
      <c r="AC25" s="64">
        <v>40408.3655</v>
      </c>
      <c r="AD25" s="61">
        <v>3758.09</v>
      </c>
      <c r="AE25" s="61">
        <v>5135.92</v>
      </c>
      <c r="AF25" s="61">
        <v>1035.8399999999999</v>
      </c>
      <c r="AG25" s="61">
        <v>4402.84</v>
      </c>
      <c r="AH25" s="61">
        <v>369.8</v>
      </c>
      <c r="AI25" s="61">
        <v>9433.6200000000008</v>
      </c>
      <c r="AJ25" s="61">
        <v>4940.53</v>
      </c>
      <c r="AK25" s="61">
        <v>574.64</v>
      </c>
      <c r="AL25" s="61">
        <v>2836.48</v>
      </c>
      <c r="AM25" s="61">
        <v>210.66</v>
      </c>
      <c r="AN25" s="64">
        <v>67012.505499999985</v>
      </c>
      <c r="AO25" s="6"/>
      <c r="AP25" s="16">
        <v>5.04</v>
      </c>
      <c r="AQ25" s="13">
        <v>7.8</v>
      </c>
      <c r="AR25" s="16">
        <v>5.28</v>
      </c>
      <c r="AS25" s="13">
        <v>14.16</v>
      </c>
      <c r="AT25" s="16">
        <v>5.52</v>
      </c>
      <c r="AU25" s="13">
        <v>17.64</v>
      </c>
      <c r="AV25" s="16">
        <v>6.6</v>
      </c>
      <c r="AW25" s="9">
        <v>13.32</v>
      </c>
    </row>
    <row r="26" spans="1:49" x14ac:dyDescent="0.3">
      <c r="A26" s="20">
        <v>39173</v>
      </c>
      <c r="B26" s="61">
        <v>31287.592000000001</v>
      </c>
      <c r="C26" s="61">
        <v>7145.5609999999997</v>
      </c>
      <c r="D26" s="61">
        <v>11391.856</v>
      </c>
      <c r="E26" s="64">
        <v>5143.0990000000002</v>
      </c>
      <c r="F26" s="61">
        <v>54968.108</v>
      </c>
      <c r="G26" s="16">
        <v>27.737390581552599</v>
      </c>
      <c r="H26" s="16"/>
      <c r="I26" s="13"/>
      <c r="J26" s="13"/>
      <c r="K26" s="16">
        <v>9.9490411209631109</v>
      </c>
      <c r="L26" s="16"/>
      <c r="M26" s="13"/>
      <c r="N26" s="16">
        <v>6.0265213090979604</v>
      </c>
      <c r="O26" s="16"/>
      <c r="P26" s="13"/>
      <c r="Q26" s="11">
        <v>4.54</v>
      </c>
      <c r="R26" s="61">
        <v>3604.7379999999998</v>
      </c>
      <c r="S26" s="61">
        <v>1972.8</v>
      </c>
      <c r="T26" s="61">
        <v>5462.2137499999999</v>
      </c>
      <c r="U26" s="61">
        <v>1561.0062500000006</v>
      </c>
      <c r="V26" s="64">
        <v>8996.02</v>
      </c>
      <c r="W26" s="61">
        <v>29482.415000000001</v>
      </c>
      <c r="X26" s="61">
        <v>2277.08</v>
      </c>
      <c r="Y26" s="61">
        <v>5255.88</v>
      </c>
      <c r="Z26" s="61">
        <v>177.89</v>
      </c>
      <c r="AA26" s="61">
        <v>5054.87</v>
      </c>
      <c r="AB26" s="61">
        <v>14.28</v>
      </c>
      <c r="AC26" s="64">
        <v>41120.135000000002</v>
      </c>
      <c r="AD26" s="61">
        <v>3808.68</v>
      </c>
      <c r="AE26" s="61">
        <v>5050.13</v>
      </c>
      <c r="AF26" s="61">
        <v>1012.14</v>
      </c>
      <c r="AG26" s="61">
        <v>4048.81</v>
      </c>
      <c r="AH26" s="61">
        <v>372.27</v>
      </c>
      <c r="AI26" s="61">
        <v>9423.35</v>
      </c>
      <c r="AJ26" s="61">
        <v>5234.03</v>
      </c>
      <c r="AK26" s="61">
        <v>598.29999999999995</v>
      </c>
      <c r="AL26" s="61">
        <v>2952.32</v>
      </c>
      <c r="AM26" s="61">
        <v>213.44</v>
      </c>
      <c r="AN26" s="64">
        <v>67502.084999999992</v>
      </c>
      <c r="AO26" s="6"/>
      <c r="AP26" s="16">
        <v>5.04</v>
      </c>
      <c r="AQ26" s="13">
        <v>7.8</v>
      </c>
      <c r="AR26" s="16">
        <v>5.4</v>
      </c>
      <c r="AS26" s="13">
        <v>13.08</v>
      </c>
      <c r="AT26" s="16">
        <v>5.64</v>
      </c>
      <c r="AU26" s="13">
        <v>17.16</v>
      </c>
      <c r="AV26" s="16">
        <v>6</v>
      </c>
      <c r="AW26" s="9">
        <v>18.48</v>
      </c>
    </row>
    <row r="27" spans="1:49" x14ac:dyDescent="0.3">
      <c r="A27" s="20">
        <v>39203</v>
      </c>
      <c r="B27" s="61">
        <v>31686.085999999999</v>
      </c>
      <c r="C27" s="61">
        <v>7187.3029999999999</v>
      </c>
      <c r="D27" s="61">
        <v>11616.995999999999</v>
      </c>
      <c r="E27" s="64">
        <v>5319.2820000000002</v>
      </c>
      <c r="F27" s="61">
        <v>55809.667000000001</v>
      </c>
      <c r="G27" s="16">
        <v>27.886722153152501</v>
      </c>
      <c r="H27" s="16"/>
      <c r="I27" s="13"/>
      <c r="J27" s="13"/>
      <c r="K27" s="16">
        <v>10.029254363779399</v>
      </c>
      <c r="L27" s="16"/>
      <c r="M27" s="13"/>
      <c r="N27" s="16">
        <v>6.0731379801827003</v>
      </c>
      <c r="O27" s="16"/>
      <c r="P27" s="13"/>
      <c r="Q27" s="11">
        <v>4.3899999999999997</v>
      </c>
      <c r="R27" s="61">
        <v>3718.4435149999999</v>
      </c>
      <c r="S27" s="61">
        <v>1985.9</v>
      </c>
      <c r="T27" s="61">
        <v>5487.3403500000004</v>
      </c>
      <c r="U27" s="61">
        <v>1575.6496499999989</v>
      </c>
      <c r="V27" s="64">
        <v>9048.89</v>
      </c>
      <c r="W27" s="61">
        <v>29997.855499999998</v>
      </c>
      <c r="X27" s="61">
        <v>2292.6799999999998</v>
      </c>
      <c r="Y27" s="61">
        <v>5086.24</v>
      </c>
      <c r="Z27" s="61">
        <v>189.13</v>
      </c>
      <c r="AA27" s="61">
        <v>4850.32</v>
      </c>
      <c r="AB27" s="61">
        <v>16.920000000000002</v>
      </c>
      <c r="AC27" s="64">
        <v>41747.555499999995</v>
      </c>
      <c r="AD27" s="61">
        <v>3961.75</v>
      </c>
      <c r="AE27" s="61">
        <v>4914.41</v>
      </c>
      <c r="AF27" s="61">
        <v>1067.46</v>
      </c>
      <c r="AG27" s="61">
        <v>4189.04</v>
      </c>
      <c r="AH27" s="61">
        <v>372.17</v>
      </c>
      <c r="AI27" s="61">
        <v>9500.48</v>
      </c>
      <c r="AJ27" s="61">
        <v>5422.62</v>
      </c>
      <c r="AK27" s="61">
        <v>625.74</v>
      </c>
      <c r="AL27" s="61">
        <v>2894.61</v>
      </c>
      <c r="AM27" s="61">
        <v>220.86</v>
      </c>
      <c r="AN27" s="64">
        <v>68685.755499999985</v>
      </c>
      <c r="AO27" s="6"/>
      <c r="AP27" s="16">
        <v>5.04</v>
      </c>
      <c r="AQ27" s="13">
        <v>7.92</v>
      </c>
      <c r="AR27" s="16">
        <v>5.64</v>
      </c>
      <c r="AS27" s="13">
        <v>13.44</v>
      </c>
      <c r="AT27" s="16">
        <v>5.76</v>
      </c>
      <c r="AU27" s="13">
        <v>14.64</v>
      </c>
      <c r="AV27" s="16">
        <v>6.72</v>
      </c>
      <c r="AW27" s="9">
        <v>17.64</v>
      </c>
    </row>
    <row r="28" spans="1:49" x14ac:dyDescent="0.3">
      <c r="A28" s="20">
        <v>39234</v>
      </c>
      <c r="B28" s="61">
        <v>32190.673999999999</v>
      </c>
      <c r="C28" s="61">
        <v>7240.03</v>
      </c>
      <c r="D28" s="61">
        <v>11889.188</v>
      </c>
      <c r="E28" s="64">
        <v>5286.9889999999996</v>
      </c>
      <c r="F28" s="61">
        <v>56606.881000000001</v>
      </c>
      <c r="G28" s="16">
        <v>27.9430478561565</v>
      </c>
      <c r="H28" s="16"/>
      <c r="I28" s="13"/>
      <c r="J28" s="13"/>
      <c r="K28" s="16">
        <v>9.8249166514255304</v>
      </c>
      <c r="L28" s="16"/>
      <c r="M28" s="13"/>
      <c r="N28" s="16">
        <v>6.1352687019551402</v>
      </c>
      <c r="O28" s="16"/>
      <c r="P28" s="13"/>
      <c r="Q28" s="11">
        <v>4.42</v>
      </c>
      <c r="R28" s="61">
        <v>3666.4787850000002</v>
      </c>
      <c r="S28" s="61">
        <v>2006.5</v>
      </c>
      <c r="T28" s="61">
        <v>5406.4358000000002</v>
      </c>
      <c r="U28" s="61">
        <v>1679.8541999999989</v>
      </c>
      <c r="V28" s="64">
        <v>9092.7899999999991</v>
      </c>
      <c r="W28" s="61">
        <v>30655.150500000003</v>
      </c>
      <c r="X28" s="61">
        <v>2317.0500000000002</v>
      </c>
      <c r="Y28" s="61">
        <v>5315.17</v>
      </c>
      <c r="Z28" s="61">
        <v>203.23</v>
      </c>
      <c r="AA28" s="61">
        <v>5089.07</v>
      </c>
      <c r="AB28" s="61">
        <v>16.45</v>
      </c>
      <c r="AC28" s="64">
        <v>42477.870500000005</v>
      </c>
      <c r="AD28" s="61">
        <v>3932.11</v>
      </c>
      <c r="AE28" s="61">
        <v>4718.7299999999996</v>
      </c>
      <c r="AF28" s="61">
        <v>1133.57</v>
      </c>
      <c r="AG28" s="61">
        <v>4213.57</v>
      </c>
      <c r="AH28" s="61">
        <v>381.92</v>
      </c>
      <c r="AI28" s="61">
        <v>9597.02</v>
      </c>
      <c r="AJ28" s="61">
        <v>5560.25</v>
      </c>
      <c r="AK28" s="61">
        <v>650.12</v>
      </c>
      <c r="AL28" s="61">
        <v>2805.23</v>
      </c>
      <c r="AM28" s="61">
        <v>228.88</v>
      </c>
      <c r="AN28" s="64">
        <v>69631.050500000012</v>
      </c>
      <c r="AO28" s="6"/>
      <c r="AP28" s="16">
        <v>5.4</v>
      </c>
      <c r="AQ28" s="13">
        <v>7.44</v>
      </c>
      <c r="AR28" s="16">
        <v>5.52</v>
      </c>
      <c r="AS28" s="13">
        <v>12.84</v>
      </c>
      <c r="AT28" s="16">
        <v>6.36</v>
      </c>
      <c r="AU28" s="13">
        <v>16.2</v>
      </c>
      <c r="AV28" s="16">
        <v>7.56</v>
      </c>
      <c r="AW28" s="9">
        <v>17.16</v>
      </c>
    </row>
    <row r="29" spans="1:49" x14ac:dyDescent="0.3">
      <c r="A29" s="20">
        <v>39264</v>
      </c>
      <c r="B29" s="61">
        <v>32687.58</v>
      </c>
      <c r="C29" s="61">
        <v>7329.2539999999999</v>
      </c>
      <c r="D29" s="61">
        <v>12122.924000000001</v>
      </c>
      <c r="E29" s="64">
        <v>5263.1570000000002</v>
      </c>
      <c r="F29" s="61">
        <v>57402.915000000001</v>
      </c>
      <c r="G29" s="16">
        <v>28.854555981382799</v>
      </c>
      <c r="H29" s="16"/>
      <c r="I29" s="13"/>
      <c r="J29" s="13"/>
      <c r="K29" s="16">
        <v>9.98563879156446</v>
      </c>
      <c r="L29" s="16"/>
      <c r="M29" s="13"/>
      <c r="N29" s="16">
        <v>6.06253095516304</v>
      </c>
      <c r="O29" s="16"/>
      <c r="P29" s="13"/>
      <c r="Q29" s="11">
        <v>4.51</v>
      </c>
      <c r="R29" s="61">
        <v>3650.5884460000002</v>
      </c>
      <c r="S29" s="61">
        <v>1991.3</v>
      </c>
      <c r="T29" s="61">
        <v>5397.0863499999996</v>
      </c>
      <c r="U29" s="61">
        <v>1752.803650000001</v>
      </c>
      <c r="V29" s="64">
        <v>9141.19</v>
      </c>
      <c r="W29" s="61">
        <v>31072.552500000002</v>
      </c>
      <c r="X29" s="61">
        <v>2321.37</v>
      </c>
      <c r="Y29" s="61">
        <v>5253.62</v>
      </c>
      <c r="Z29" s="61">
        <v>211.65</v>
      </c>
      <c r="AA29" s="61">
        <v>4889.29</v>
      </c>
      <c r="AB29" s="61">
        <v>17.420000000000002</v>
      </c>
      <c r="AC29" s="64">
        <v>43093.672500000008</v>
      </c>
      <c r="AD29" s="61">
        <v>3926.29</v>
      </c>
      <c r="AE29" s="61">
        <v>4653.62</v>
      </c>
      <c r="AF29" s="61">
        <v>1160.6300000000001</v>
      </c>
      <c r="AG29" s="61">
        <v>4096.74</v>
      </c>
      <c r="AH29" s="61">
        <v>389.69</v>
      </c>
      <c r="AI29" s="61">
        <v>9609.6200000000008</v>
      </c>
      <c r="AJ29" s="61">
        <v>5782.33</v>
      </c>
      <c r="AK29" s="61">
        <v>671.26</v>
      </c>
      <c r="AL29" s="61">
        <v>2805.97</v>
      </c>
      <c r="AM29" s="61">
        <v>234.6</v>
      </c>
      <c r="AN29" s="64">
        <v>70343.282500000016</v>
      </c>
      <c r="AP29" s="16">
        <v>5.4</v>
      </c>
      <c r="AQ29" s="13">
        <v>7.56</v>
      </c>
      <c r="AR29" s="16">
        <v>5.76</v>
      </c>
      <c r="AS29" s="13">
        <v>13.08</v>
      </c>
      <c r="AT29" s="16">
        <v>6.36</v>
      </c>
      <c r="AU29" s="13">
        <v>15.36</v>
      </c>
      <c r="AV29" s="16">
        <v>7.08</v>
      </c>
      <c r="AW29" s="9">
        <v>17.88</v>
      </c>
    </row>
    <row r="30" spans="1:49" x14ac:dyDescent="0.3">
      <c r="A30" s="20">
        <v>39295</v>
      </c>
      <c r="B30" s="61">
        <v>33344.21</v>
      </c>
      <c r="C30" s="61">
        <v>7456.1440000000002</v>
      </c>
      <c r="D30" s="61">
        <v>12409.393</v>
      </c>
      <c r="E30" s="64">
        <v>5359.9480000000003</v>
      </c>
      <c r="F30" s="61">
        <v>58569.695</v>
      </c>
      <c r="G30" s="16">
        <v>27.592636850561401</v>
      </c>
      <c r="H30" s="16"/>
      <c r="I30" s="13"/>
      <c r="J30" s="13"/>
      <c r="K30" s="16">
        <v>9.9113971326751198</v>
      </c>
      <c r="L30" s="16"/>
      <c r="M30" s="13"/>
      <c r="N30" s="16">
        <v>6.1999090900244802</v>
      </c>
      <c r="O30" s="16"/>
      <c r="P30" s="13"/>
      <c r="Q30" s="11">
        <v>4.6900000000000004</v>
      </c>
      <c r="R30" s="61">
        <v>3502.9674054217703</v>
      </c>
      <c r="S30" s="61">
        <v>1969.9</v>
      </c>
      <c r="T30" s="61">
        <v>5408.1836000000003</v>
      </c>
      <c r="U30" s="61">
        <v>1743.3664000000003</v>
      </c>
      <c r="V30" s="64">
        <v>9121.4500000000007</v>
      </c>
      <c r="W30" s="61">
        <v>31127.8495</v>
      </c>
      <c r="X30" s="61">
        <v>2327.08</v>
      </c>
      <c r="Y30" s="61">
        <v>5407.28</v>
      </c>
      <c r="Z30" s="61">
        <v>220.73</v>
      </c>
      <c r="AA30" s="61">
        <v>4995.6099999999997</v>
      </c>
      <c r="AB30" s="61">
        <v>19.91</v>
      </c>
      <c r="AC30" s="64">
        <v>43188.869500000001</v>
      </c>
      <c r="AD30" s="61">
        <v>3958.81</v>
      </c>
      <c r="AE30" s="61">
        <v>4744.24</v>
      </c>
      <c r="AF30" s="61">
        <v>1160.28</v>
      </c>
      <c r="AG30" s="61">
        <v>4146.57</v>
      </c>
      <c r="AH30" s="61">
        <v>397.83</v>
      </c>
      <c r="AI30" s="61">
        <v>9734.06</v>
      </c>
      <c r="AJ30" s="61">
        <v>5885.32</v>
      </c>
      <c r="AK30" s="61">
        <v>672.26</v>
      </c>
      <c r="AL30" s="61">
        <v>2898.11</v>
      </c>
      <c r="AM30" s="61">
        <v>233.27</v>
      </c>
      <c r="AN30" s="64">
        <v>70756.859500000006</v>
      </c>
      <c r="AP30" s="16">
        <v>5.52</v>
      </c>
      <c r="AQ30" s="13">
        <v>7.68</v>
      </c>
      <c r="AR30" s="16">
        <v>6.12</v>
      </c>
      <c r="AS30" s="13">
        <v>12.84</v>
      </c>
      <c r="AT30" s="16">
        <v>6.6</v>
      </c>
      <c r="AU30" s="13">
        <v>15.72</v>
      </c>
      <c r="AV30" s="16">
        <v>7.8</v>
      </c>
      <c r="AW30" s="9">
        <v>18.600000000000001</v>
      </c>
    </row>
    <row r="31" spans="1:49" x14ac:dyDescent="0.3">
      <c r="A31" s="20">
        <v>39326</v>
      </c>
      <c r="B31" s="61">
        <v>34064.347000000002</v>
      </c>
      <c r="C31" s="61">
        <v>7529.5680000000002</v>
      </c>
      <c r="D31" s="61">
        <v>12721.028</v>
      </c>
      <c r="E31" s="64">
        <v>5310.8159999999998</v>
      </c>
      <c r="F31" s="61">
        <v>59625.758999999998</v>
      </c>
      <c r="G31" s="16">
        <v>28.888644870074799</v>
      </c>
      <c r="H31" s="16"/>
      <c r="I31" s="13"/>
      <c r="J31" s="13"/>
      <c r="K31" s="16">
        <v>10.126112936643199</v>
      </c>
      <c r="L31" s="16"/>
      <c r="M31" s="13"/>
      <c r="N31" s="16">
        <v>6.1441163891756796</v>
      </c>
      <c r="O31" s="16"/>
      <c r="P31" s="13"/>
      <c r="Q31" s="11">
        <v>4.79</v>
      </c>
      <c r="R31" s="61">
        <v>4118.5018824799999</v>
      </c>
      <c r="S31" s="61">
        <v>2059.3000000000002</v>
      </c>
      <c r="T31" s="61">
        <v>5397.7653499999997</v>
      </c>
      <c r="U31" s="61">
        <v>1952.1646499999997</v>
      </c>
      <c r="V31" s="64">
        <v>9409.23</v>
      </c>
      <c r="W31" s="61">
        <v>31394.433499999999</v>
      </c>
      <c r="X31" s="61">
        <v>2340.96</v>
      </c>
      <c r="Y31" s="61">
        <v>5425.09</v>
      </c>
      <c r="Z31" s="61">
        <v>229.26</v>
      </c>
      <c r="AA31" s="61">
        <v>5262.59</v>
      </c>
      <c r="AB31" s="61">
        <v>19.989999999999998</v>
      </c>
      <c r="AC31" s="64">
        <v>43516.393499999991</v>
      </c>
      <c r="AD31" s="61">
        <v>3967.61</v>
      </c>
      <c r="AE31" s="61">
        <v>4687.45</v>
      </c>
      <c r="AF31" s="61">
        <v>1185.22</v>
      </c>
      <c r="AG31" s="61">
        <v>4227.91</v>
      </c>
      <c r="AH31" s="61">
        <v>397.53</v>
      </c>
      <c r="AI31" s="61">
        <v>9905.39</v>
      </c>
      <c r="AJ31" s="61">
        <v>5964.2</v>
      </c>
      <c r="AK31" s="61">
        <v>681.5</v>
      </c>
      <c r="AL31" s="61">
        <v>2984.07</v>
      </c>
      <c r="AM31" s="61">
        <v>225.16</v>
      </c>
      <c r="AN31" s="64">
        <v>71323.973499999993</v>
      </c>
      <c r="AO31" s="6"/>
      <c r="AP31" s="16">
        <v>5.88</v>
      </c>
      <c r="AQ31" s="13">
        <v>8.4</v>
      </c>
      <c r="AR31" s="16">
        <v>6.36</v>
      </c>
      <c r="AS31" s="13">
        <v>14.04</v>
      </c>
      <c r="AT31" s="16">
        <v>6.72</v>
      </c>
      <c r="AU31" s="13">
        <v>16.32</v>
      </c>
      <c r="AV31" s="16">
        <v>7.68</v>
      </c>
      <c r="AW31" s="9">
        <v>19.68</v>
      </c>
    </row>
    <row r="32" spans="1:49" x14ac:dyDescent="0.3">
      <c r="A32" s="20">
        <v>39356</v>
      </c>
      <c r="B32" s="61">
        <v>34709.023999999998</v>
      </c>
      <c r="C32" s="61">
        <v>7628.0240000000003</v>
      </c>
      <c r="D32" s="61">
        <v>12982.869000000001</v>
      </c>
      <c r="E32" s="64">
        <v>5237.7790000000005</v>
      </c>
      <c r="F32" s="61">
        <v>60557.696000000004</v>
      </c>
      <c r="G32" s="16">
        <v>29.010985038932098</v>
      </c>
      <c r="H32" s="16"/>
      <c r="I32" s="13"/>
      <c r="J32" s="13"/>
      <c r="K32" s="16">
        <v>10.150835175765</v>
      </c>
      <c r="L32" s="16"/>
      <c r="M32" s="13"/>
      <c r="N32" s="16">
        <v>5.8533606967078802</v>
      </c>
      <c r="O32" s="16"/>
      <c r="P32" s="13"/>
      <c r="Q32" s="11">
        <v>4.83</v>
      </c>
      <c r="R32" s="61">
        <v>3533.5825240000004</v>
      </c>
      <c r="S32" s="61">
        <v>2018.9</v>
      </c>
      <c r="T32" s="61">
        <v>5351.5121999999992</v>
      </c>
      <c r="U32" s="61">
        <v>1820.4178000000006</v>
      </c>
      <c r="V32" s="64">
        <v>9190.83</v>
      </c>
      <c r="W32" s="61">
        <v>32192.0455</v>
      </c>
      <c r="X32" s="61">
        <v>2357.69</v>
      </c>
      <c r="Y32" s="61">
        <v>5528.08</v>
      </c>
      <c r="Z32" s="61">
        <v>234.83</v>
      </c>
      <c r="AA32" s="61">
        <v>5508.11</v>
      </c>
      <c r="AB32" s="61">
        <v>17.059999999999999</v>
      </c>
      <c r="AC32" s="64">
        <v>43978.305500000002</v>
      </c>
      <c r="AD32" s="61">
        <v>4089.22</v>
      </c>
      <c r="AE32" s="61">
        <v>4596.54</v>
      </c>
      <c r="AF32" s="61">
        <v>1184.1400000000001</v>
      </c>
      <c r="AG32" s="61">
        <v>4137.2700000000004</v>
      </c>
      <c r="AH32" s="61">
        <v>393.47</v>
      </c>
      <c r="AI32" s="61">
        <v>10064.370000000001</v>
      </c>
      <c r="AJ32" s="61">
        <v>6212.2</v>
      </c>
      <c r="AK32" s="61">
        <v>716.88</v>
      </c>
      <c r="AL32" s="61">
        <v>3014.92</v>
      </c>
      <c r="AM32" s="61">
        <v>230.2</v>
      </c>
      <c r="AN32" s="64">
        <v>72127.275499999989</v>
      </c>
      <c r="AO32" s="6"/>
      <c r="AP32" s="16">
        <v>5.88</v>
      </c>
      <c r="AQ32" s="13">
        <v>9.7200000000000006</v>
      </c>
      <c r="AR32" s="16">
        <v>6.36</v>
      </c>
      <c r="AS32" s="13">
        <v>14.4</v>
      </c>
      <c r="AT32" s="16">
        <v>6.84</v>
      </c>
      <c r="AU32" s="13">
        <v>15.84</v>
      </c>
      <c r="AV32" s="16">
        <v>7.44</v>
      </c>
      <c r="AW32" s="9">
        <v>19.440000000000001</v>
      </c>
    </row>
    <row r="33" spans="1:49" x14ac:dyDescent="0.3">
      <c r="A33" s="20">
        <v>39387</v>
      </c>
      <c r="B33" s="61">
        <v>35764.525000000001</v>
      </c>
      <c r="C33" s="61">
        <v>7740.683</v>
      </c>
      <c r="D33" s="61">
        <v>13182.558999999999</v>
      </c>
      <c r="E33" s="64">
        <v>5543.69</v>
      </c>
      <c r="F33" s="61">
        <v>62231.457000000002</v>
      </c>
      <c r="G33" s="16">
        <v>28.918278266454799</v>
      </c>
      <c r="H33" s="16"/>
      <c r="I33" s="13"/>
      <c r="J33" s="13"/>
      <c r="K33" s="16">
        <v>10.1663921671149</v>
      </c>
      <c r="L33" s="16"/>
      <c r="M33" s="13"/>
      <c r="N33" s="16">
        <v>5.6824301269678097</v>
      </c>
      <c r="O33" s="16"/>
      <c r="P33" s="13"/>
      <c r="Q33" s="11">
        <v>4.8099999999999996</v>
      </c>
      <c r="R33" s="61">
        <v>3515.0658659999999</v>
      </c>
      <c r="S33" s="61">
        <v>2041.2</v>
      </c>
      <c r="T33" s="61">
        <v>5462.3508999999995</v>
      </c>
      <c r="U33" s="61">
        <v>2066.9790999999996</v>
      </c>
      <c r="V33" s="64">
        <v>9570.5299999999988</v>
      </c>
      <c r="W33" s="61">
        <v>33221.212500000001</v>
      </c>
      <c r="X33" s="61">
        <v>2363.5700000000002</v>
      </c>
      <c r="Y33" s="61">
        <v>6338.14</v>
      </c>
      <c r="Z33" s="61">
        <v>229.9</v>
      </c>
      <c r="AA33" s="61">
        <v>6247.86</v>
      </c>
      <c r="AB33" s="61">
        <v>15.74</v>
      </c>
      <c r="AC33" s="64">
        <v>45459.752500000002</v>
      </c>
      <c r="AD33" s="61">
        <v>4144.9799999999996</v>
      </c>
      <c r="AE33" s="61">
        <v>4450.9799999999996</v>
      </c>
      <c r="AF33" s="61">
        <v>1231.92</v>
      </c>
      <c r="AG33" s="61">
        <v>4167.13</v>
      </c>
      <c r="AH33" s="61">
        <v>405.73</v>
      </c>
      <c r="AI33" s="61">
        <v>10272.129999999999</v>
      </c>
      <c r="AJ33" s="61">
        <v>6296.57</v>
      </c>
      <c r="AK33" s="61">
        <v>723.79</v>
      </c>
      <c r="AL33" s="61">
        <v>3081.23</v>
      </c>
      <c r="AM33" s="61">
        <v>242.1</v>
      </c>
      <c r="AN33" s="64">
        <v>73829.652499999997</v>
      </c>
      <c r="AO33" s="6"/>
      <c r="AP33" s="16">
        <v>5.88</v>
      </c>
      <c r="AQ33" s="13">
        <v>10.44</v>
      </c>
      <c r="AR33" s="16">
        <v>6.36</v>
      </c>
      <c r="AS33" s="13">
        <v>14.04</v>
      </c>
      <c r="AT33" s="16">
        <v>6.84</v>
      </c>
      <c r="AU33" s="13">
        <v>15.96</v>
      </c>
      <c r="AV33" s="16">
        <v>10.199999999999999</v>
      </c>
      <c r="AW33" s="9">
        <v>18.239999999999998</v>
      </c>
    </row>
    <row r="34" spans="1:49" x14ac:dyDescent="0.3">
      <c r="A34" s="20">
        <v>39417</v>
      </c>
      <c r="B34" s="61">
        <v>36669.065999999999</v>
      </c>
      <c r="C34" s="61">
        <v>7827.1149109999997</v>
      </c>
      <c r="D34" s="61">
        <v>13431.648999999999</v>
      </c>
      <c r="E34" s="64">
        <v>5403.1790000000001</v>
      </c>
      <c r="F34" s="61">
        <v>63331.008909999997</v>
      </c>
      <c r="G34" s="16">
        <v>29.956424397723399</v>
      </c>
      <c r="H34" s="16"/>
      <c r="I34" s="13"/>
      <c r="J34" s="13"/>
      <c r="K34" s="16">
        <v>10.207594462623099</v>
      </c>
      <c r="L34" s="16"/>
      <c r="M34" s="13"/>
      <c r="N34" s="16">
        <v>5.8907807742312901</v>
      </c>
      <c r="O34" s="16"/>
      <c r="P34" s="13"/>
      <c r="Q34" s="11">
        <v>4.83</v>
      </c>
      <c r="R34" s="61">
        <v>3660.5775624892599</v>
      </c>
      <c r="S34" s="61">
        <v>2210.3000000000002</v>
      </c>
      <c r="T34" s="61">
        <v>5873.0164999999997</v>
      </c>
      <c r="U34" s="61">
        <v>2046.5435000000007</v>
      </c>
      <c r="V34" s="64">
        <v>10129.86</v>
      </c>
      <c r="W34" s="61">
        <v>34305.202999999994</v>
      </c>
      <c r="X34" s="61">
        <v>2356.44</v>
      </c>
      <c r="Y34" s="61">
        <v>6176.76</v>
      </c>
      <c r="Z34" s="61">
        <v>221.39</v>
      </c>
      <c r="AA34" s="61">
        <v>6053.72</v>
      </c>
      <c r="AB34" s="61">
        <v>16.559999999999999</v>
      </c>
      <c r="AC34" s="64">
        <v>47119.373</v>
      </c>
      <c r="AD34" s="61">
        <v>4142.8900000000003</v>
      </c>
      <c r="AE34" s="61">
        <v>4082.7</v>
      </c>
      <c r="AF34" s="61">
        <v>1327.55</v>
      </c>
      <c r="AG34" s="61">
        <v>4138.16</v>
      </c>
      <c r="AH34" s="61">
        <v>389.53</v>
      </c>
      <c r="AI34" s="61">
        <v>10443.17</v>
      </c>
      <c r="AJ34" s="61">
        <v>6094.77</v>
      </c>
      <c r="AK34" s="61">
        <v>706.55</v>
      </c>
      <c r="AL34" s="61">
        <v>3017.96</v>
      </c>
      <c r="AM34" s="61">
        <v>248.08</v>
      </c>
      <c r="AN34" s="64">
        <v>75178.652999999991</v>
      </c>
      <c r="AP34" s="16">
        <v>6.48</v>
      </c>
      <c r="AQ34" s="13">
        <v>9.84</v>
      </c>
      <c r="AR34" s="16">
        <v>6.96</v>
      </c>
      <c r="AS34" s="13">
        <v>13.32</v>
      </c>
      <c r="AT34" s="16">
        <v>7.08</v>
      </c>
      <c r="AU34" s="13">
        <v>16.079999999999998</v>
      </c>
      <c r="AV34" s="16">
        <v>7.32</v>
      </c>
      <c r="AW34" s="9">
        <v>19.2</v>
      </c>
    </row>
    <row r="35" spans="1:49" x14ac:dyDescent="0.3">
      <c r="A35" s="21">
        <v>39448</v>
      </c>
      <c r="B35" s="61">
        <v>36532.937510000003</v>
      </c>
      <c r="C35" s="61">
        <v>7916.3758319999997</v>
      </c>
      <c r="D35" s="61">
        <v>13711.532590000001</v>
      </c>
      <c r="E35" s="64">
        <v>5095.8082670000003</v>
      </c>
      <c r="F35" s="61">
        <v>63256.654199999997</v>
      </c>
      <c r="G35" s="16">
        <v>32.062977085834703</v>
      </c>
      <c r="H35" s="16"/>
      <c r="I35" s="13"/>
      <c r="J35" s="13"/>
      <c r="K35" s="16">
        <v>10.546072555411</v>
      </c>
      <c r="L35" s="16"/>
      <c r="M35" s="13"/>
      <c r="N35" s="16">
        <v>4.9099747135160499</v>
      </c>
      <c r="O35" s="16"/>
      <c r="P35" s="13"/>
      <c r="Q35" s="11">
        <v>4.8</v>
      </c>
      <c r="R35" s="61">
        <v>3746.54839480891</v>
      </c>
      <c r="S35" s="61">
        <v>2190.6</v>
      </c>
      <c r="T35" s="61">
        <v>6114.3454999999994</v>
      </c>
      <c r="U35" s="61">
        <v>1899.1544999999992</v>
      </c>
      <c r="V35" s="64">
        <v>10204.099999999999</v>
      </c>
      <c r="W35" s="61">
        <v>35106.784999999996</v>
      </c>
      <c r="X35" s="61">
        <v>2362.9</v>
      </c>
      <c r="Y35" s="61">
        <v>5566.9</v>
      </c>
      <c r="Z35" s="61">
        <v>229.4</v>
      </c>
      <c r="AA35" s="61">
        <v>5520</v>
      </c>
      <c r="AB35" s="61">
        <v>18.5</v>
      </c>
      <c r="AC35" s="64">
        <v>47931.584999999999</v>
      </c>
      <c r="AD35" s="61">
        <v>4208.8</v>
      </c>
      <c r="AE35" s="61">
        <v>4142.8</v>
      </c>
      <c r="AF35" s="61">
        <v>1397.2</v>
      </c>
      <c r="AG35" s="61">
        <v>4131.3</v>
      </c>
      <c r="AH35" s="61">
        <v>368.7</v>
      </c>
      <c r="AI35" s="61">
        <v>10541.2</v>
      </c>
      <c r="AJ35" s="61">
        <v>5674.1</v>
      </c>
      <c r="AK35" s="61">
        <v>666</v>
      </c>
      <c r="AL35" s="61">
        <v>2953.2</v>
      </c>
      <c r="AM35" s="61">
        <v>253.8</v>
      </c>
      <c r="AN35" s="64">
        <v>75854.684999999998</v>
      </c>
      <c r="AP35" s="16">
        <v>6.36</v>
      </c>
      <c r="AQ35" s="13">
        <v>10.68</v>
      </c>
      <c r="AR35" s="16">
        <v>6.6</v>
      </c>
      <c r="AS35" s="13">
        <v>14.04</v>
      </c>
      <c r="AT35" s="16">
        <v>7.32</v>
      </c>
      <c r="AU35" s="13">
        <v>18</v>
      </c>
      <c r="AV35" s="16">
        <v>7.92</v>
      </c>
      <c r="AW35" s="9">
        <v>21.36</v>
      </c>
    </row>
    <row r="36" spans="1:49" x14ac:dyDescent="0.3">
      <c r="A36" s="20">
        <v>39479</v>
      </c>
      <c r="B36" s="61">
        <v>36902.591229999998</v>
      </c>
      <c r="C36" s="61">
        <v>7975.8912190000001</v>
      </c>
      <c r="D36" s="61">
        <v>13854.585139999999</v>
      </c>
      <c r="E36" s="64">
        <v>5196.5313230000002</v>
      </c>
      <c r="F36" s="61">
        <v>63929.598910000001</v>
      </c>
      <c r="G36" s="16">
        <v>31.960689431939102</v>
      </c>
      <c r="H36" s="16"/>
      <c r="I36" s="13"/>
      <c r="J36" s="13"/>
      <c r="K36" s="16">
        <v>10.5242958634587</v>
      </c>
      <c r="L36" s="16"/>
      <c r="M36" s="13"/>
      <c r="N36" s="16">
        <v>4.1944529702062496</v>
      </c>
      <c r="O36" s="16"/>
      <c r="P36" s="13"/>
      <c r="Q36" s="11">
        <v>4.9000000000000004</v>
      </c>
      <c r="R36" s="61">
        <v>3755.4123613319998</v>
      </c>
      <c r="S36" s="61">
        <v>2228.8000000000002</v>
      </c>
      <c r="T36" s="61">
        <v>6031.2590999999993</v>
      </c>
      <c r="U36" s="61">
        <v>1896.7408999999998</v>
      </c>
      <c r="V36" s="64">
        <v>10156.799999999999</v>
      </c>
      <c r="W36" s="61">
        <v>35534.998999999996</v>
      </c>
      <c r="X36" s="61">
        <v>2374.6999999999998</v>
      </c>
      <c r="Y36" s="61">
        <v>5860.6</v>
      </c>
      <c r="Z36" s="61">
        <v>240.4</v>
      </c>
      <c r="AA36" s="61">
        <v>5697.6</v>
      </c>
      <c r="AB36" s="61">
        <v>16.600000000000001</v>
      </c>
      <c r="AC36" s="64">
        <v>48453.298999999999</v>
      </c>
      <c r="AD36" s="61">
        <v>4258.8999999999996</v>
      </c>
      <c r="AE36" s="61">
        <v>4376.3</v>
      </c>
      <c r="AF36" s="61">
        <v>1301.8</v>
      </c>
      <c r="AG36" s="61">
        <v>4084</v>
      </c>
      <c r="AH36" s="61">
        <v>369.8</v>
      </c>
      <c r="AI36" s="61">
        <v>10558.6</v>
      </c>
      <c r="AJ36" s="61">
        <v>5491.9</v>
      </c>
      <c r="AK36" s="61">
        <v>638.79999999999995</v>
      </c>
      <c r="AL36" s="61">
        <v>3171</v>
      </c>
      <c r="AM36" s="61">
        <v>249</v>
      </c>
      <c r="AN36" s="64">
        <v>76113.399000000005</v>
      </c>
      <c r="AP36" s="16">
        <v>6.24</v>
      </c>
      <c r="AQ36" s="13">
        <v>10.68</v>
      </c>
      <c r="AR36" s="16">
        <v>6.6</v>
      </c>
      <c r="AS36" s="13">
        <v>13.8</v>
      </c>
      <c r="AT36" s="16">
        <v>7.08</v>
      </c>
      <c r="AU36" s="13">
        <v>17.88</v>
      </c>
      <c r="AV36" s="16">
        <v>7.68</v>
      </c>
      <c r="AW36" s="9">
        <v>19.68</v>
      </c>
    </row>
    <row r="37" spans="1:49" x14ac:dyDescent="0.3">
      <c r="A37" s="20">
        <v>39508</v>
      </c>
      <c r="B37" s="61">
        <v>37065.959470000002</v>
      </c>
      <c r="C37" s="61">
        <v>8059.479026</v>
      </c>
      <c r="D37" s="61">
        <v>14054.684499999999</v>
      </c>
      <c r="E37" s="64">
        <v>5151.1482319999996</v>
      </c>
      <c r="F37" s="61">
        <v>64331.271229999998</v>
      </c>
      <c r="G37" s="16">
        <v>29.8751708037857</v>
      </c>
      <c r="H37" s="16"/>
      <c r="I37" s="13"/>
      <c r="J37" s="13"/>
      <c r="K37" s="16">
        <v>10.6081632164383</v>
      </c>
      <c r="L37" s="16"/>
      <c r="M37" s="13"/>
      <c r="N37" s="16">
        <v>3.9099521988548198</v>
      </c>
      <c r="O37" s="16"/>
      <c r="P37" s="13"/>
      <c r="Q37" s="11">
        <v>4.82</v>
      </c>
      <c r="R37" s="61">
        <v>3909.4759407573997</v>
      </c>
      <c r="S37" s="61">
        <v>2229.3000000000002</v>
      </c>
      <c r="T37" s="61">
        <v>6007.5789000000004</v>
      </c>
      <c r="U37" s="61">
        <v>1864.8211000000001</v>
      </c>
      <c r="V37" s="64">
        <v>10101.700000000001</v>
      </c>
      <c r="W37" s="61">
        <v>36025.548000000003</v>
      </c>
      <c r="X37" s="61">
        <v>2380.3000000000002</v>
      </c>
      <c r="Y37" s="61">
        <v>5949.5</v>
      </c>
      <c r="Z37" s="61">
        <v>250.8</v>
      </c>
      <c r="AA37" s="61">
        <v>5714.1</v>
      </c>
      <c r="AB37" s="61">
        <v>14.8</v>
      </c>
      <c r="AC37" s="64">
        <v>48978.948000000011</v>
      </c>
      <c r="AD37" s="61">
        <v>4172.8999999999996</v>
      </c>
      <c r="AE37" s="61">
        <v>4370.3999999999996</v>
      </c>
      <c r="AF37" s="61">
        <v>1336.5</v>
      </c>
      <c r="AG37" s="61">
        <v>4081.2</v>
      </c>
      <c r="AH37" s="61">
        <v>365.9</v>
      </c>
      <c r="AI37" s="61">
        <v>10620.1</v>
      </c>
      <c r="AJ37" s="61">
        <v>5702.6</v>
      </c>
      <c r="AK37" s="61">
        <v>638.29999999999995</v>
      </c>
      <c r="AL37" s="61">
        <v>3450</v>
      </c>
      <c r="AM37" s="61">
        <v>258.2</v>
      </c>
      <c r="AN37" s="64">
        <v>76558.64800000003</v>
      </c>
      <c r="AP37" s="16">
        <v>6.48</v>
      </c>
      <c r="AQ37" s="13">
        <v>10.68</v>
      </c>
      <c r="AR37" s="16">
        <v>6.96</v>
      </c>
      <c r="AS37" s="13">
        <v>14.16</v>
      </c>
      <c r="AT37" s="16">
        <v>7.32</v>
      </c>
      <c r="AU37" s="13">
        <v>16.440000000000001</v>
      </c>
      <c r="AV37" s="16">
        <v>7.44</v>
      </c>
      <c r="AW37" s="9">
        <v>19.079999999999998</v>
      </c>
    </row>
    <row r="38" spans="1:49" x14ac:dyDescent="0.3">
      <c r="A38" s="20">
        <v>39539</v>
      </c>
      <c r="B38" s="61">
        <v>37929.259859999998</v>
      </c>
      <c r="C38" s="61">
        <v>8157.7401650000002</v>
      </c>
      <c r="D38" s="61">
        <v>14333.60615</v>
      </c>
      <c r="E38" s="64">
        <v>5818.9849320000003</v>
      </c>
      <c r="F38" s="61">
        <v>66239.591109999994</v>
      </c>
      <c r="G38" s="16">
        <v>30.126329719934201</v>
      </c>
      <c r="H38" s="16"/>
      <c r="I38" s="13"/>
      <c r="J38" s="13"/>
      <c r="K38" s="16">
        <v>10.592877402859299</v>
      </c>
      <c r="L38" s="16"/>
      <c r="M38" s="13"/>
      <c r="N38" s="16">
        <v>4.01635492774912</v>
      </c>
      <c r="O38" s="16"/>
      <c r="P38" s="13"/>
      <c r="Q38" s="11">
        <v>4.76</v>
      </c>
      <c r="R38" s="61">
        <v>3768.9299700000001</v>
      </c>
      <c r="S38" s="61">
        <v>2213.8000000000002</v>
      </c>
      <c r="T38" s="61">
        <v>6050.2836499999994</v>
      </c>
      <c r="U38" s="61">
        <v>1837.2163499999997</v>
      </c>
      <c r="V38" s="64">
        <v>10101.299999999999</v>
      </c>
      <c r="W38" s="61">
        <v>36664.948499999999</v>
      </c>
      <c r="X38" s="61">
        <v>2392.4</v>
      </c>
      <c r="Y38" s="61">
        <v>6075.6</v>
      </c>
      <c r="Z38" s="61">
        <v>261.39999999999998</v>
      </c>
      <c r="AA38" s="61">
        <v>5909.6</v>
      </c>
      <c r="AB38" s="61">
        <v>16.100000000000001</v>
      </c>
      <c r="AC38" s="64">
        <v>49569.948500000006</v>
      </c>
      <c r="AD38" s="61">
        <v>4431.3</v>
      </c>
      <c r="AE38" s="61">
        <v>4342.6000000000004</v>
      </c>
      <c r="AF38" s="61">
        <v>1426.3</v>
      </c>
      <c r="AG38" s="61">
        <v>4082.3</v>
      </c>
      <c r="AH38" s="61">
        <v>375.2</v>
      </c>
      <c r="AI38" s="61">
        <v>10823.6</v>
      </c>
      <c r="AJ38" s="61">
        <v>5906.2</v>
      </c>
      <c r="AK38" s="61">
        <v>636.6</v>
      </c>
      <c r="AL38" s="61">
        <v>3513.8</v>
      </c>
      <c r="AM38" s="61">
        <v>252.7</v>
      </c>
      <c r="AN38" s="64">
        <v>77827.548500000004</v>
      </c>
      <c r="AP38" s="16">
        <v>6.48</v>
      </c>
      <c r="AQ38" s="13">
        <v>10.92</v>
      </c>
      <c r="AR38" s="16">
        <v>6.96</v>
      </c>
      <c r="AS38" s="13">
        <v>14.64</v>
      </c>
      <c r="AT38" s="16">
        <v>7.32</v>
      </c>
      <c r="AU38" s="13">
        <v>17.28</v>
      </c>
      <c r="AV38" s="16">
        <v>7.44</v>
      </c>
      <c r="AW38" s="9">
        <v>19.8</v>
      </c>
    </row>
    <row r="39" spans="1:49" x14ac:dyDescent="0.3">
      <c r="A39" s="20">
        <v>39569</v>
      </c>
      <c r="B39" s="61">
        <v>38480.927710000004</v>
      </c>
      <c r="C39" s="61">
        <v>8155.6718179999998</v>
      </c>
      <c r="D39" s="61">
        <v>14529.422200000001</v>
      </c>
      <c r="E39" s="64">
        <v>6335.3939030000001</v>
      </c>
      <c r="F39" s="61">
        <v>67501.415630000003</v>
      </c>
      <c r="G39" s="16">
        <v>30.9324869049988</v>
      </c>
      <c r="H39" s="16"/>
      <c r="I39" s="13"/>
      <c r="J39" s="13"/>
      <c r="K39" s="16">
        <v>10.6795696146953</v>
      </c>
      <c r="L39" s="16"/>
      <c r="M39" s="13"/>
      <c r="N39" s="16">
        <v>4.1160037726979901</v>
      </c>
      <c r="O39" s="16"/>
      <c r="P39" s="13"/>
      <c r="Q39" s="11">
        <v>4.63</v>
      </c>
      <c r="R39" s="61">
        <v>3922.1344470286499</v>
      </c>
      <c r="S39" s="61">
        <v>2257.1999999999998</v>
      </c>
      <c r="T39" s="61">
        <v>6158.4199499999995</v>
      </c>
      <c r="U39" s="61">
        <v>2000.7800500000003</v>
      </c>
      <c r="V39" s="64">
        <v>10416.4</v>
      </c>
      <c r="W39" s="61">
        <v>36940.379000000001</v>
      </c>
      <c r="X39" s="61">
        <v>2427.4</v>
      </c>
      <c r="Y39" s="61">
        <v>6895.9</v>
      </c>
      <c r="Z39" s="61">
        <v>274.5</v>
      </c>
      <c r="AA39" s="61">
        <v>6684</v>
      </c>
      <c r="AB39" s="61">
        <v>18.8</v>
      </c>
      <c r="AC39" s="64">
        <v>50251.779000000002</v>
      </c>
      <c r="AD39" s="61">
        <v>4876.2</v>
      </c>
      <c r="AE39" s="61">
        <v>4531.7</v>
      </c>
      <c r="AF39" s="61">
        <v>1556.6</v>
      </c>
      <c r="AG39" s="61">
        <v>3987.2</v>
      </c>
      <c r="AH39" s="61">
        <v>396</v>
      </c>
      <c r="AI39" s="61">
        <v>11137.4</v>
      </c>
      <c r="AJ39" s="61">
        <v>6041</v>
      </c>
      <c r="AK39" s="61">
        <v>655.20000000000005</v>
      </c>
      <c r="AL39" s="61">
        <v>3503.9</v>
      </c>
      <c r="AM39" s="61">
        <v>251</v>
      </c>
      <c r="AN39" s="64">
        <v>79678.178999999989</v>
      </c>
      <c r="AP39" s="16">
        <v>6.6</v>
      </c>
      <c r="AQ39" s="13">
        <v>10.92</v>
      </c>
      <c r="AR39" s="16">
        <v>6.96</v>
      </c>
      <c r="AS39" s="13">
        <v>13.68</v>
      </c>
      <c r="AT39" s="16">
        <v>7.32</v>
      </c>
      <c r="AU39" s="13">
        <v>17.28</v>
      </c>
      <c r="AV39" s="16">
        <v>7.8</v>
      </c>
      <c r="AW39" s="9">
        <v>20.399999999999999</v>
      </c>
    </row>
    <row r="40" spans="1:49" x14ac:dyDescent="0.3">
      <c r="A40" s="20">
        <v>39600</v>
      </c>
      <c r="B40" s="61">
        <v>39280.581299999998</v>
      </c>
      <c r="C40" s="61">
        <v>8190.3773739999997</v>
      </c>
      <c r="D40" s="61">
        <v>14847.071019999999</v>
      </c>
      <c r="E40" s="64">
        <v>7018.9911060000004</v>
      </c>
      <c r="F40" s="61">
        <v>69337.020799999998</v>
      </c>
      <c r="G40" s="16">
        <v>30.744248148501701</v>
      </c>
      <c r="H40" s="16"/>
      <c r="I40" s="13"/>
      <c r="J40" s="13"/>
      <c r="K40" s="16">
        <v>10.8763012727232</v>
      </c>
      <c r="L40" s="16"/>
      <c r="M40" s="13"/>
      <c r="N40" s="16">
        <v>4.2386793668557603</v>
      </c>
      <c r="O40" s="16"/>
      <c r="P40" s="13"/>
      <c r="Q40" s="11">
        <v>4.72</v>
      </c>
      <c r="R40" s="61">
        <v>3942.2369978939996</v>
      </c>
      <c r="S40" s="61">
        <v>2274.1999999999998</v>
      </c>
      <c r="T40" s="61">
        <v>6353.5361000000003</v>
      </c>
      <c r="U40" s="61">
        <v>1863.9639000000006</v>
      </c>
      <c r="V40" s="64">
        <v>10491.7</v>
      </c>
      <c r="W40" s="61">
        <v>36953.186500000003</v>
      </c>
      <c r="X40" s="61">
        <v>2468.3000000000002</v>
      </c>
      <c r="Y40" s="61">
        <v>6562.2</v>
      </c>
      <c r="Z40" s="61">
        <v>293.5</v>
      </c>
      <c r="AA40" s="61">
        <v>6357.7</v>
      </c>
      <c r="AB40" s="61">
        <v>22</v>
      </c>
      <c r="AC40" s="64">
        <v>50389.186500000011</v>
      </c>
      <c r="AD40" s="61">
        <v>5370</v>
      </c>
      <c r="AE40" s="61">
        <v>4879.8</v>
      </c>
      <c r="AF40" s="61">
        <v>1630.8</v>
      </c>
      <c r="AG40" s="61">
        <v>4083.1</v>
      </c>
      <c r="AH40" s="61">
        <v>413.2</v>
      </c>
      <c r="AI40" s="61">
        <v>11329.1</v>
      </c>
      <c r="AJ40" s="61">
        <v>6013.4</v>
      </c>
      <c r="AK40" s="61">
        <v>657.3</v>
      </c>
      <c r="AL40" s="61">
        <v>3453.4</v>
      </c>
      <c r="AM40" s="61">
        <v>250.4</v>
      </c>
      <c r="AN40" s="64">
        <v>81062.086500000019</v>
      </c>
      <c r="AP40" s="16">
        <v>6.72</v>
      </c>
      <c r="AQ40" s="13">
        <v>11.28</v>
      </c>
      <c r="AR40" s="16">
        <v>7.32</v>
      </c>
      <c r="AS40" s="13">
        <v>14.28</v>
      </c>
      <c r="AT40" s="16">
        <v>7.68</v>
      </c>
      <c r="AU40" s="13">
        <v>18</v>
      </c>
      <c r="AV40" s="16">
        <v>8.52</v>
      </c>
      <c r="AW40" s="9">
        <v>20.28</v>
      </c>
    </row>
    <row r="41" spans="1:49" x14ac:dyDescent="0.3">
      <c r="A41" s="20">
        <v>39630</v>
      </c>
      <c r="B41" s="61">
        <v>39742.064830000003</v>
      </c>
      <c r="C41" s="61">
        <v>8230.3700950000002</v>
      </c>
      <c r="D41" s="61">
        <v>15178.60382</v>
      </c>
      <c r="E41" s="64">
        <v>6694.5079480000004</v>
      </c>
      <c r="F41" s="61">
        <v>69845.546690000003</v>
      </c>
      <c r="G41" s="16">
        <v>31.240313742673901</v>
      </c>
      <c r="H41" s="16"/>
      <c r="I41" s="13"/>
      <c r="J41" s="13"/>
      <c r="K41" s="16">
        <v>11.428753715123401</v>
      </c>
      <c r="L41" s="16"/>
      <c r="M41" s="13"/>
      <c r="N41" s="16">
        <v>4.4044248683942699</v>
      </c>
      <c r="O41" s="16"/>
      <c r="P41" s="13"/>
      <c r="Q41" s="11">
        <v>4.87</v>
      </c>
      <c r="R41" s="61">
        <v>3885.24557257891</v>
      </c>
      <c r="S41" s="61">
        <v>2254.4</v>
      </c>
      <c r="T41" s="61">
        <v>6175.0858000000007</v>
      </c>
      <c r="U41" s="61">
        <v>1520.7141999999999</v>
      </c>
      <c r="V41" s="64">
        <v>9950.2000000000007</v>
      </c>
      <c r="W41" s="61">
        <v>37144.072</v>
      </c>
      <c r="X41" s="61">
        <v>2498.6999999999998</v>
      </c>
      <c r="Y41" s="61">
        <v>6257</v>
      </c>
      <c r="Z41" s="61">
        <v>307.89999999999998</v>
      </c>
      <c r="AA41" s="61">
        <v>6006.6</v>
      </c>
      <c r="AB41" s="61">
        <v>23.7</v>
      </c>
      <c r="AC41" s="64">
        <v>50127.571999999993</v>
      </c>
      <c r="AD41" s="61">
        <v>5832.1</v>
      </c>
      <c r="AE41" s="61">
        <v>5436.9</v>
      </c>
      <c r="AF41" s="61">
        <v>1685.6</v>
      </c>
      <c r="AG41" s="61">
        <v>4002.9</v>
      </c>
      <c r="AH41" s="61">
        <v>420.3</v>
      </c>
      <c r="AI41" s="61">
        <v>11377.4</v>
      </c>
      <c r="AJ41" s="61">
        <v>5891.9</v>
      </c>
      <c r="AK41" s="61">
        <v>638.9</v>
      </c>
      <c r="AL41" s="61">
        <v>3507.2</v>
      </c>
      <c r="AM41" s="61">
        <v>263.5</v>
      </c>
      <c r="AN41" s="64">
        <v>81642.871999999974</v>
      </c>
      <c r="AP41" s="16">
        <v>6.84</v>
      </c>
      <c r="AQ41" s="13">
        <v>10.56</v>
      </c>
      <c r="AR41" s="16">
        <v>7.56</v>
      </c>
      <c r="AS41" s="13">
        <v>15.36</v>
      </c>
      <c r="AT41" s="16">
        <v>8.64</v>
      </c>
      <c r="AU41" s="13">
        <v>18.12</v>
      </c>
      <c r="AV41" s="16">
        <v>8.76</v>
      </c>
      <c r="AW41" s="9">
        <v>21</v>
      </c>
    </row>
    <row r="42" spans="1:49" x14ac:dyDescent="0.3">
      <c r="A42" s="20">
        <v>39661</v>
      </c>
      <c r="B42" s="61">
        <v>40257.88392</v>
      </c>
      <c r="C42" s="61">
        <v>8288.8088970000008</v>
      </c>
      <c r="D42" s="61">
        <v>15482.081</v>
      </c>
      <c r="E42" s="64">
        <v>6706.7849420000002</v>
      </c>
      <c r="F42" s="61">
        <v>70735.558770000003</v>
      </c>
      <c r="G42" s="16">
        <v>32.014571090938801</v>
      </c>
      <c r="H42" s="16"/>
      <c r="I42" s="13"/>
      <c r="J42" s="13"/>
      <c r="K42" s="16">
        <v>11.872771857100901</v>
      </c>
      <c r="L42" s="16"/>
      <c r="M42" s="13"/>
      <c r="N42" s="16">
        <v>4.6828430653168001</v>
      </c>
      <c r="O42" s="16"/>
      <c r="P42" s="13"/>
      <c r="Q42" s="11">
        <v>4.82</v>
      </c>
      <c r="R42" s="61">
        <v>3888.73578073305</v>
      </c>
      <c r="S42" s="61">
        <v>2232</v>
      </c>
      <c r="T42" s="61">
        <v>5954.4933000000001</v>
      </c>
      <c r="U42" s="61">
        <v>1876.3066999999992</v>
      </c>
      <c r="V42" s="64">
        <v>10062.799999999999</v>
      </c>
      <c r="W42" s="61">
        <v>37322.297000000006</v>
      </c>
      <c r="X42" s="61">
        <v>2523.5</v>
      </c>
      <c r="Y42" s="61">
        <v>6316.2</v>
      </c>
      <c r="Z42" s="61">
        <v>321.3</v>
      </c>
      <c r="AA42" s="61">
        <v>5907.8</v>
      </c>
      <c r="AB42" s="61">
        <v>24.4</v>
      </c>
      <c r="AC42" s="64">
        <v>50613.897000000012</v>
      </c>
      <c r="AD42" s="61">
        <v>6044.2</v>
      </c>
      <c r="AE42" s="61">
        <v>6257.8</v>
      </c>
      <c r="AF42" s="61">
        <v>1827.6</v>
      </c>
      <c r="AG42" s="61">
        <v>4007.5</v>
      </c>
      <c r="AH42" s="61">
        <v>436.4</v>
      </c>
      <c r="AI42" s="61">
        <v>11696.9</v>
      </c>
      <c r="AJ42" s="61">
        <v>5802.1</v>
      </c>
      <c r="AK42" s="61">
        <v>619.6</v>
      </c>
      <c r="AL42" s="61">
        <v>3699.5</v>
      </c>
      <c r="AM42" s="61">
        <v>266.2</v>
      </c>
      <c r="AN42" s="64">
        <v>83340.296999999991</v>
      </c>
      <c r="AP42" s="16">
        <v>7.44</v>
      </c>
      <c r="AQ42" s="13">
        <v>11.64</v>
      </c>
      <c r="AR42" s="16">
        <v>8.0399999999999991</v>
      </c>
      <c r="AS42" s="13">
        <v>15.24</v>
      </c>
      <c r="AT42" s="16">
        <v>8.64</v>
      </c>
      <c r="AU42" s="13">
        <v>19.2</v>
      </c>
      <c r="AV42" s="16">
        <v>9.24</v>
      </c>
      <c r="AW42" s="9">
        <v>23.28</v>
      </c>
    </row>
    <row r="43" spans="1:49" x14ac:dyDescent="0.3">
      <c r="A43" s="20">
        <v>39692</v>
      </c>
      <c r="B43" s="61">
        <v>40957.882839999998</v>
      </c>
      <c r="C43" s="61">
        <v>8315.6560050000007</v>
      </c>
      <c r="D43" s="61">
        <v>15741.795550000001</v>
      </c>
      <c r="E43" s="64">
        <v>7268.8705710000004</v>
      </c>
      <c r="F43" s="61">
        <v>72284.204970000006</v>
      </c>
      <c r="G43" s="16">
        <v>34.024364909569798</v>
      </c>
      <c r="H43" s="16"/>
      <c r="I43" s="13"/>
      <c r="J43" s="13"/>
      <c r="K43" s="16">
        <v>12.804720313383299</v>
      </c>
      <c r="L43" s="16"/>
      <c r="M43" s="13"/>
      <c r="N43" s="16">
        <v>5.1263856274647104</v>
      </c>
      <c r="O43" s="16"/>
      <c r="P43" s="13"/>
      <c r="Q43" s="11">
        <v>4.8</v>
      </c>
      <c r="R43" s="61">
        <v>3946.4730052424998</v>
      </c>
      <c r="S43" s="61">
        <v>2315</v>
      </c>
      <c r="T43" s="61">
        <v>6148.6309000000001</v>
      </c>
      <c r="U43" s="61">
        <v>1729.6690999999992</v>
      </c>
      <c r="V43" s="64">
        <v>10193.299999999999</v>
      </c>
      <c r="W43" s="61">
        <v>37743.865000000005</v>
      </c>
      <c r="X43" s="61">
        <v>2546.6</v>
      </c>
      <c r="Y43" s="61">
        <v>5893.7</v>
      </c>
      <c r="Z43" s="61">
        <v>328.1</v>
      </c>
      <c r="AA43" s="61">
        <v>5393</v>
      </c>
      <c r="AB43" s="61">
        <v>22.8</v>
      </c>
      <c r="AC43" s="64">
        <v>51289.765000000007</v>
      </c>
      <c r="AD43" s="61">
        <v>6220.8</v>
      </c>
      <c r="AE43" s="61">
        <v>6968.1</v>
      </c>
      <c r="AF43" s="61">
        <v>1974.3</v>
      </c>
      <c r="AG43" s="61">
        <v>3983.4</v>
      </c>
      <c r="AH43" s="61">
        <v>457.6</v>
      </c>
      <c r="AI43" s="61">
        <v>12067.3</v>
      </c>
      <c r="AJ43" s="61">
        <v>5505.3</v>
      </c>
      <c r="AK43" s="61">
        <v>582.1</v>
      </c>
      <c r="AL43" s="61">
        <v>3542.9</v>
      </c>
      <c r="AM43" s="61">
        <v>271.10000000000002</v>
      </c>
      <c r="AN43" s="64">
        <v>85234.665000000008</v>
      </c>
      <c r="AP43" s="16">
        <v>8.4</v>
      </c>
      <c r="AQ43" s="13">
        <v>12.48</v>
      </c>
      <c r="AR43" s="16">
        <v>9.48</v>
      </c>
      <c r="AS43" s="13">
        <v>16.440000000000001</v>
      </c>
      <c r="AT43" s="16">
        <v>9.6</v>
      </c>
      <c r="AU43" s="13">
        <v>19.079999999999998</v>
      </c>
      <c r="AV43" s="16">
        <v>9.36</v>
      </c>
      <c r="AW43" s="9">
        <v>24.36</v>
      </c>
    </row>
    <row r="44" spans="1:49" x14ac:dyDescent="0.3">
      <c r="A44" s="20">
        <v>39722</v>
      </c>
      <c r="B44" s="61">
        <v>42404.142359999998</v>
      </c>
      <c r="C44" s="61">
        <v>8325.8533970000008</v>
      </c>
      <c r="D44" s="61">
        <v>15986.531230000001</v>
      </c>
      <c r="E44" s="64">
        <v>8464.0938960000003</v>
      </c>
      <c r="F44" s="61">
        <v>75180.620880000002</v>
      </c>
      <c r="G44" s="16">
        <v>35.760897802525299</v>
      </c>
      <c r="H44" s="16"/>
      <c r="I44" s="13"/>
      <c r="J44" s="13"/>
      <c r="K44" s="16">
        <v>15.1485057621497</v>
      </c>
      <c r="L44" s="16"/>
      <c r="M44" s="13"/>
      <c r="N44" s="16">
        <v>8.0271257425205302</v>
      </c>
      <c r="O44" s="16"/>
      <c r="P44" s="13"/>
      <c r="Q44" s="11">
        <v>5.34</v>
      </c>
      <c r="R44" s="61">
        <v>3936.5988181818202</v>
      </c>
      <c r="S44" s="61">
        <v>2305.9</v>
      </c>
      <c r="T44" s="61">
        <v>6214.3885000000009</v>
      </c>
      <c r="U44" s="61">
        <v>1896.211499999999</v>
      </c>
      <c r="V44" s="64">
        <v>10416.5</v>
      </c>
      <c r="W44" s="61">
        <v>39143.106</v>
      </c>
      <c r="X44" s="61">
        <v>2563.5</v>
      </c>
      <c r="Y44" s="61">
        <v>6055.2</v>
      </c>
      <c r="Z44" s="61">
        <v>326.39999999999998</v>
      </c>
      <c r="AA44" s="61">
        <v>5559.3</v>
      </c>
      <c r="AB44" s="61">
        <v>18.100000000000001</v>
      </c>
      <c r="AC44" s="64">
        <v>52927.306000000004</v>
      </c>
      <c r="AD44" s="61">
        <v>6550.1</v>
      </c>
      <c r="AE44" s="61">
        <v>6842</v>
      </c>
      <c r="AF44" s="61">
        <v>2137.4</v>
      </c>
      <c r="AG44" s="61">
        <v>3925.9</v>
      </c>
      <c r="AH44" s="61">
        <v>465.1</v>
      </c>
      <c r="AI44" s="61">
        <v>12231.4</v>
      </c>
      <c r="AJ44" s="61">
        <v>4853.3999999999996</v>
      </c>
      <c r="AK44" s="61">
        <v>510.9</v>
      </c>
      <c r="AL44" s="61">
        <v>3183</v>
      </c>
      <c r="AM44" s="61">
        <v>268.3</v>
      </c>
      <c r="AN44" s="64">
        <v>86992.205999999991</v>
      </c>
      <c r="AP44" s="16">
        <v>9</v>
      </c>
      <c r="AQ44" s="13">
        <v>16.559999999999999</v>
      </c>
      <c r="AR44" s="16">
        <v>9.9600000000000009</v>
      </c>
      <c r="AS44" s="13">
        <v>17.16</v>
      </c>
      <c r="AT44" s="16">
        <v>9.84</v>
      </c>
      <c r="AU44" s="13">
        <v>22.56</v>
      </c>
      <c r="AV44" s="16"/>
      <c r="AW44" s="9">
        <v>23.52</v>
      </c>
    </row>
    <row r="45" spans="1:49" x14ac:dyDescent="0.3">
      <c r="A45" s="20">
        <v>39753</v>
      </c>
      <c r="B45" s="61">
        <v>42751.920680000003</v>
      </c>
      <c r="C45" s="61">
        <v>8365.9103759999998</v>
      </c>
      <c r="D45" s="61">
        <v>16177.99934</v>
      </c>
      <c r="E45" s="64">
        <v>8393.2883629999997</v>
      </c>
      <c r="F45" s="61">
        <v>75689.118759999998</v>
      </c>
      <c r="G45" s="16">
        <v>36.071842036112699</v>
      </c>
      <c r="H45" s="16"/>
      <c r="I45" s="13"/>
      <c r="J45" s="13"/>
      <c r="K45" s="16">
        <v>15.128786233759699</v>
      </c>
      <c r="L45" s="16"/>
      <c r="M45" s="13"/>
      <c r="N45" s="16">
        <v>5.9275972440875204</v>
      </c>
      <c r="O45" s="16"/>
      <c r="P45" s="13"/>
      <c r="Q45" s="11">
        <v>5.69</v>
      </c>
      <c r="R45" s="61">
        <v>4137.1909678218499</v>
      </c>
      <c r="S45" s="61">
        <v>2331.1</v>
      </c>
      <c r="T45" s="61">
        <v>6159.8162000000002</v>
      </c>
      <c r="U45" s="61">
        <v>1791.8837999999992</v>
      </c>
      <c r="V45" s="64">
        <v>10282.799999999999</v>
      </c>
      <c r="W45" s="61">
        <v>40446.747499999998</v>
      </c>
      <c r="X45" s="61">
        <v>2571.9</v>
      </c>
      <c r="Y45" s="61">
        <v>6236.7</v>
      </c>
      <c r="Z45" s="61">
        <v>330.4</v>
      </c>
      <c r="AA45" s="61">
        <v>5757.5</v>
      </c>
      <c r="AB45" s="61">
        <v>18.399999999999999</v>
      </c>
      <c r="AC45" s="64">
        <v>54092.647499999999</v>
      </c>
      <c r="AD45" s="61">
        <v>6857.2</v>
      </c>
      <c r="AE45" s="61">
        <v>6481.1</v>
      </c>
      <c r="AF45" s="61">
        <v>2293.6</v>
      </c>
      <c r="AG45" s="61">
        <v>3944.6</v>
      </c>
      <c r="AH45" s="61">
        <v>487</v>
      </c>
      <c r="AI45" s="61">
        <v>12405</v>
      </c>
      <c r="AJ45" s="61">
        <v>4328.1000000000004</v>
      </c>
      <c r="AK45" s="61">
        <v>465.9</v>
      </c>
      <c r="AL45" s="61">
        <v>3078.7</v>
      </c>
      <c r="AM45" s="61">
        <v>255</v>
      </c>
      <c r="AN45" s="64">
        <v>88021.447499999995</v>
      </c>
      <c r="AP45" s="16">
        <v>8.0399999999999991</v>
      </c>
      <c r="AQ45" s="13">
        <v>17.04</v>
      </c>
      <c r="AR45" s="16">
        <v>8.8800000000000008</v>
      </c>
      <c r="AS45" s="13">
        <v>16.68</v>
      </c>
      <c r="AT45" s="16">
        <v>9.24</v>
      </c>
      <c r="AU45" s="13">
        <v>22.44</v>
      </c>
      <c r="AV45" s="16">
        <v>8.8800000000000008</v>
      </c>
      <c r="AW45" s="9">
        <v>27</v>
      </c>
    </row>
    <row r="46" spans="1:49" x14ac:dyDescent="0.3">
      <c r="A46" s="20">
        <v>39783</v>
      </c>
      <c r="B46" s="61">
        <v>42262.408869999999</v>
      </c>
      <c r="C46" s="61">
        <v>8356.5838980000008</v>
      </c>
      <c r="D46" s="61">
        <v>16275.07166</v>
      </c>
      <c r="E46" s="64">
        <v>7828.0500240000001</v>
      </c>
      <c r="F46" s="61">
        <v>74722.114459999997</v>
      </c>
      <c r="G46" s="16">
        <v>36.851581681413002</v>
      </c>
      <c r="H46" s="16"/>
      <c r="I46" s="13"/>
      <c r="J46" s="13"/>
      <c r="K46" s="16">
        <v>14.910910610780199</v>
      </c>
      <c r="L46" s="16"/>
      <c r="M46" s="13"/>
      <c r="N46" s="16">
        <v>5.8315002485440504</v>
      </c>
      <c r="O46" s="16"/>
      <c r="P46" s="13"/>
      <c r="Q46" s="11">
        <v>5.77</v>
      </c>
      <c r="R46" s="61">
        <v>4287.5804880410496</v>
      </c>
      <c r="S46" s="61">
        <v>2484.8000000000002</v>
      </c>
      <c r="T46" s="61">
        <v>6340.7397000000001</v>
      </c>
      <c r="U46" s="61">
        <v>1982.3602999999994</v>
      </c>
      <c r="V46" s="64">
        <v>10807.9</v>
      </c>
      <c r="W46" s="61">
        <v>40974.224999999999</v>
      </c>
      <c r="X46" s="61">
        <v>2563.5</v>
      </c>
      <c r="Y46" s="61">
        <v>6512</v>
      </c>
      <c r="Z46" s="61">
        <v>342.6</v>
      </c>
      <c r="AA46" s="61">
        <v>6021.2</v>
      </c>
      <c r="AB46" s="61">
        <v>22.2</v>
      </c>
      <c r="AC46" s="64">
        <v>55156.825000000004</v>
      </c>
      <c r="AD46" s="61">
        <v>6666.5</v>
      </c>
      <c r="AE46" s="61">
        <v>6330.6</v>
      </c>
      <c r="AF46" s="61">
        <v>2335.6999999999998</v>
      </c>
      <c r="AG46" s="61">
        <v>3816.7</v>
      </c>
      <c r="AH46" s="61">
        <v>503.4</v>
      </c>
      <c r="AI46" s="61">
        <v>12650.5</v>
      </c>
      <c r="AJ46" s="61">
        <v>4091.8</v>
      </c>
      <c r="AK46" s="61">
        <v>459.9</v>
      </c>
      <c r="AL46" s="61">
        <v>2953.5</v>
      </c>
      <c r="AM46" s="61">
        <v>248.3</v>
      </c>
      <c r="AN46" s="64">
        <v>88810.125</v>
      </c>
      <c r="AP46" s="16">
        <v>8.2799999999999994</v>
      </c>
      <c r="AQ46" s="13">
        <v>16.440000000000001</v>
      </c>
      <c r="AR46" s="16">
        <v>8.76</v>
      </c>
      <c r="AS46" s="13">
        <v>16.920000000000002</v>
      </c>
      <c r="AT46" s="16">
        <v>8.52</v>
      </c>
      <c r="AU46" s="13">
        <v>22.32</v>
      </c>
      <c r="AV46" s="16">
        <v>7.2</v>
      </c>
      <c r="AW46" s="9">
        <v>24.96</v>
      </c>
    </row>
    <row r="47" spans="1:49" x14ac:dyDescent="0.3">
      <c r="A47" s="21">
        <v>39814</v>
      </c>
      <c r="B47" s="61">
        <v>41620.532899999998</v>
      </c>
      <c r="C47" s="61">
        <v>8342.3151440000001</v>
      </c>
      <c r="D47" s="61">
        <v>16266.58066</v>
      </c>
      <c r="E47" s="64">
        <v>7488.709613</v>
      </c>
      <c r="F47" s="61">
        <v>73718.138309999995</v>
      </c>
      <c r="G47" s="16">
        <v>36.334171451960003</v>
      </c>
      <c r="H47" s="16"/>
      <c r="I47" s="13"/>
      <c r="J47" s="13"/>
      <c r="K47" s="16">
        <v>13.5112458646691</v>
      </c>
      <c r="L47" s="16"/>
      <c r="M47" s="13"/>
      <c r="N47" s="16">
        <v>5.3235662820483602</v>
      </c>
      <c r="O47" s="16"/>
      <c r="P47" s="13"/>
      <c r="Q47" s="11">
        <v>5.92</v>
      </c>
      <c r="R47" s="61">
        <v>4305.7889999999998</v>
      </c>
      <c r="S47" s="61">
        <v>2445.4</v>
      </c>
      <c r="T47" s="61">
        <v>6472.3665500000006</v>
      </c>
      <c r="U47" s="61">
        <v>1835.0334500000004</v>
      </c>
      <c r="V47" s="64">
        <v>10752.800000000001</v>
      </c>
      <c r="W47" s="61">
        <v>41131.804999999993</v>
      </c>
      <c r="X47" s="61">
        <v>2555</v>
      </c>
      <c r="Y47" s="61">
        <v>7657.4</v>
      </c>
      <c r="Z47" s="61">
        <v>348.9</v>
      </c>
      <c r="AA47" s="61">
        <v>7157.4</v>
      </c>
      <c r="AB47" s="61">
        <v>24.9</v>
      </c>
      <c r="AC47" s="64">
        <v>55263.604999999996</v>
      </c>
      <c r="AD47" s="61">
        <v>6548.5</v>
      </c>
      <c r="AE47" s="61">
        <v>6051.9</v>
      </c>
      <c r="AF47" s="61">
        <v>2350.1999999999998</v>
      </c>
      <c r="AG47" s="61">
        <v>3670.3</v>
      </c>
      <c r="AH47" s="61">
        <v>500.4</v>
      </c>
      <c r="AI47" s="61">
        <v>13010.6</v>
      </c>
      <c r="AJ47" s="61">
        <v>4144.3999999999996</v>
      </c>
      <c r="AK47" s="61">
        <v>453.1</v>
      </c>
      <c r="AL47" s="61">
        <v>3108.8</v>
      </c>
      <c r="AM47" s="61">
        <v>239</v>
      </c>
      <c r="AN47" s="64">
        <v>88645.205000000002</v>
      </c>
      <c r="AP47" s="16">
        <v>7.08</v>
      </c>
      <c r="AQ47" s="13">
        <v>14.04</v>
      </c>
      <c r="AR47" s="16">
        <v>6.72</v>
      </c>
      <c r="AS47" s="13">
        <v>19.559999999999999</v>
      </c>
      <c r="AT47" s="16">
        <v>6.6</v>
      </c>
      <c r="AU47" s="13">
        <v>22.08</v>
      </c>
      <c r="AV47" s="16"/>
      <c r="AW47" s="9">
        <v>23.04</v>
      </c>
    </row>
    <row r="48" spans="1:49" x14ac:dyDescent="0.3">
      <c r="A48" s="20">
        <v>39845</v>
      </c>
      <c r="B48" s="61">
        <v>41119.385600000001</v>
      </c>
      <c r="C48" s="61">
        <v>8282.9839759999995</v>
      </c>
      <c r="D48" s="61">
        <v>16154.006069999999</v>
      </c>
      <c r="E48" s="64">
        <v>7068.3894250000003</v>
      </c>
      <c r="F48" s="61">
        <v>72624.765069999994</v>
      </c>
      <c r="G48" s="16">
        <v>36.189776794957403</v>
      </c>
      <c r="H48" s="16"/>
      <c r="I48" s="13"/>
      <c r="J48" s="13"/>
      <c r="K48" s="16">
        <v>12.2157947060754</v>
      </c>
      <c r="L48" s="16"/>
      <c r="M48" s="13"/>
      <c r="N48" s="16">
        <v>5.1172565620763102</v>
      </c>
      <c r="O48" s="16"/>
      <c r="P48" s="13"/>
      <c r="Q48" s="11">
        <v>5.53</v>
      </c>
      <c r="R48" s="61">
        <v>4164.7997999999998</v>
      </c>
      <c r="S48" s="61">
        <v>2446</v>
      </c>
      <c r="T48" s="61">
        <v>6485.56095</v>
      </c>
      <c r="U48" s="61">
        <v>1603.6390500000007</v>
      </c>
      <c r="V48" s="64">
        <v>10535.2</v>
      </c>
      <c r="W48" s="61">
        <v>40750.096999999994</v>
      </c>
      <c r="X48" s="61">
        <v>2541.1999999999998</v>
      </c>
      <c r="Y48" s="61">
        <v>8278.7999999999993</v>
      </c>
      <c r="Z48" s="61">
        <v>355.9</v>
      </c>
      <c r="AA48" s="61">
        <v>7709</v>
      </c>
      <c r="AB48" s="61">
        <v>25.7</v>
      </c>
      <c r="AC48" s="64">
        <v>54726.496999999988</v>
      </c>
      <c r="AD48" s="61">
        <v>6554.7</v>
      </c>
      <c r="AE48" s="61">
        <v>6124.9</v>
      </c>
      <c r="AF48" s="61">
        <v>2445.3000000000002</v>
      </c>
      <c r="AG48" s="61">
        <v>3715.3</v>
      </c>
      <c r="AH48" s="61">
        <v>529</v>
      </c>
      <c r="AI48" s="61">
        <v>13196.2</v>
      </c>
      <c r="AJ48" s="61">
        <v>4551</v>
      </c>
      <c r="AK48" s="61">
        <v>446.6</v>
      </c>
      <c r="AL48" s="61">
        <v>3610.3</v>
      </c>
      <c r="AM48" s="61">
        <v>239</v>
      </c>
      <c r="AN48" s="64">
        <v>88440.196999999986</v>
      </c>
      <c r="AP48" s="16">
        <v>5.16</v>
      </c>
      <c r="AQ48" s="13">
        <v>12.96</v>
      </c>
      <c r="AR48" s="16">
        <v>4.92</v>
      </c>
      <c r="AS48" s="13">
        <v>15.12</v>
      </c>
      <c r="AT48" s="16">
        <v>4.68</v>
      </c>
      <c r="AU48" s="13">
        <v>19.920000000000002</v>
      </c>
      <c r="AV48" s="16">
        <v>5.76</v>
      </c>
      <c r="AW48" s="9">
        <v>24.24</v>
      </c>
    </row>
    <row r="49" spans="1:49" x14ac:dyDescent="0.3">
      <c r="A49" s="20">
        <v>39873</v>
      </c>
      <c r="B49" s="61">
        <v>40445.082249999999</v>
      </c>
      <c r="C49" s="61">
        <v>8286.7588780000005</v>
      </c>
      <c r="D49" s="61">
        <v>16177.831829999999</v>
      </c>
      <c r="E49" s="64">
        <v>6733.9237579999999</v>
      </c>
      <c r="F49" s="61">
        <v>71643.596709999998</v>
      </c>
      <c r="G49" s="16">
        <v>32.2310900560189</v>
      </c>
      <c r="H49" s="16"/>
      <c r="I49" s="13"/>
      <c r="J49" s="13"/>
      <c r="K49" s="16">
        <v>10.0588162851225</v>
      </c>
      <c r="L49" s="16"/>
      <c r="M49" s="13"/>
      <c r="N49" s="16">
        <v>4.6835907984627498</v>
      </c>
      <c r="O49" s="16"/>
      <c r="P49" s="13"/>
      <c r="Q49" s="11">
        <v>4.9000000000000004</v>
      </c>
      <c r="R49" s="61">
        <v>4218.5468339999998</v>
      </c>
      <c r="S49" s="61">
        <v>2459.9</v>
      </c>
      <c r="T49" s="61">
        <v>6613.8780499999993</v>
      </c>
      <c r="U49" s="61">
        <v>1568.7219500000006</v>
      </c>
      <c r="V49" s="64">
        <v>10642.5</v>
      </c>
      <c r="W49" s="61">
        <v>39918.084999999999</v>
      </c>
      <c r="X49" s="61">
        <v>2533.6999999999998</v>
      </c>
      <c r="Y49" s="61">
        <v>8098.2</v>
      </c>
      <c r="Z49" s="61">
        <v>363.2</v>
      </c>
      <c r="AA49" s="61">
        <v>7551.7</v>
      </c>
      <c r="AB49" s="61">
        <v>25.9</v>
      </c>
      <c r="AC49" s="64">
        <v>53978.084999999999</v>
      </c>
      <c r="AD49" s="61">
        <v>6489.1</v>
      </c>
      <c r="AE49" s="61">
        <v>6655.6</v>
      </c>
      <c r="AF49" s="61">
        <v>2500.6999999999998</v>
      </c>
      <c r="AG49" s="61">
        <v>3599.9</v>
      </c>
      <c r="AH49" s="61">
        <v>559.5</v>
      </c>
      <c r="AI49" s="61">
        <v>13297.4</v>
      </c>
      <c r="AJ49" s="61">
        <v>4865.2</v>
      </c>
      <c r="AK49" s="61">
        <v>445</v>
      </c>
      <c r="AL49" s="61">
        <v>4017.7</v>
      </c>
      <c r="AM49" s="61">
        <v>241.5</v>
      </c>
      <c r="AN49" s="64">
        <v>88131.284999999989</v>
      </c>
      <c r="AP49" s="16">
        <v>2.88</v>
      </c>
      <c r="AQ49" s="13">
        <v>10.08</v>
      </c>
      <c r="AR49" s="16">
        <v>3.12</v>
      </c>
      <c r="AS49" s="13">
        <v>14.88</v>
      </c>
      <c r="AT49" s="16">
        <v>3.24</v>
      </c>
      <c r="AU49" s="13">
        <v>15.12</v>
      </c>
      <c r="AV49" s="16"/>
      <c r="AW49" s="9">
        <v>20.64</v>
      </c>
    </row>
    <row r="50" spans="1:49" x14ac:dyDescent="0.3">
      <c r="A50" s="20">
        <v>39904</v>
      </c>
      <c r="B50" s="61">
        <v>40860.992270000002</v>
      </c>
      <c r="C50" s="61">
        <v>8322.7341319999996</v>
      </c>
      <c r="D50" s="61">
        <v>16217.03066</v>
      </c>
      <c r="E50" s="64">
        <v>6398.8912209999999</v>
      </c>
      <c r="F50" s="61">
        <v>71799.648289999997</v>
      </c>
      <c r="G50" s="16">
        <v>29.9749702923983</v>
      </c>
      <c r="H50" s="16"/>
      <c r="I50" s="13"/>
      <c r="J50" s="13"/>
      <c r="K50" s="16">
        <v>8.7663514466743102</v>
      </c>
      <c r="L50" s="16"/>
      <c r="M50" s="13"/>
      <c r="N50" s="16">
        <v>3.94729968911175</v>
      </c>
      <c r="O50" s="16"/>
      <c r="P50" s="13"/>
      <c r="Q50" s="11">
        <v>4.42</v>
      </c>
      <c r="R50" s="61">
        <v>4234.4101459922904</v>
      </c>
      <c r="S50" s="61">
        <v>2462.6</v>
      </c>
      <c r="T50" s="61">
        <v>6770.0208999999995</v>
      </c>
      <c r="U50" s="61">
        <v>1657.1790999999998</v>
      </c>
      <c r="V50" s="64">
        <v>10889.8</v>
      </c>
      <c r="W50" s="61">
        <v>39593.753499999999</v>
      </c>
      <c r="X50" s="61">
        <v>2549.4</v>
      </c>
      <c r="Y50" s="61">
        <v>8882.9</v>
      </c>
      <c r="Z50" s="61">
        <v>367.1</v>
      </c>
      <c r="AA50" s="61">
        <v>8634.1</v>
      </c>
      <c r="AB50" s="61">
        <v>22.1</v>
      </c>
      <c r="AC50" s="64">
        <v>53626.753499999992</v>
      </c>
      <c r="AD50" s="61">
        <v>6254.1</v>
      </c>
      <c r="AE50" s="61">
        <v>6811.1</v>
      </c>
      <c r="AF50" s="61">
        <v>2540.1999999999998</v>
      </c>
      <c r="AG50" s="61">
        <v>3479.9</v>
      </c>
      <c r="AH50" s="61">
        <v>581.5</v>
      </c>
      <c r="AI50" s="61">
        <v>13804.3</v>
      </c>
      <c r="AJ50" s="61">
        <v>5011.3999999999996</v>
      </c>
      <c r="AK50" s="61">
        <v>457.7</v>
      </c>
      <c r="AL50" s="61">
        <v>4069.3</v>
      </c>
      <c r="AM50" s="61">
        <v>234.3</v>
      </c>
      <c r="AN50" s="64">
        <v>88263.353499999983</v>
      </c>
      <c r="AP50" s="16">
        <v>2.2799999999999998</v>
      </c>
      <c r="AQ50" s="13">
        <v>9.48</v>
      </c>
      <c r="AR50" s="16">
        <v>2.52</v>
      </c>
      <c r="AS50" s="13">
        <v>13.08</v>
      </c>
      <c r="AT50" s="16">
        <v>2.88</v>
      </c>
      <c r="AU50" s="13">
        <v>11.76</v>
      </c>
      <c r="AV50" s="16"/>
      <c r="AW50" s="9">
        <v>17.64</v>
      </c>
    </row>
    <row r="51" spans="1:49" x14ac:dyDescent="0.3">
      <c r="A51" s="20">
        <v>39934</v>
      </c>
      <c r="B51" s="61">
        <v>40716.103779999998</v>
      </c>
      <c r="C51" s="61">
        <v>8264.6600249999992</v>
      </c>
      <c r="D51" s="61">
        <v>16297.69606</v>
      </c>
      <c r="E51" s="64">
        <v>6183.3765530000001</v>
      </c>
      <c r="F51" s="61">
        <v>71461.836410000004</v>
      </c>
      <c r="G51" s="16">
        <v>29.566587019095401</v>
      </c>
      <c r="H51" s="16"/>
      <c r="I51" s="13"/>
      <c r="J51" s="13"/>
      <c r="K51" s="16">
        <v>8.0713683339428606</v>
      </c>
      <c r="L51" s="16"/>
      <c r="M51" s="13"/>
      <c r="N51" s="16">
        <v>3.7768421556343399</v>
      </c>
      <c r="O51" s="16"/>
      <c r="P51" s="13"/>
      <c r="Q51" s="11">
        <v>4.4556453691489804</v>
      </c>
      <c r="R51" s="61">
        <v>4344.8591806308405</v>
      </c>
      <c r="S51" s="61">
        <v>2493.5</v>
      </c>
      <c r="T51" s="61">
        <v>6965.0845499999996</v>
      </c>
      <c r="U51" s="61">
        <v>1875.7154500000015</v>
      </c>
      <c r="V51" s="64">
        <v>11334.300000000001</v>
      </c>
      <c r="W51" s="61">
        <v>39362.999499999998</v>
      </c>
      <c r="X51" s="61">
        <v>2589.9</v>
      </c>
      <c r="Y51" s="61">
        <v>9185.2999999999993</v>
      </c>
      <c r="Z51" s="61">
        <v>373.4</v>
      </c>
      <c r="AA51" s="61">
        <v>8999.2000000000007</v>
      </c>
      <c r="AB51" s="61">
        <v>23</v>
      </c>
      <c r="AC51" s="64">
        <v>53823.699500000002</v>
      </c>
      <c r="AD51" s="61">
        <v>5840.2</v>
      </c>
      <c r="AE51" s="61">
        <v>6723.3</v>
      </c>
      <c r="AF51" s="61">
        <v>2596.1999999999998</v>
      </c>
      <c r="AG51" s="61">
        <v>3469</v>
      </c>
      <c r="AH51" s="61">
        <v>600.20000000000005</v>
      </c>
      <c r="AI51" s="61">
        <v>14288.6</v>
      </c>
      <c r="AJ51" s="61">
        <v>5157.5</v>
      </c>
      <c r="AK51" s="61">
        <v>484.1</v>
      </c>
      <c r="AL51" s="61">
        <v>3958.6</v>
      </c>
      <c r="AM51" s="61">
        <v>222.5</v>
      </c>
      <c r="AN51" s="64">
        <v>88801.699500000002</v>
      </c>
      <c r="AP51" s="16">
        <v>1.56</v>
      </c>
      <c r="AQ51" s="13">
        <v>7.08</v>
      </c>
      <c r="AR51" s="16">
        <v>1.8</v>
      </c>
      <c r="AS51" s="13">
        <v>12.12</v>
      </c>
      <c r="AT51" s="16">
        <v>2.52</v>
      </c>
      <c r="AU51" s="13">
        <v>13.56</v>
      </c>
      <c r="AV51" s="16"/>
      <c r="AW51" s="9">
        <v>18.96</v>
      </c>
    </row>
    <row r="52" spans="1:49" x14ac:dyDescent="0.3">
      <c r="A52" s="20">
        <v>39965</v>
      </c>
      <c r="B52" s="61">
        <v>40399.395120000001</v>
      </c>
      <c r="C52" s="61">
        <v>8203.6656519999997</v>
      </c>
      <c r="D52" s="61">
        <v>16441.354469999998</v>
      </c>
      <c r="E52" s="64">
        <v>5403.7693669999999</v>
      </c>
      <c r="F52" s="61">
        <v>70448.184609999997</v>
      </c>
      <c r="G52" s="16">
        <v>28.9061914956599</v>
      </c>
      <c r="H52" s="16"/>
      <c r="I52" s="13"/>
      <c r="J52" s="13"/>
      <c r="K52" s="16">
        <v>7.9845183487956701</v>
      </c>
      <c r="L52" s="16"/>
      <c r="M52" s="13"/>
      <c r="N52" s="16">
        <v>3.49696459618111</v>
      </c>
      <c r="O52" s="16"/>
      <c r="P52" s="13"/>
      <c r="Q52" s="11">
        <v>4.6100000000000003</v>
      </c>
      <c r="R52" s="61">
        <v>4430.5774285714297</v>
      </c>
      <c r="S52" s="61">
        <v>2504.8000000000002</v>
      </c>
      <c r="T52" s="61">
        <v>7202.7767999999996</v>
      </c>
      <c r="U52" s="61">
        <v>1907.3232000000016</v>
      </c>
      <c r="V52" s="64">
        <v>11614.900000000001</v>
      </c>
      <c r="W52" s="61">
        <v>38951.326499999996</v>
      </c>
      <c r="X52" s="61">
        <v>2627.5</v>
      </c>
      <c r="Y52" s="61">
        <v>8599.7000000000007</v>
      </c>
      <c r="Z52" s="61">
        <v>371.3</v>
      </c>
      <c r="AA52" s="61">
        <v>8163.3</v>
      </c>
      <c r="AB52" s="61">
        <v>26.3</v>
      </c>
      <c r="AC52" s="64">
        <v>53975.126499999998</v>
      </c>
      <c r="AD52" s="61">
        <v>5373.4</v>
      </c>
      <c r="AE52" s="61">
        <v>6917.2</v>
      </c>
      <c r="AF52" s="61">
        <v>2653.5</v>
      </c>
      <c r="AG52" s="61">
        <v>3435.3</v>
      </c>
      <c r="AH52" s="61">
        <v>598</v>
      </c>
      <c r="AI52" s="61">
        <v>14355.7</v>
      </c>
      <c r="AJ52" s="61">
        <v>5191.6000000000004</v>
      </c>
      <c r="AK52" s="61">
        <v>506.4</v>
      </c>
      <c r="AL52" s="61">
        <v>3819.8</v>
      </c>
      <c r="AM52" s="61">
        <v>208.4</v>
      </c>
      <c r="AN52" s="64">
        <v>88978.026500000007</v>
      </c>
      <c r="AP52" s="16">
        <v>1.32</v>
      </c>
      <c r="AQ52" s="13">
        <v>5.88</v>
      </c>
      <c r="AR52" s="16">
        <v>1.68</v>
      </c>
      <c r="AS52" s="13">
        <v>14.16</v>
      </c>
      <c r="AT52" s="16">
        <v>2.76</v>
      </c>
      <c r="AU52" s="13">
        <v>13.08</v>
      </c>
      <c r="AV52" s="16"/>
      <c r="AW52" s="9">
        <v>14.88</v>
      </c>
    </row>
    <row r="53" spans="1:49" x14ac:dyDescent="0.3">
      <c r="A53" s="20">
        <v>39995</v>
      </c>
      <c r="B53" s="61">
        <v>40444.881650000003</v>
      </c>
      <c r="C53" s="61">
        <v>8213.9071889999996</v>
      </c>
      <c r="D53" s="61">
        <v>16579.807840000001</v>
      </c>
      <c r="E53" s="64">
        <v>5362.954307</v>
      </c>
      <c r="F53" s="61">
        <v>70601.55098</v>
      </c>
      <c r="G53" s="16">
        <v>27.909352390439899</v>
      </c>
      <c r="H53" s="16"/>
      <c r="I53" s="13"/>
      <c r="J53" s="13"/>
      <c r="K53" s="16">
        <v>7.2408472343698298</v>
      </c>
      <c r="L53" s="16"/>
      <c r="M53" s="13"/>
      <c r="N53" s="16">
        <v>2.7133157939572001</v>
      </c>
      <c r="O53" s="16"/>
      <c r="P53" s="13"/>
      <c r="Q53" s="11">
        <v>4.62</v>
      </c>
      <c r="R53" s="61">
        <v>4308.1720454545493</v>
      </c>
      <c r="S53" s="61">
        <v>2487</v>
      </c>
      <c r="T53" s="61">
        <v>7152.0185999999994</v>
      </c>
      <c r="U53" s="61">
        <v>1963.0814000000009</v>
      </c>
      <c r="V53" s="64">
        <v>11602.1</v>
      </c>
      <c r="W53" s="61">
        <v>39030.711499999998</v>
      </c>
      <c r="X53" s="61">
        <v>2640.4</v>
      </c>
      <c r="Y53" s="61">
        <v>9977.7000000000007</v>
      </c>
      <c r="Z53" s="61">
        <v>367.8</v>
      </c>
      <c r="AA53" s="61">
        <v>9280</v>
      </c>
      <c r="AB53" s="61">
        <v>24.2</v>
      </c>
      <c r="AC53" s="64">
        <v>54314.511500000001</v>
      </c>
      <c r="AD53" s="61">
        <v>5141.7</v>
      </c>
      <c r="AE53" s="61">
        <v>6460</v>
      </c>
      <c r="AF53" s="61">
        <v>2778.2</v>
      </c>
      <c r="AG53" s="61">
        <v>3339.5</v>
      </c>
      <c r="AH53" s="61">
        <v>609.4</v>
      </c>
      <c r="AI53" s="61">
        <v>14256.1</v>
      </c>
      <c r="AJ53" s="61">
        <v>5355</v>
      </c>
      <c r="AK53" s="61">
        <v>527.9</v>
      </c>
      <c r="AL53" s="61">
        <v>3911.6</v>
      </c>
      <c r="AM53" s="61">
        <v>206.6</v>
      </c>
      <c r="AN53" s="64">
        <v>88664.111499999999</v>
      </c>
      <c r="AP53" s="16">
        <v>0.84</v>
      </c>
      <c r="AQ53" s="13">
        <v>5.04</v>
      </c>
      <c r="AR53" s="16">
        <v>1.44</v>
      </c>
      <c r="AS53" s="13">
        <v>11.4</v>
      </c>
      <c r="AT53" s="16">
        <v>1.8</v>
      </c>
      <c r="AU53" s="13">
        <v>16.2</v>
      </c>
      <c r="AV53" s="16"/>
      <c r="AW53" s="9">
        <v>18.84</v>
      </c>
    </row>
    <row r="54" spans="1:49" x14ac:dyDescent="0.3">
      <c r="A54" s="20">
        <v>40026</v>
      </c>
      <c r="B54" s="61">
        <v>40852.699610000003</v>
      </c>
      <c r="C54" s="61">
        <v>8220.5458739999995</v>
      </c>
      <c r="D54" s="61">
        <v>16692.06583</v>
      </c>
      <c r="E54" s="64">
        <v>5389.5310630000004</v>
      </c>
      <c r="F54" s="61">
        <v>71154.842369999998</v>
      </c>
      <c r="G54" s="16">
        <v>24.5737435113694</v>
      </c>
      <c r="H54" s="16"/>
      <c r="I54" s="13"/>
      <c r="J54" s="13"/>
      <c r="K54" s="16">
        <v>5.9873966986875997</v>
      </c>
      <c r="L54" s="16"/>
      <c r="M54" s="13"/>
      <c r="N54" s="16">
        <v>3.3949739058076802</v>
      </c>
      <c r="O54" s="16"/>
      <c r="P54" s="13"/>
      <c r="Q54" s="11">
        <v>4.5599999999999996</v>
      </c>
      <c r="R54" s="61">
        <v>4487.9009999999998</v>
      </c>
      <c r="S54" s="61">
        <v>2505.8000000000002</v>
      </c>
      <c r="T54" s="61">
        <v>7240.8867499999997</v>
      </c>
      <c r="U54" s="61">
        <v>2001.5132500000009</v>
      </c>
      <c r="V54" s="64">
        <v>11748.2</v>
      </c>
      <c r="W54" s="61">
        <v>38922.2065</v>
      </c>
      <c r="X54" s="61">
        <v>2652.7</v>
      </c>
      <c r="Y54" s="61">
        <v>10236.6</v>
      </c>
      <c r="Z54" s="61">
        <v>365.5</v>
      </c>
      <c r="AA54" s="61">
        <v>9492.9</v>
      </c>
      <c r="AB54" s="61">
        <v>21.6</v>
      </c>
      <c r="AC54" s="64">
        <v>54410.706499999993</v>
      </c>
      <c r="AD54" s="61">
        <v>5360.1</v>
      </c>
      <c r="AE54" s="61">
        <v>6128.7</v>
      </c>
      <c r="AF54" s="61">
        <v>2906.9</v>
      </c>
      <c r="AG54" s="61">
        <v>3309.1</v>
      </c>
      <c r="AH54" s="61">
        <v>614.29999999999995</v>
      </c>
      <c r="AI54" s="61">
        <v>14330.7</v>
      </c>
      <c r="AJ54" s="61">
        <v>5723.9</v>
      </c>
      <c r="AK54" s="61">
        <v>552.70000000000005</v>
      </c>
      <c r="AL54" s="61">
        <v>4174.6000000000004</v>
      </c>
      <c r="AM54" s="61">
        <v>200.9</v>
      </c>
      <c r="AN54" s="64">
        <v>88961.606499999994</v>
      </c>
      <c r="AP54" s="16">
        <v>0.48</v>
      </c>
      <c r="AQ54" s="13">
        <v>4.2</v>
      </c>
      <c r="AR54" s="16">
        <v>0.72</v>
      </c>
      <c r="AS54" s="13">
        <v>10.56</v>
      </c>
      <c r="AT54" s="16">
        <v>1.44</v>
      </c>
      <c r="AU54" s="13">
        <v>9.48</v>
      </c>
      <c r="AV54" s="16">
        <v>4.68</v>
      </c>
      <c r="AW54" s="9">
        <v>14.76</v>
      </c>
    </row>
    <row r="55" spans="1:49" x14ac:dyDescent="0.3">
      <c r="A55" s="20">
        <v>40057</v>
      </c>
      <c r="B55" s="61">
        <v>41035.870439999999</v>
      </c>
      <c r="C55" s="61">
        <v>8242.0853229999993</v>
      </c>
      <c r="D55" s="61">
        <v>16810.688890000001</v>
      </c>
      <c r="E55" s="64">
        <v>5246.6051820000002</v>
      </c>
      <c r="F55" s="61">
        <v>71335.249840000004</v>
      </c>
      <c r="G55" s="16">
        <v>26.523264242632901</v>
      </c>
      <c r="H55" s="16"/>
      <c r="I55" s="13"/>
      <c r="J55" s="13"/>
      <c r="K55" s="16">
        <v>5.7749809206789102</v>
      </c>
      <c r="L55" s="16"/>
      <c r="M55" s="13"/>
      <c r="N55" s="16">
        <v>2.5450470118040398</v>
      </c>
      <c r="O55" s="16"/>
      <c r="P55" s="13"/>
      <c r="Q55" s="11">
        <v>4.49</v>
      </c>
      <c r="R55" s="61">
        <v>4558.8267142857103</v>
      </c>
      <c r="S55" s="61">
        <v>2612.6</v>
      </c>
      <c r="T55" s="61">
        <v>7467.1873500000002</v>
      </c>
      <c r="U55" s="61">
        <v>2217.6126499999996</v>
      </c>
      <c r="V55" s="64">
        <v>12297.4</v>
      </c>
      <c r="W55" s="61">
        <v>38276.271000000001</v>
      </c>
      <c r="X55" s="61">
        <v>2663.4</v>
      </c>
      <c r="Y55" s="61">
        <v>9042</v>
      </c>
      <c r="Z55" s="61">
        <v>363.8</v>
      </c>
      <c r="AA55" s="61">
        <v>8393.2000000000007</v>
      </c>
      <c r="AB55" s="61">
        <v>21.5</v>
      </c>
      <c r="AC55" s="64">
        <v>54228.171000000002</v>
      </c>
      <c r="AD55" s="61">
        <v>5369</v>
      </c>
      <c r="AE55" s="61">
        <v>6576.2</v>
      </c>
      <c r="AF55" s="61">
        <v>3040.4</v>
      </c>
      <c r="AG55" s="61">
        <v>3282.4</v>
      </c>
      <c r="AH55" s="61">
        <v>607</v>
      </c>
      <c r="AI55" s="61">
        <v>13900.9</v>
      </c>
      <c r="AJ55" s="61">
        <v>6234.5</v>
      </c>
      <c r="AK55" s="61">
        <v>580.9</v>
      </c>
      <c r="AL55" s="61">
        <v>4371.3</v>
      </c>
      <c r="AM55" s="61">
        <v>200.3</v>
      </c>
      <c r="AN55" s="64">
        <v>89247.870999999985</v>
      </c>
      <c r="AP55" s="16">
        <v>0.6</v>
      </c>
      <c r="AQ55" s="13">
        <v>3.84</v>
      </c>
      <c r="AR55" s="16">
        <v>1.08</v>
      </c>
      <c r="AS55" s="13">
        <v>11.4</v>
      </c>
      <c r="AT55" s="16">
        <v>2.16</v>
      </c>
      <c r="AU55" s="13">
        <v>12.24</v>
      </c>
      <c r="AV55" s="16">
        <v>4.4400000000000004</v>
      </c>
      <c r="AW55" s="9">
        <v>17.399999999999999</v>
      </c>
    </row>
    <row r="56" spans="1:49" x14ac:dyDescent="0.3">
      <c r="A56" s="20">
        <v>40087</v>
      </c>
      <c r="B56" s="61">
        <v>41079.076719999997</v>
      </c>
      <c r="C56" s="61">
        <v>8300.7900079999999</v>
      </c>
      <c r="D56" s="61">
        <v>17052.11346</v>
      </c>
      <c r="E56" s="64">
        <v>5224.9779589999998</v>
      </c>
      <c r="F56" s="61">
        <v>71656.958150000006</v>
      </c>
      <c r="G56" s="16">
        <v>26.667814255904599</v>
      </c>
      <c r="H56" s="16"/>
      <c r="I56" s="13"/>
      <c r="J56" s="13"/>
      <c r="K56" s="16">
        <v>5.6134654537822497</v>
      </c>
      <c r="L56" s="16"/>
      <c r="M56" s="13"/>
      <c r="N56" s="16">
        <v>2.6609289121842599</v>
      </c>
      <c r="O56" s="16"/>
      <c r="P56" s="13"/>
      <c r="Q56" s="11">
        <v>4.3499999999999996</v>
      </c>
      <c r="R56" s="61">
        <v>4379.12076190476</v>
      </c>
      <c r="S56" s="61">
        <v>2571.1999999999998</v>
      </c>
      <c r="T56" s="61">
        <v>7491.8482999999997</v>
      </c>
      <c r="U56" s="61">
        <v>2281.1516999999994</v>
      </c>
      <c r="V56" s="64">
        <v>12344.199999999999</v>
      </c>
      <c r="W56" s="61">
        <v>37715.618499999997</v>
      </c>
      <c r="X56" s="61">
        <v>2670.1</v>
      </c>
      <c r="Y56" s="61">
        <v>9653.9</v>
      </c>
      <c r="Z56" s="61">
        <v>358.3</v>
      </c>
      <c r="AA56" s="61">
        <v>8873.2999999999993</v>
      </c>
      <c r="AB56" s="61">
        <v>24.8</v>
      </c>
      <c r="AC56" s="64">
        <v>53844.018499999991</v>
      </c>
      <c r="AD56" s="61">
        <v>5266</v>
      </c>
      <c r="AE56" s="61">
        <v>6458.5</v>
      </c>
      <c r="AF56" s="61">
        <v>3201.8</v>
      </c>
      <c r="AG56" s="61">
        <v>3182</v>
      </c>
      <c r="AH56" s="61">
        <v>591.6</v>
      </c>
      <c r="AI56" s="61">
        <v>13440.4</v>
      </c>
      <c r="AJ56" s="61">
        <v>6669.4</v>
      </c>
      <c r="AK56" s="61">
        <v>607.5</v>
      </c>
      <c r="AL56" s="61">
        <v>4552.1000000000004</v>
      </c>
      <c r="AM56" s="61">
        <v>192.7</v>
      </c>
      <c r="AN56" s="64">
        <v>88516.4185</v>
      </c>
      <c r="AP56" s="16">
        <v>0.6</v>
      </c>
      <c r="AQ56" s="13">
        <v>3.72</v>
      </c>
      <c r="AR56" s="16">
        <v>1.2</v>
      </c>
      <c r="AS56" s="13">
        <v>11.64</v>
      </c>
      <c r="AT56" s="16">
        <v>2.52</v>
      </c>
      <c r="AU56" s="13">
        <v>11.88</v>
      </c>
      <c r="AV56" s="16">
        <v>5.04</v>
      </c>
      <c r="AW56" s="9">
        <v>16.559999999999999</v>
      </c>
    </row>
    <row r="57" spans="1:49" x14ac:dyDescent="0.3">
      <c r="A57" s="20">
        <v>40118</v>
      </c>
      <c r="B57" s="61">
        <v>40973.898269999998</v>
      </c>
      <c r="C57" s="61">
        <v>8346.1028900000001</v>
      </c>
      <c r="D57" s="61">
        <v>17292.09993</v>
      </c>
      <c r="E57" s="64">
        <v>4819.1139919999996</v>
      </c>
      <c r="F57" s="61">
        <v>71431.215079999994</v>
      </c>
      <c r="G57" s="16">
        <v>27.258339937912599</v>
      </c>
      <c r="H57" s="16"/>
      <c r="I57" s="13"/>
      <c r="J57" s="13"/>
      <c r="K57" s="16">
        <v>5.2475719388473099</v>
      </c>
      <c r="L57" s="16"/>
      <c r="M57" s="13"/>
      <c r="N57" s="16">
        <v>2.5465993614059901</v>
      </c>
      <c r="O57" s="16"/>
      <c r="P57" s="13"/>
      <c r="Q57" s="11">
        <v>4.28</v>
      </c>
      <c r="R57" s="61">
        <v>4558.8900000000003</v>
      </c>
      <c r="S57" s="61">
        <v>2585.4</v>
      </c>
      <c r="T57" s="61">
        <v>7611.9997437954999</v>
      </c>
      <c r="U57" s="61">
        <v>2125.0002562045015</v>
      </c>
      <c r="V57" s="64">
        <v>12322.400000000001</v>
      </c>
      <c r="W57" s="61">
        <v>37243.563500000004</v>
      </c>
      <c r="X57" s="61">
        <v>2643.8</v>
      </c>
      <c r="Y57" s="61">
        <v>9434.2999999999993</v>
      </c>
      <c r="Z57" s="61">
        <v>347.8</v>
      </c>
      <c r="AA57" s="61">
        <v>8629</v>
      </c>
      <c r="AB57" s="61">
        <v>23.9</v>
      </c>
      <c r="AC57" s="64">
        <v>53338.963500000005</v>
      </c>
      <c r="AD57" s="61">
        <v>5365.9</v>
      </c>
      <c r="AE57" s="61">
        <v>6421.3</v>
      </c>
      <c r="AF57" s="61">
        <v>3396.7</v>
      </c>
      <c r="AG57" s="61">
        <v>2992.3</v>
      </c>
      <c r="AH57" s="61">
        <v>533.70000000000005</v>
      </c>
      <c r="AI57" s="61">
        <v>13640.6</v>
      </c>
      <c r="AJ57" s="61">
        <v>6644.4</v>
      </c>
      <c r="AK57" s="61">
        <v>615.5</v>
      </c>
      <c r="AL57" s="61">
        <v>4382.8</v>
      </c>
      <c r="AM57" s="61">
        <v>183.4</v>
      </c>
      <c r="AN57" s="64">
        <v>88383.163500000024</v>
      </c>
      <c r="AP57" s="16">
        <v>0.6</v>
      </c>
      <c r="AQ57" s="13">
        <v>3.72</v>
      </c>
      <c r="AR57" s="16">
        <v>1.44</v>
      </c>
      <c r="AS57" s="13">
        <v>11.28</v>
      </c>
      <c r="AT57" s="16">
        <v>2.88</v>
      </c>
      <c r="AU57" s="13">
        <v>12.36</v>
      </c>
      <c r="AV57" s="16">
        <v>4.8</v>
      </c>
      <c r="AW57" s="9">
        <v>16.68</v>
      </c>
    </row>
    <row r="58" spans="1:49" x14ac:dyDescent="0.3">
      <c r="A58" s="20">
        <v>40148</v>
      </c>
      <c r="B58" s="61">
        <v>42490.429150000004</v>
      </c>
      <c r="C58" s="61">
        <v>8424.0880130000005</v>
      </c>
      <c r="D58" s="61">
        <v>17435.79351</v>
      </c>
      <c r="E58" s="64">
        <v>4624.0355730000001</v>
      </c>
      <c r="F58" s="61">
        <v>72974.346250000002</v>
      </c>
      <c r="G58" s="16">
        <v>26.556523975162101</v>
      </c>
      <c r="H58" s="16"/>
      <c r="I58" s="13"/>
      <c r="J58" s="13"/>
      <c r="K58" s="16">
        <v>4.7397666361242097</v>
      </c>
      <c r="L58" s="16"/>
      <c r="M58" s="13"/>
      <c r="N58" s="16">
        <v>2.2207973644244801</v>
      </c>
      <c r="O58" s="16"/>
      <c r="P58" s="13"/>
      <c r="Q58" s="11">
        <v>4.5414325420879997</v>
      </c>
      <c r="R58" s="61">
        <v>4735.2129999999997</v>
      </c>
      <c r="S58" s="61">
        <v>2754.5</v>
      </c>
      <c r="T58" s="61">
        <v>8056.1872937954995</v>
      </c>
      <c r="U58" s="61">
        <v>2468.4127062045009</v>
      </c>
      <c r="V58" s="64">
        <v>13279.1</v>
      </c>
      <c r="W58" s="61">
        <v>37323.645499999999</v>
      </c>
      <c r="X58" s="61">
        <v>2628</v>
      </c>
      <c r="Y58" s="61">
        <v>9448.2000000000007</v>
      </c>
      <c r="Z58" s="61">
        <v>346.3</v>
      </c>
      <c r="AA58" s="61">
        <v>8712.9</v>
      </c>
      <c r="AB58" s="61">
        <v>24</v>
      </c>
      <c r="AC58" s="64">
        <v>54288.345500000003</v>
      </c>
      <c r="AD58" s="61">
        <v>5387.9</v>
      </c>
      <c r="AE58" s="61">
        <v>6214.4</v>
      </c>
      <c r="AF58" s="61">
        <v>3451.2</v>
      </c>
      <c r="AG58" s="61">
        <v>2965.1</v>
      </c>
      <c r="AH58" s="61">
        <v>496.9</v>
      </c>
      <c r="AI58" s="61">
        <v>13853.4</v>
      </c>
      <c r="AJ58" s="61">
        <v>6548.9</v>
      </c>
      <c r="AK58" s="61">
        <v>624.20000000000005</v>
      </c>
      <c r="AL58" s="61">
        <v>4071.8</v>
      </c>
      <c r="AM58" s="61">
        <v>180</v>
      </c>
      <c r="AN58" s="64">
        <v>89578.545499999993</v>
      </c>
      <c r="AP58" s="16">
        <v>0.72</v>
      </c>
      <c r="AQ58" s="13">
        <v>3.48</v>
      </c>
      <c r="AR58" s="16">
        <v>1.44</v>
      </c>
      <c r="AS58" s="13">
        <v>9.84</v>
      </c>
      <c r="AT58" s="16">
        <v>2.52</v>
      </c>
      <c r="AU58" s="13">
        <v>7.68</v>
      </c>
      <c r="AV58" s="16">
        <v>4.68</v>
      </c>
      <c r="AW58" s="9">
        <v>14.76</v>
      </c>
    </row>
    <row r="59" spans="1:49" x14ac:dyDescent="0.3">
      <c r="A59" s="21">
        <v>40179</v>
      </c>
      <c r="B59" s="61">
        <v>42328.998619999998</v>
      </c>
      <c r="C59" s="61">
        <v>8459.6485799999991</v>
      </c>
      <c r="D59" s="61">
        <v>17483.62977</v>
      </c>
      <c r="E59" s="64">
        <v>5245.5865700000004</v>
      </c>
      <c r="F59" s="61">
        <v>73517.863549999995</v>
      </c>
      <c r="G59" s="16">
        <v>30.353914964528101</v>
      </c>
      <c r="H59" s="16"/>
      <c r="I59" s="13"/>
      <c r="J59" s="13"/>
      <c r="K59" s="16">
        <v>7.0406248867057499</v>
      </c>
      <c r="L59" s="16"/>
      <c r="M59" s="13"/>
      <c r="N59" s="16">
        <v>1.83706570409307</v>
      </c>
      <c r="O59" s="16"/>
      <c r="P59" s="13"/>
      <c r="Q59" s="11">
        <v>4.5838309984722203</v>
      </c>
      <c r="R59" s="61">
        <v>4802.9356500000004</v>
      </c>
      <c r="S59" s="61">
        <v>2744.3</v>
      </c>
      <c r="T59" s="61">
        <v>8516.1767499999987</v>
      </c>
      <c r="U59" s="61">
        <v>2520.1232499999996</v>
      </c>
      <c r="V59" s="64">
        <v>13780.599999999999</v>
      </c>
      <c r="W59" s="61">
        <v>37860.046999999999</v>
      </c>
      <c r="X59" s="61">
        <v>2656.8</v>
      </c>
      <c r="Y59" s="61">
        <v>9729.9</v>
      </c>
      <c r="Z59" s="61">
        <v>351.9</v>
      </c>
      <c r="AA59" s="61">
        <v>8973</v>
      </c>
      <c r="AB59" s="61">
        <v>25</v>
      </c>
      <c r="AC59" s="64">
        <v>55381.247000000003</v>
      </c>
      <c r="AD59" s="61">
        <v>5513.4</v>
      </c>
      <c r="AE59" s="61">
        <v>5823.5</v>
      </c>
      <c r="AF59" s="61">
        <v>3528.4</v>
      </c>
      <c r="AG59" s="61">
        <v>2818.5</v>
      </c>
      <c r="AH59" s="61">
        <v>495.1</v>
      </c>
      <c r="AI59" s="61">
        <v>13930.3</v>
      </c>
      <c r="AJ59" s="61">
        <v>6640.9</v>
      </c>
      <c r="AK59" s="61">
        <v>635.4</v>
      </c>
      <c r="AL59" s="61">
        <v>4138.8999999999996</v>
      </c>
      <c r="AM59" s="61">
        <v>218.4</v>
      </c>
      <c r="AN59" s="64">
        <v>90409.447</v>
      </c>
      <c r="AP59" s="16">
        <v>0.6</v>
      </c>
      <c r="AQ59" s="13">
        <v>3.96</v>
      </c>
      <c r="AR59" s="16">
        <v>1.2</v>
      </c>
      <c r="AS59" s="13">
        <v>11.88</v>
      </c>
      <c r="AT59" s="16">
        <v>2.2799999999999998</v>
      </c>
      <c r="AU59" s="13">
        <v>13.32</v>
      </c>
      <c r="AV59" s="16">
        <v>5.04</v>
      </c>
      <c r="AW59" s="9">
        <v>20.28</v>
      </c>
    </row>
    <row r="60" spans="1:49" x14ac:dyDescent="0.3">
      <c r="A60" s="20">
        <v>40210</v>
      </c>
      <c r="B60" s="61">
        <v>42565.735970000002</v>
      </c>
      <c r="C60" s="61">
        <v>8474.4710610000002</v>
      </c>
      <c r="D60" s="61">
        <v>17597.781790000001</v>
      </c>
      <c r="E60" s="64">
        <v>5118.1807150000004</v>
      </c>
      <c r="F60" s="61">
        <v>73756.169540000003</v>
      </c>
      <c r="G60" s="16">
        <v>29.5461259997262</v>
      </c>
      <c r="H60" s="16"/>
      <c r="I60" s="13"/>
      <c r="J60" s="13"/>
      <c r="K60" s="16">
        <v>5.6279494904808596</v>
      </c>
      <c r="L60" s="16"/>
      <c r="M60" s="13"/>
      <c r="N60" s="16">
        <v>1.9782439184533001</v>
      </c>
      <c r="O60" s="16"/>
      <c r="P60" s="13"/>
      <c r="Q60" s="11">
        <v>4.6029839655247002</v>
      </c>
      <c r="R60" s="61">
        <v>4952.2497999999996</v>
      </c>
      <c r="S60" s="61">
        <v>2801.8</v>
      </c>
      <c r="T60" s="61">
        <v>8673.2252000000008</v>
      </c>
      <c r="U60" s="61">
        <v>2401.0748000000012</v>
      </c>
      <c r="V60" s="64">
        <v>13876.100000000002</v>
      </c>
      <c r="W60" s="61">
        <v>38257.214500000002</v>
      </c>
      <c r="X60" s="61">
        <v>2634.1</v>
      </c>
      <c r="Y60" s="61">
        <v>8937.2000000000007</v>
      </c>
      <c r="Z60" s="61">
        <v>358.3</v>
      </c>
      <c r="AA60" s="61">
        <v>8217.1</v>
      </c>
      <c r="AB60" s="61">
        <v>25.2</v>
      </c>
      <c r="AC60" s="64">
        <v>55820.614500000003</v>
      </c>
      <c r="AD60" s="61">
        <v>5581.3</v>
      </c>
      <c r="AE60" s="61">
        <v>6024.2</v>
      </c>
      <c r="AF60" s="61">
        <v>3639.8</v>
      </c>
      <c r="AG60" s="61">
        <v>2773.5</v>
      </c>
      <c r="AH60" s="61">
        <v>477.8</v>
      </c>
      <c r="AI60" s="61">
        <v>13893.7</v>
      </c>
      <c r="AJ60" s="61">
        <v>6848.9</v>
      </c>
      <c r="AK60" s="61">
        <v>639.29999999999995</v>
      </c>
      <c r="AL60" s="61">
        <v>4291.7</v>
      </c>
      <c r="AM60" s="61">
        <v>219.3</v>
      </c>
      <c r="AN60" s="64">
        <v>91188.114500000011</v>
      </c>
      <c r="AP60" s="16">
        <v>0.6</v>
      </c>
      <c r="AQ60" s="13">
        <v>4.08</v>
      </c>
      <c r="AR60" s="16">
        <v>1.56</v>
      </c>
      <c r="AS60" s="13">
        <v>13.8</v>
      </c>
      <c r="AT60" s="16">
        <v>2.88</v>
      </c>
      <c r="AU60" s="13">
        <v>17.64</v>
      </c>
      <c r="AV60" s="16">
        <v>4.8</v>
      </c>
      <c r="AW60" s="9">
        <v>19.079999999999998</v>
      </c>
    </row>
    <row r="61" spans="1:49" x14ac:dyDescent="0.3">
      <c r="A61" s="20">
        <v>40238</v>
      </c>
      <c r="B61" s="61">
        <v>42411.281490000001</v>
      </c>
      <c r="C61" s="61">
        <v>8531.4343680000002</v>
      </c>
      <c r="D61" s="61">
        <v>17711.91058</v>
      </c>
      <c r="E61" s="64">
        <v>5141.5987519999999</v>
      </c>
      <c r="F61" s="61">
        <v>73796.225200000001</v>
      </c>
      <c r="G61" s="16">
        <v>27.982459031962598</v>
      </c>
      <c r="H61" s="16"/>
      <c r="I61" s="13"/>
      <c r="J61" s="13"/>
      <c r="K61" s="16">
        <v>5.4203586919209599</v>
      </c>
      <c r="L61" s="16"/>
      <c r="M61" s="13"/>
      <c r="N61" s="16">
        <v>2.2012315029075702</v>
      </c>
      <c r="O61" s="16"/>
      <c r="P61" s="13"/>
      <c r="Q61" s="11">
        <v>4.2755855149842201</v>
      </c>
      <c r="R61" s="61">
        <v>5065.9566086956511</v>
      </c>
      <c r="S61" s="61">
        <v>2869.8</v>
      </c>
      <c r="T61" s="61">
        <v>8709.5172000000002</v>
      </c>
      <c r="U61" s="61">
        <v>2625.3828000000003</v>
      </c>
      <c r="V61" s="64">
        <v>14204.7</v>
      </c>
      <c r="W61" s="61">
        <v>38357.781499999997</v>
      </c>
      <c r="X61" s="61">
        <v>2654.9</v>
      </c>
      <c r="Y61" s="61">
        <v>9111.7000000000007</v>
      </c>
      <c r="Z61" s="61">
        <v>363.7</v>
      </c>
      <c r="AA61" s="61">
        <v>8195.2000000000007</v>
      </c>
      <c r="AB61" s="61">
        <v>22.5</v>
      </c>
      <c r="AC61" s="64">
        <v>56475.081499999993</v>
      </c>
      <c r="AD61" s="61">
        <v>5580.5</v>
      </c>
      <c r="AE61" s="61">
        <v>6253.2</v>
      </c>
      <c r="AF61" s="61">
        <v>3908.2</v>
      </c>
      <c r="AG61" s="61">
        <v>2940</v>
      </c>
      <c r="AH61" s="61">
        <v>465.5</v>
      </c>
      <c r="AI61" s="61">
        <v>13899.1</v>
      </c>
      <c r="AJ61" s="61">
        <v>7295</v>
      </c>
      <c r="AK61" s="61">
        <v>656.9</v>
      </c>
      <c r="AL61" s="61">
        <v>4671.3</v>
      </c>
      <c r="AM61" s="61">
        <v>222.4</v>
      </c>
      <c r="AN61" s="64">
        <v>92579.781499999997</v>
      </c>
      <c r="AP61" s="16">
        <v>0.6</v>
      </c>
      <c r="AQ61" s="13">
        <v>3.96</v>
      </c>
      <c r="AR61" s="16">
        <v>1.32</v>
      </c>
      <c r="AS61" s="13">
        <v>11.52</v>
      </c>
      <c r="AT61" s="16">
        <v>2.52</v>
      </c>
      <c r="AU61" s="13">
        <v>13.92</v>
      </c>
      <c r="AV61" s="16">
        <v>5.64</v>
      </c>
      <c r="AW61" s="9">
        <v>15.24</v>
      </c>
    </row>
    <row r="62" spans="1:49" x14ac:dyDescent="0.3">
      <c r="A62" s="20">
        <v>40269</v>
      </c>
      <c r="B62" s="61">
        <v>42721.574890000004</v>
      </c>
      <c r="C62" s="61">
        <v>8650.1208869999991</v>
      </c>
      <c r="D62" s="61">
        <v>17821.452270000002</v>
      </c>
      <c r="E62" s="64">
        <v>5346.3853410000002</v>
      </c>
      <c r="F62" s="61">
        <v>74539.533389999997</v>
      </c>
      <c r="G62" s="16">
        <v>27.308355461376799</v>
      </c>
      <c r="H62" s="16"/>
      <c r="I62" s="13"/>
      <c r="J62" s="13"/>
      <c r="K62" s="16">
        <v>5.4443365264185601</v>
      </c>
      <c r="L62" s="16"/>
      <c r="M62" s="13"/>
      <c r="N62" s="16">
        <v>1.82082148908182</v>
      </c>
      <c r="O62" s="16"/>
      <c r="P62" s="13"/>
      <c r="Q62" s="11">
        <v>4.1275277843385396</v>
      </c>
      <c r="R62" s="61">
        <v>4965.60619047619</v>
      </c>
      <c r="S62" s="61">
        <v>2918.6</v>
      </c>
      <c r="T62" s="61">
        <v>9012.4270500000021</v>
      </c>
      <c r="U62" s="61">
        <v>2402.7729499999973</v>
      </c>
      <c r="V62" s="64">
        <v>14333.8</v>
      </c>
      <c r="W62" s="61">
        <v>38372.536500000002</v>
      </c>
      <c r="X62" s="61">
        <v>2726.8</v>
      </c>
      <c r="Y62" s="61">
        <v>10228.299999999999</v>
      </c>
      <c r="Z62" s="61">
        <v>378.7</v>
      </c>
      <c r="AA62" s="61">
        <v>9122</v>
      </c>
      <c r="AB62" s="61">
        <v>21</v>
      </c>
      <c r="AC62" s="64">
        <v>56897.136500000008</v>
      </c>
      <c r="AD62" s="61">
        <v>5716.3</v>
      </c>
      <c r="AE62" s="61">
        <v>6582.8</v>
      </c>
      <c r="AF62" s="61">
        <v>4137.5</v>
      </c>
      <c r="AG62" s="61">
        <v>2734</v>
      </c>
      <c r="AH62" s="61">
        <v>468.9</v>
      </c>
      <c r="AI62" s="61">
        <v>13936</v>
      </c>
      <c r="AJ62" s="61">
        <v>7771.4</v>
      </c>
      <c r="AK62" s="61">
        <v>680.1</v>
      </c>
      <c r="AL62" s="61">
        <v>5179.6000000000004</v>
      </c>
      <c r="AM62" s="61">
        <v>225</v>
      </c>
      <c r="AN62" s="64">
        <v>93519.536500000017</v>
      </c>
      <c r="AP62" s="16">
        <v>0.6</v>
      </c>
      <c r="AQ62" s="13">
        <v>3.72</v>
      </c>
      <c r="AR62" s="16">
        <v>1.2</v>
      </c>
      <c r="AS62" s="13">
        <v>11.28</v>
      </c>
      <c r="AT62" s="16">
        <v>2.88</v>
      </c>
      <c r="AU62" s="13">
        <v>12.12</v>
      </c>
      <c r="AV62" s="16">
        <v>6.24</v>
      </c>
      <c r="AW62" s="9">
        <v>17.52</v>
      </c>
    </row>
    <row r="63" spans="1:49" x14ac:dyDescent="0.3">
      <c r="A63" s="20">
        <v>40299</v>
      </c>
      <c r="B63" s="61">
        <v>43016.769970000001</v>
      </c>
      <c r="C63" s="61">
        <v>8664.3178829999997</v>
      </c>
      <c r="D63" s="61">
        <v>18041.266930000002</v>
      </c>
      <c r="E63" s="64">
        <v>5634.6523989999996</v>
      </c>
      <c r="F63" s="61">
        <v>75357.007180000001</v>
      </c>
      <c r="G63" s="16">
        <v>27.3045490031868</v>
      </c>
      <c r="H63" s="16"/>
      <c r="I63" s="13"/>
      <c r="J63" s="13"/>
      <c r="K63" s="16">
        <v>5.1043360239322801</v>
      </c>
      <c r="L63" s="16"/>
      <c r="M63" s="13"/>
      <c r="N63" s="16">
        <v>2.3431927319747898</v>
      </c>
      <c r="O63" s="16"/>
      <c r="P63" s="13"/>
      <c r="Q63" s="11">
        <v>4.18098759676288</v>
      </c>
      <c r="R63" s="61">
        <v>5140.4649499999996</v>
      </c>
      <c r="S63" s="61">
        <v>2982.1</v>
      </c>
      <c r="T63" s="61">
        <v>9661.5828500000007</v>
      </c>
      <c r="U63" s="61">
        <v>2383.0171500000001</v>
      </c>
      <c r="V63" s="64">
        <v>15026.7</v>
      </c>
      <c r="W63" s="61">
        <v>38750.056500000006</v>
      </c>
      <c r="X63" s="61">
        <v>2738.3</v>
      </c>
      <c r="Y63" s="61">
        <v>10010.700000000001</v>
      </c>
      <c r="Z63" s="61">
        <v>397.4</v>
      </c>
      <c r="AA63" s="61">
        <v>9143</v>
      </c>
      <c r="AB63" s="61">
        <v>22.6</v>
      </c>
      <c r="AC63" s="64">
        <v>57757.556500000006</v>
      </c>
      <c r="AD63" s="61">
        <v>5942</v>
      </c>
      <c r="AE63" s="61">
        <v>5973.6</v>
      </c>
      <c r="AF63" s="61">
        <v>4394</v>
      </c>
      <c r="AG63" s="61">
        <v>2760.5</v>
      </c>
      <c r="AH63" s="61">
        <v>465.6</v>
      </c>
      <c r="AI63" s="61">
        <v>14023.2</v>
      </c>
      <c r="AJ63" s="61">
        <v>7915.7</v>
      </c>
      <c r="AK63" s="61">
        <v>678.3</v>
      </c>
      <c r="AL63" s="61">
        <v>5058.8</v>
      </c>
      <c r="AM63" s="61">
        <v>230.5</v>
      </c>
      <c r="AN63" s="64">
        <v>94621.156500000012</v>
      </c>
      <c r="AP63" s="16">
        <v>0.72</v>
      </c>
      <c r="AQ63" s="13">
        <v>3.84</v>
      </c>
      <c r="AR63" s="16">
        <v>1.8</v>
      </c>
      <c r="AS63" s="13">
        <v>12.48</v>
      </c>
      <c r="AT63" s="16">
        <v>3.84</v>
      </c>
      <c r="AU63" s="13">
        <v>10.199999999999999</v>
      </c>
      <c r="AV63" s="16">
        <v>6</v>
      </c>
      <c r="AW63" s="9">
        <v>15.12</v>
      </c>
    </row>
    <row r="64" spans="1:49" x14ac:dyDescent="0.3">
      <c r="A64" s="20">
        <v>40330</v>
      </c>
      <c r="B64" s="61">
        <v>43297.584199999998</v>
      </c>
      <c r="C64" s="61">
        <v>8717.9658189999991</v>
      </c>
      <c r="D64" s="61">
        <v>18296.444370000001</v>
      </c>
      <c r="E64" s="64">
        <v>5852.4450059999999</v>
      </c>
      <c r="F64" s="61">
        <v>76164.43939</v>
      </c>
      <c r="G64" s="16">
        <v>27.305817463765901</v>
      </c>
      <c r="H64" s="16"/>
      <c r="I64" s="13"/>
      <c r="J64" s="13"/>
      <c r="K64" s="16">
        <v>5.2645016387231296</v>
      </c>
      <c r="L64" s="16"/>
      <c r="M64" s="13"/>
      <c r="N64" s="16">
        <v>2.1711366096890399</v>
      </c>
      <c r="O64" s="16"/>
      <c r="P64" s="13"/>
      <c r="Q64" s="11">
        <v>4.0648042155850499</v>
      </c>
      <c r="R64" s="61">
        <v>5258.331761904763</v>
      </c>
      <c r="S64" s="61">
        <v>3009.4</v>
      </c>
      <c r="T64" s="61">
        <v>9852.5456000000013</v>
      </c>
      <c r="U64" s="61">
        <v>2460.4544000000001</v>
      </c>
      <c r="V64" s="64">
        <v>15322.400000000001</v>
      </c>
      <c r="W64" s="61">
        <v>38568.084000000003</v>
      </c>
      <c r="X64" s="61">
        <v>2798.4</v>
      </c>
      <c r="Y64" s="61">
        <v>8713.5</v>
      </c>
      <c r="Z64" s="61">
        <v>407</v>
      </c>
      <c r="AA64" s="61">
        <v>8152.6</v>
      </c>
      <c r="AB64" s="61">
        <v>22.9</v>
      </c>
      <c r="AC64" s="64">
        <v>57633.884000000005</v>
      </c>
      <c r="AD64" s="61">
        <v>6170</v>
      </c>
      <c r="AE64" s="61">
        <v>5144.3</v>
      </c>
      <c r="AF64" s="61">
        <v>4613.5</v>
      </c>
      <c r="AG64" s="61">
        <v>2870.4</v>
      </c>
      <c r="AH64" s="61">
        <v>457</v>
      </c>
      <c r="AI64" s="61">
        <v>14141.4</v>
      </c>
      <c r="AJ64" s="61">
        <v>7964.7</v>
      </c>
      <c r="AK64" s="61">
        <v>677.6</v>
      </c>
      <c r="AL64" s="61">
        <v>4616.6000000000004</v>
      </c>
      <c r="AM64" s="61">
        <v>233.2</v>
      </c>
      <c r="AN64" s="64">
        <v>94822.983999999997</v>
      </c>
      <c r="AP64" s="16">
        <v>0.96</v>
      </c>
      <c r="AQ64" s="13">
        <v>3.6</v>
      </c>
      <c r="AR64" s="16">
        <v>2.16</v>
      </c>
      <c r="AS64" s="13">
        <v>10.44</v>
      </c>
      <c r="AT64" s="16">
        <v>3.96</v>
      </c>
      <c r="AU64" s="13">
        <v>13.56</v>
      </c>
      <c r="AV64" s="16">
        <v>5.28</v>
      </c>
      <c r="AW64" s="9">
        <v>16.079999999999998</v>
      </c>
    </row>
    <row r="65" spans="1:49" x14ac:dyDescent="0.3">
      <c r="A65" s="20">
        <v>40360</v>
      </c>
      <c r="B65" s="61">
        <v>42961.696479999999</v>
      </c>
      <c r="C65" s="61">
        <v>8799.3112560000009</v>
      </c>
      <c r="D65" s="61">
        <v>18435.648669999999</v>
      </c>
      <c r="E65" s="64">
        <v>5574.4509850000004</v>
      </c>
      <c r="F65" s="61">
        <v>75771.107390000005</v>
      </c>
      <c r="G65" s="16">
        <v>28.120906910575101</v>
      </c>
      <c r="H65" s="16"/>
      <c r="I65" s="13"/>
      <c r="J65" s="13"/>
      <c r="K65" s="16">
        <v>5.8647111374861103</v>
      </c>
      <c r="L65" s="16"/>
      <c r="M65" s="13"/>
      <c r="N65" s="16">
        <v>2.04966951250272</v>
      </c>
      <c r="O65" s="16"/>
      <c r="P65" s="13"/>
      <c r="Q65" s="11">
        <v>4.0258767077034898</v>
      </c>
      <c r="R65" s="61">
        <v>5172.5708095238097</v>
      </c>
      <c r="S65" s="61">
        <v>3005.2</v>
      </c>
      <c r="T65" s="61">
        <v>9514.0820500000009</v>
      </c>
      <c r="U65" s="61">
        <v>2626.0179500000004</v>
      </c>
      <c r="V65" s="64">
        <v>15145.300000000001</v>
      </c>
      <c r="W65" s="61">
        <v>38190.2745</v>
      </c>
      <c r="X65" s="61">
        <v>2838.2</v>
      </c>
      <c r="Y65" s="61">
        <v>9277.2000000000007</v>
      </c>
      <c r="Z65" s="61">
        <v>405.8</v>
      </c>
      <c r="AA65" s="61">
        <v>8628.5</v>
      </c>
      <c r="AB65" s="61">
        <v>23.8</v>
      </c>
      <c r="AC65" s="64">
        <v>57204.474499999997</v>
      </c>
      <c r="AD65" s="61">
        <v>6019.6</v>
      </c>
      <c r="AE65" s="61">
        <v>4632.7</v>
      </c>
      <c r="AF65" s="61">
        <v>4800.5</v>
      </c>
      <c r="AG65" s="61">
        <v>2778.6</v>
      </c>
      <c r="AH65" s="61">
        <v>411</v>
      </c>
      <c r="AI65" s="61">
        <v>14197.3</v>
      </c>
      <c r="AJ65" s="61">
        <v>8126.9</v>
      </c>
      <c r="AK65" s="61">
        <v>701.6</v>
      </c>
      <c r="AL65" s="61">
        <v>4952.2</v>
      </c>
      <c r="AM65" s="61">
        <v>229.6</v>
      </c>
      <c r="AN65" s="64">
        <v>93690.874500000005</v>
      </c>
      <c r="AP65" s="16">
        <v>1.68</v>
      </c>
      <c r="AQ65" s="13">
        <v>3.96</v>
      </c>
      <c r="AR65" s="16">
        <v>2.64</v>
      </c>
      <c r="AS65" s="13">
        <v>12.12</v>
      </c>
      <c r="AT65" s="16">
        <v>4.5599999999999996</v>
      </c>
      <c r="AU65" s="13">
        <v>14.4</v>
      </c>
      <c r="AV65" s="16">
        <v>5.4</v>
      </c>
      <c r="AW65" s="9">
        <v>17.399999999999999</v>
      </c>
    </row>
    <row r="66" spans="1:49" x14ac:dyDescent="0.3">
      <c r="A66" s="20">
        <v>40391</v>
      </c>
      <c r="B66" s="61">
        <v>43165.96213</v>
      </c>
      <c r="C66" s="61">
        <v>8927.6817279999996</v>
      </c>
      <c r="D66" s="61">
        <v>18682.83754</v>
      </c>
      <c r="E66" s="64">
        <v>5506.3900679999997</v>
      </c>
      <c r="F66" s="61">
        <v>76282.871469999998</v>
      </c>
      <c r="G66" s="16">
        <v>27.5146327566252</v>
      </c>
      <c r="H66" s="16"/>
      <c r="I66" s="13"/>
      <c r="J66" s="13"/>
      <c r="K66" s="16">
        <v>6.9137059213616698</v>
      </c>
      <c r="L66" s="16"/>
      <c r="M66" s="13"/>
      <c r="N66" s="16">
        <v>2.1077787977831299</v>
      </c>
      <c r="O66" s="16"/>
      <c r="P66" s="13"/>
      <c r="Q66" s="11">
        <v>4.0647273420175303</v>
      </c>
      <c r="R66" s="61">
        <v>5211.8292272727267</v>
      </c>
      <c r="S66" s="61">
        <v>2950.8</v>
      </c>
      <c r="T66" s="61">
        <v>9348.52045</v>
      </c>
      <c r="U66" s="61">
        <v>2826.279550000002</v>
      </c>
      <c r="V66" s="64">
        <v>15125.600000000002</v>
      </c>
      <c r="W66" s="61">
        <v>38130.356999999996</v>
      </c>
      <c r="X66" s="61">
        <v>2831.9</v>
      </c>
      <c r="Y66" s="61">
        <v>8683</v>
      </c>
      <c r="Z66" s="61">
        <v>403.4</v>
      </c>
      <c r="AA66" s="61">
        <v>7991.7</v>
      </c>
      <c r="AB66" s="61">
        <v>22.9</v>
      </c>
      <c r="AC66" s="64">
        <v>57159.656999999999</v>
      </c>
      <c r="AD66" s="61">
        <v>5958.8</v>
      </c>
      <c r="AE66" s="61">
        <v>4398.3999999999996</v>
      </c>
      <c r="AF66" s="61">
        <v>4880.3999999999996</v>
      </c>
      <c r="AG66" s="61">
        <v>2781.2</v>
      </c>
      <c r="AH66" s="61">
        <v>356.8</v>
      </c>
      <c r="AI66" s="61">
        <v>14245.6</v>
      </c>
      <c r="AJ66" s="61">
        <v>8407.2000000000007</v>
      </c>
      <c r="AK66" s="61">
        <v>714.9</v>
      </c>
      <c r="AL66" s="61">
        <v>5060.1000000000004</v>
      </c>
      <c r="AM66" s="61">
        <v>228.1</v>
      </c>
      <c r="AN66" s="64">
        <v>93614.757000000012</v>
      </c>
      <c r="AP66" s="16">
        <v>2.64</v>
      </c>
      <c r="AQ66" s="13">
        <v>5.04</v>
      </c>
      <c r="AR66" s="16">
        <v>3.72</v>
      </c>
      <c r="AS66" s="13">
        <v>12.96</v>
      </c>
      <c r="AT66" s="16">
        <v>5.4</v>
      </c>
      <c r="AU66" s="13">
        <v>14.28</v>
      </c>
      <c r="AV66" s="16">
        <v>6.24</v>
      </c>
      <c r="AW66" s="9">
        <v>20.399999999999999</v>
      </c>
    </row>
    <row r="67" spans="1:49" x14ac:dyDescent="0.3">
      <c r="A67" s="20">
        <v>40422</v>
      </c>
      <c r="B67" s="61">
        <v>43483.005859999997</v>
      </c>
      <c r="C67" s="61">
        <v>9004.5757780000004</v>
      </c>
      <c r="D67" s="61">
        <v>18850.864939999999</v>
      </c>
      <c r="E67" s="64">
        <v>5320.7401879999998</v>
      </c>
      <c r="F67" s="61">
        <v>76659.18677</v>
      </c>
      <c r="G67" s="16">
        <v>28.002971261041601</v>
      </c>
      <c r="H67" s="16"/>
      <c r="I67" s="13"/>
      <c r="J67" s="13"/>
      <c r="K67" s="16">
        <v>6.8686859812019003</v>
      </c>
      <c r="L67" s="16"/>
      <c r="M67" s="13"/>
      <c r="N67" s="16">
        <v>1.95942499863764</v>
      </c>
      <c r="O67" s="16"/>
      <c r="P67" s="13"/>
      <c r="Q67" s="11">
        <v>4.0002791868918797</v>
      </c>
      <c r="R67" s="61">
        <v>5230.0012499999993</v>
      </c>
      <c r="S67" s="61">
        <v>3056.3</v>
      </c>
      <c r="T67" s="61">
        <v>9287.37565</v>
      </c>
      <c r="U67" s="61">
        <v>3305.1243499999991</v>
      </c>
      <c r="V67" s="64">
        <v>15648.8</v>
      </c>
      <c r="W67" s="61">
        <v>38170.465499999991</v>
      </c>
      <c r="X67" s="61">
        <v>2869.5</v>
      </c>
      <c r="Y67" s="61">
        <v>7354.6</v>
      </c>
      <c r="Z67" s="61">
        <v>404.1</v>
      </c>
      <c r="AA67" s="61">
        <v>6787.8</v>
      </c>
      <c r="AB67" s="61">
        <v>21.9</v>
      </c>
      <c r="AC67" s="64">
        <v>57637.765499999994</v>
      </c>
      <c r="AD67" s="61">
        <v>6293.5</v>
      </c>
      <c r="AE67" s="61">
        <v>4471.1000000000004</v>
      </c>
      <c r="AF67" s="61">
        <v>5042</v>
      </c>
      <c r="AG67" s="61">
        <v>2817</v>
      </c>
      <c r="AH67" s="61">
        <v>342.7</v>
      </c>
      <c r="AI67" s="61">
        <v>14343.3</v>
      </c>
      <c r="AJ67" s="61">
        <v>8619.4</v>
      </c>
      <c r="AK67" s="61">
        <v>728.6</v>
      </c>
      <c r="AL67" s="61">
        <v>4535.8999999999996</v>
      </c>
      <c r="AM67" s="61">
        <v>227.1</v>
      </c>
      <c r="AN67" s="64">
        <v>95532.3655</v>
      </c>
      <c r="AP67" s="16">
        <v>3</v>
      </c>
      <c r="AQ67" s="13">
        <v>5.76</v>
      </c>
      <c r="AR67" s="16">
        <v>4.08</v>
      </c>
      <c r="AS67" s="13">
        <v>11.28</v>
      </c>
      <c r="AT67" s="16">
        <v>5.52</v>
      </c>
      <c r="AU67" s="13">
        <v>12.36</v>
      </c>
      <c r="AV67" s="16">
        <v>6.36</v>
      </c>
      <c r="AW67" s="9">
        <v>15.84</v>
      </c>
    </row>
    <row r="68" spans="1:49" x14ac:dyDescent="0.3">
      <c r="A68" s="20">
        <v>40452</v>
      </c>
      <c r="B68" s="61">
        <v>43988.90595</v>
      </c>
      <c r="C68" s="61">
        <v>9116.5287540000008</v>
      </c>
      <c r="D68" s="61">
        <v>19068.308280000001</v>
      </c>
      <c r="E68" s="64">
        <v>5707.5921079999998</v>
      </c>
      <c r="F68" s="61">
        <v>77881.335089999993</v>
      </c>
      <c r="G68" s="16">
        <v>27.252425282524701</v>
      </c>
      <c r="H68" s="16"/>
      <c r="I68" s="13"/>
      <c r="J68" s="13"/>
      <c r="K68" s="16">
        <v>7.1399747697498004</v>
      </c>
      <c r="L68" s="16"/>
      <c r="M68" s="13"/>
      <c r="N68" s="16">
        <v>1.7650550466581301</v>
      </c>
      <c r="O68" s="16"/>
      <c r="P68" s="13"/>
      <c r="Q68" s="11">
        <v>4.1404423827680903</v>
      </c>
      <c r="R68" s="61">
        <v>5293.3977499999992</v>
      </c>
      <c r="S68" s="61">
        <v>3025.5</v>
      </c>
      <c r="T68" s="61">
        <v>9274.7973999999995</v>
      </c>
      <c r="U68" s="61">
        <v>3148.7026000000005</v>
      </c>
      <c r="V68" s="64">
        <v>15449</v>
      </c>
      <c r="W68" s="61">
        <v>38748.204499999993</v>
      </c>
      <c r="X68" s="61">
        <v>2849.5</v>
      </c>
      <c r="Y68" s="61">
        <v>8166.7</v>
      </c>
      <c r="Z68" s="61">
        <v>400.9</v>
      </c>
      <c r="AA68" s="61">
        <v>7487.8</v>
      </c>
      <c r="AB68" s="61">
        <v>21.8</v>
      </c>
      <c r="AC68" s="64">
        <v>58104.704499999993</v>
      </c>
      <c r="AD68" s="61">
        <v>6754.4</v>
      </c>
      <c r="AE68" s="61">
        <v>4500.3999999999996</v>
      </c>
      <c r="AF68" s="61">
        <v>5267.3</v>
      </c>
      <c r="AG68" s="61">
        <v>2697.6</v>
      </c>
      <c r="AH68" s="61">
        <v>335</v>
      </c>
      <c r="AI68" s="61">
        <v>14370</v>
      </c>
      <c r="AJ68" s="61">
        <v>8659.2999999999993</v>
      </c>
      <c r="AK68" s="61">
        <v>753.2</v>
      </c>
      <c r="AL68" s="61">
        <v>4343.3</v>
      </c>
      <c r="AM68" s="61">
        <v>223.8</v>
      </c>
      <c r="AN68" s="64">
        <v>96874.804499999998</v>
      </c>
      <c r="AP68" s="16">
        <v>3.24</v>
      </c>
      <c r="AQ68" s="13">
        <v>5.76</v>
      </c>
      <c r="AR68" s="16">
        <v>4.32</v>
      </c>
      <c r="AS68" s="13">
        <v>11.16</v>
      </c>
      <c r="AT68" s="16">
        <v>5.4</v>
      </c>
      <c r="AU68" s="13">
        <v>15.84</v>
      </c>
      <c r="AV68" s="16">
        <v>4.68</v>
      </c>
      <c r="AW68" s="9">
        <v>16.079999999999998</v>
      </c>
    </row>
    <row r="69" spans="1:49" x14ac:dyDescent="0.3">
      <c r="A69" s="20">
        <v>40483</v>
      </c>
      <c r="B69" s="61">
        <v>44217.75877</v>
      </c>
      <c r="C69" s="61">
        <v>9262.8262649999997</v>
      </c>
      <c r="D69" s="61">
        <v>19244.201130000001</v>
      </c>
      <c r="E69" s="64">
        <v>5824.2347289999998</v>
      </c>
      <c r="F69" s="61">
        <v>78549.02089</v>
      </c>
      <c r="G69" s="16">
        <v>27.341910117002001</v>
      </c>
      <c r="H69" s="16"/>
      <c r="I69" s="13"/>
      <c r="J69" s="13"/>
      <c r="K69" s="16">
        <v>7.1872391337535504</v>
      </c>
      <c r="L69" s="16"/>
      <c r="M69" s="13"/>
      <c r="N69" s="16">
        <v>1.8657389296077</v>
      </c>
      <c r="O69" s="16"/>
      <c r="P69" s="13"/>
      <c r="Q69" s="11">
        <v>4.3502802608229301</v>
      </c>
      <c r="R69" s="61">
        <v>5330.543333333334</v>
      </c>
      <c r="S69" s="61">
        <v>3035.3</v>
      </c>
      <c r="T69" s="61">
        <v>9401.2369499999986</v>
      </c>
      <c r="U69" s="61">
        <v>2911.6630500000019</v>
      </c>
      <c r="V69" s="64">
        <v>15348.2</v>
      </c>
      <c r="W69" s="61">
        <v>39528.4395</v>
      </c>
      <c r="X69" s="61">
        <v>2861.7</v>
      </c>
      <c r="Y69" s="61">
        <v>8195.6</v>
      </c>
      <c r="Z69" s="61">
        <v>400</v>
      </c>
      <c r="AA69" s="61">
        <v>7605.3</v>
      </c>
      <c r="AB69" s="61">
        <v>22.9</v>
      </c>
      <c r="AC69" s="64">
        <v>58705.739500000003</v>
      </c>
      <c r="AD69" s="61">
        <v>6943.4</v>
      </c>
      <c r="AE69" s="61">
        <v>4609.8</v>
      </c>
      <c r="AF69" s="61">
        <v>5680.4</v>
      </c>
      <c r="AG69" s="61">
        <v>2668.5</v>
      </c>
      <c r="AH69" s="61">
        <v>338.9</v>
      </c>
      <c r="AI69" s="61">
        <v>14413.2</v>
      </c>
      <c r="AJ69" s="61">
        <v>8700.5</v>
      </c>
      <c r="AK69" s="61">
        <v>766.5</v>
      </c>
      <c r="AL69" s="61">
        <v>4126.1000000000004</v>
      </c>
      <c r="AM69" s="61">
        <v>229.9</v>
      </c>
      <c r="AN69" s="64">
        <v>98470.939499999993</v>
      </c>
      <c r="AP69" s="16">
        <v>3.36</v>
      </c>
      <c r="AQ69" s="13">
        <v>5.76</v>
      </c>
      <c r="AR69" s="16">
        <v>4.2</v>
      </c>
      <c r="AS69" s="13">
        <v>11.16</v>
      </c>
      <c r="AT69" s="16">
        <v>5.28</v>
      </c>
      <c r="AU69" s="13">
        <v>15.96</v>
      </c>
      <c r="AV69" s="16">
        <v>6.48</v>
      </c>
      <c r="AW69" s="9">
        <v>18.96</v>
      </c>
    </row>
    <row r="70" spans="1:49" x14ac:dyDescent="0.3">
      <c r="A70" s="20">
        <v>40513</v>
      </c>
      <c r="B70" s="61">
        <v>44826.24336</v>
      </c>
      <c r="C70" s="61">
        <v>9390.7516799999994</v>
      </c>
      <c r="D70" s="61">
        <v>19481.39258</v>
      </c>
      <c r="E70" s="64">
        <v>5283.8000039999997</v>
      </c>
      <c r="F70" s="61">
        <v>78982.18763</v>
      </c>
      <c r="G70" s="16">
        <v>26.441702931038801</v>
      </c>
      <c r="H70" s="16"/>
      <c r="I70" s="13"/>
      <c r="J70" s="13"/>
      <c r="K70" s="16">
        <v>7.3797969271821202</v>
      </c>
      <c r="L70" s="16"/>
      <c r="M70" s="13"/>
      <c r="N70" s="16">
        <v>1.93437911813958</v>
      </c>
      <c r="O70" s="16"/>
      <c r="P70" s="13"/>
      <c r="Q70" s="11">
        <v>4.37113062194567</v>
      </c>
      <c r="R70" s="61">
        <v>5595.0114285714271</v>
      </c>
      <c r="S70" s="61">
        <v>3209.2</v>
      </c>
      <c r="T70" s="61">
        <v>9745.1939000000002</v>
      </c>
      <c r="U70" s="61">
        <v>3151.0060999999996</v>
      </c>
      <c r="V70" s="64">
        <v>16105.4</v>
      </c>
      <c r="W70" s="61">
        <v>40025.064500000008</v>
      </c>
      <c r="X70" s="61">
        <v>2840.7</v>
      </c>
      <c r="Y70" s="61">
        <v>8249.4</v>
      </c>
      <c r="Z70" s="61">
        <v>405</v>
      </c>
      <c r="AA70" s="61">
        <v>7601.9</v>
      </c>
      <c r="AB70" s="61">
        <v>23.3</v>
      </c>
      <c r="AC70" s="64">
        <v>60000.364500000003</v>
      </c>
      <c r="AD70" s="61">
        <v>6927.6</v>
      </c>
      <c r="AE70" s="61">
        <v>4369</v>
      </c>
      <c r="AF70" s="61">
        <v>6063.7</v>
      </c>
      <c r="AG70" s="61">
        <v>2574.1</v>
      </c>
      <c r="AH70" s="61">
        <v>325.39999999999998</v>
      </c>
      <c r="AI70" s="61">
        <v>14487.8</v>
      </c>
      <c r="AJ70" s="61">
        <v>8651.9</v>
      </c>
      <c r="AK70" s="61">
        <v>773.1</v>
      </c>
      <c r="AL70" s="61">
        <v>3735.7</v>
      </c>
      <c r="AM70" s="61">
        <v>239</v>
      </c>
      <c r="AN70" s="64">
        <v>100198.2645</v>
      </c>
      <c r="AP70" s="16">
        <v>3.72</v>
      </c>
      <c r="AQ70" s="13">
        <v>6.36</v>
      </c>
      <c r="AR70" s="16">
        <v>4.5599999999999996</v>
      </c>
      <c r="AS70" s="13">
        <v>11.04</v>
      </c>
      <c r="AT70" s="16">
        <v>5.52</v>
      </c>
      <c r="AU70" s="13">
        <v>15.12</v>
      </c>
      <c r="AV70" s="16">
        <v>6.6</v>
      </c>
      <c r="AW70" s="9">
        <v>17.64</v>
      </c>
    </row>
    <row r="71" spans="1:49" x14ac:dyDescent="0.3">
      <c r="A71" s="21">
        <v>40544</v>
      </c>
      <c r="B71" s="61">
        <v>45140.236400000002</v>
      </c>
      <c r="C71" s="61">
        <v>9515.0722600000008</v>
      </c>
      <c r="D71" s="61">
        <v>19599.882310000001</v>
      </c>
      <c r="E71" s="64">
        <v>6010.4950399999998</v>
      </c>
      <c r="F71" s="61">
        <v>80265.686010000005</v>
      </c>
      <c r="G71" s="16">
        <v>27.0938928234382</v>
      </c>
      <c r="H71" s="16"/>
      <c r="I71" s="13"/>
      <c r="J71" s="13"/>
      <c r="K71" s="16">
        <v>7.5991038176093504</v>
      </c>
      <c r="L71" s="16"/>
      <c r="M71" s="13"/>
      <c r="N71" s="16">
        <v>1.7777270464467601</v>
      </c>
      <c r="O71" s="16"/>
      <c r="P71" s="13"/>
      <c r="Q71" s="11">
        <v>4.3373107206554904</v>
      </c>
      <c r="R71" s="61">
        <v>5707.29</v>
      </c>
      <c r="S71" s="61">
        <v>3195.2</v>
      </c>
      <c r="T71" s="61">
        <v>10156.911</v>
      </c>
      <c r="U71" s="61">
        <v>3133.689000000003</v>
      </c>
      <c r="V71" s="64">
        <v>16485.800000000003</v>
      </c>
      <c r="W71" s="61">
        <v>40608.252999999997</v>
      </c>
      <c r="X71" s="61">
        <v>2861.7</v>
      </c>
      <c r="Y71" s="61">
        <v>8329.6</v>
      </c>
      <c r="Z71" s="61">
        <v>417.4</v>
      </c>
      <c r="AA71" s="61">
        <v>7828.5</v>
      </c>
      <c r="AB71" s="61">
        <v>22.2</v>
      </c>
      <c r="AC71" s="64">
        <v>60852.052999999993</v>
      </c>
      <c r="AD71" s="61">
        <v>7037.6</v>
      </c>
      <c r="AE71" s="61">
        <v>4404.8999999999996</v>
      </c>
      <c r="AF71" s="61">
        <v>6945.2</v>
      </c>
      <c r="AG71" s="61">
        <v>2333.5</v>
      </c>
      <c r="AH71" s="61">
        <v>307.3</v>
      </c>
      <c r="AI71" s="61">
        <v>14665.5</v>
      </c>
      <c r="AJ71" s="61">
        <v>8534.2000000000007</v>
      </c>
      <c r="AK71" s="61">
        <v>776.7</v>
      </c>
      <c r="AL71" s="61">
        <v>3339.2</v>
      </c>
      <c r="AM71" s="61">
        <v>241.3</v>
      </c>
      <c r="AN71" s="64">
        <v>102276.45299999998</v>
      </c>
      <c r="AP71" s="16">
        <v>3.72</v>
      </c>
      <c r="AQ71" s="13">
        <v>6.72</v>
      </c>
      <c r="AR71" s="16">
        <v>4.4400000000000004</v>
      </c>
      <c r="AS71" s="13">
        <v>11.4</v>
      </c>
      <c r="AT71" s="16">
        <v>5.64</v>
      </c>
      <c r="AU71" s="13">
        <v>15.48</v>
      </c>
      <c r="AV71" s="16">
        <v>4.5599999999999996</v>
      </c>
      <c r="AW71" s="9">
        <v>20.16</v>
      </c>
    </row>
    <row r="72" spans="1:49" x14ac:dyDescent="0.3">
      <c r="A72" s="20">
        <v>40575</v>
      </c>
      <c r="B72" s="61">
        <v>45314.42583</v>
      </c>
      <c r="C72" s="61">
        <v>9619.6090729999996</v>
      </c>
      <c r="D72" s="61">
        <v>19752.345819999999</v>
      </c>
      <c r="E72" s="64">
        <v>6182.3673849999996</v>
      </c>
      <c r="F72" s="61">
        <v>80868.74811</v>
      </c>
      <c r="G72" s="16">
        <v>26.447192406930501</v>
      </c>
      <c r="H72" s="16"/>
      <c r="I72" s="13"/>
      <c r="J72" s="13"/>
      <c r="K72" s="16">
        <v>7.9065708323920303</v>
      </c>
      <c r="L72" s="16"/>
      <c r="M72" s="13"/>
      <c r="N72" s="16">
        <v>1.74237777338487</v>
      </c>
      <c r="O72" s="16"/>
      <c r="P72" s="13"/>
      <c r="Q72" s="11">
        <v>4.3533094044596599</v>
      </c>
      <c r="R72" s="61">
        <v>5661.549</v>
      </c>
      <c r="S72" s="61">
        <v>3217.8</v>
      </c>
      <c r="T72" s="61">
        <v>10284.7682</v>
      </c>
      <c r="U72" s="61">
        <v>2595.3317999999972</v>
      </c>
      <c r="V72" s="64">
        <v>16097.899999999998</v>
      </c>
      <c r="W72" s="61">
        <v>41002.036500000002</v>
      </c>
      <c r="X72" s="61">
        <v>2841.1</v>
      </c>
      <c r="Y72" s="61">
        <v>7469.7</v>
      </c>
      <c r="Z72" s="61">
        <v>427</v>
      </c>
      <c r="AA72" s="61">
        <v>7173.2</v>
      </c>
      <c r="AB72" s="61">
        <v>23.4</v>
      </c>
      <c r="AC72" s="64">
        <v>60641.136499999993</v>
      </c>
      <c r="AD72" s="61">
        <v>6993.2</v>
      </c>
      <c r="AE72" s="61">
        <v>5082</v>
      </c>
      <c r="AF72" s="61">
        <v>7171.5</v>
      </c>
      <c r="AG72" s="61">
        <v>2329</v>
      </c>
      <c r="AH72" s="61">
        <v>306.7</v>
      </c>
      <c r="AI72" s="61">
        <v>14864.9</v>
      </c>
      <c r="AJ72" s="61">
        <v>8344.2000000000007</v>
      </c>
      <c r="AK72" s="61">
        <v>774.5</v>
      </c>
      <c r="AL72" s="61">
        <v>3128.1</v>
      </c>
      <c r="AM72" s="61">
        <v>243.7</v>
      </c>
      <c r="AN72" s="64">
        <v>103135.33649999999</v>
      </c>
      <c r="AP72" s="16">
        <v>3.84</v>
      </c>
      <c r="AQ72" s="13">
        <v>7.44</v>
      </c>
      <c r="AR72" s="16">
        <v>4.8</v>
      </c>
      <c r="AS72" s="13">
        <v>12</v>
      </c>
      <c r="AT72" s="16">
        <v>5.4</v>
      </c>
      <c r="AU72" s="13">
        <v>14.76</v>
      </c>
      <c r="AV72" s="16">
        <v>4.5599999999999996</v>
      </c>
      <c r="AW72" s="9">
        <v>20.04</v>
      </c>
    </row>
    <row r="73" spans="1:49" x14ac:dyDescent="0.3">
      <c r="A73" s="20">
        <v>40603</v>
      </c>
      <c r="B73" s="61">
        <v>45890.500769999999</v>
      </c>
      <c r="C73" s="61">
        <v>9832.2709869999999</v>
      </c>
      <c r="D73" s="61">
        <v>19950.678049999999</v>
      </c>
      <c r="E73" s="64">
        <v>6472.7592629999999</v>
      </c>
      <c r="F73" s="61">
        <v>82146.209080000001</v>
      </c>
      <c r="G73" s="16">
        <v>25.8812617644417</v>
      </c>
      <c r="H73" s="16"/>
      <c r="I73" s="13"/>
      <c r="J73" s="13"/>
      <c r="K73" s="16">
        <v>8.2523413456186905</v>
      </c>
      <c r="L73" s="16"/>
      <c r="M73" s="13"/>
      <c r="N73" s="16">
        <v>1.89461768162144</v>
      </c>
      <c r="O73" s="16"/>
      <c r="P73" s="13"/>
      <c r="Q73" s="11">
        <v>4.3926488605217502</v>
      </c>
      <c r="R73" s="61">
        <v>5614.7347826086971</v>
      </c>
      <c r="S73" s="61">
        <v>3174.1</v>
      </c>
      <c r="T73" s="61">
        <v>10253.695199999998</v>
      </c>
      <c r="U73" s="61">
        <v>2598.7048000000018</v>
      </c>
      <c r="V73" s="64">
        <v>16026.5</v>
      </c>
      <c r="W73" s="61">
        <v>41572.324000000001</v>
      </c>
      <c r="X73" s="61">
        <v>2827.7</v>
      </c>
      <c r="Y73" s="61">
        <v>7470.1</v>
      </c>
      <c r="Z73" s="61">
        <v>441.8</v>
      </c>
      <c r="AA73" s="61">
        <v>7029</v>
      </c>
      <c r="AB73" s="61">
        <v>23.3</v>
      </c>
      <c r="AC73" s="64">
        <v>61286.123999999996</v>
      </c>
      <c r="AD73" s="61">
        <v>6759.6</v>
      </c>
      <c r="AE73" s="61">
        <v>5282.3</v>
      </c>
      <c r="AF73" s="61">
        <v>7513.8</v>
      </c>
      <c r="AG73" s="61">
        <v>2501.8000000000002</v>
      </c>
      <c r="AH73" s="61">
        <v>306.5</v>
      </c>
      <c r="AI73" s="61">
        <v>14920.9</v>
      </c>
      <c r="AJ73" s="61">
        <v>8378.6</v>
      </c>
      <c r="AK73" s="61">
        <v>521.9</v>
      </c>
      <c r="AL73" s="61">
        <v>3397.7</v>
      </c>
      <c r="AM73" s="61">
        <v>250.4</v>
      </c>
      <c r="AN73" s="64">
        <v>103823.424</v>
      </c>
      <c r="AP73" s="16">
        <v>4.2</v>
      </c>
      <c r="AQ73" s="13">
        <v>7.2</v>
      </c>
      <c r="AR73" s="16">
        <v>5.16</v>
      </c>
      <c r="AS73" s="13">
        <v>13.08</v>
      </c>
      <c r="AT73" s="16">
        <v>6.72</v>
      </c>
      <c r="AU73" s="13">
        <v>17.16</v>
      </c>
      <c r="AV73" s="16">
        <v>4.68</v>
      </c>
      <c r="AW73" s="9">
        <v>18.84</v>
      </c>
    </row>
    <row r="74" spans="1:49" x14ac:dyDescent="0.3">
      <c r="A74" s="20">
        <v>40634</v>
      </c>
      <c r="B74" s="61">
        <v>46504.276440000001</v>
      </c>
      <c r="C74" s="61">
        <v>9997.9829360000003</v>
      </c>
      <c r="D74" s="61">
        <v>20168.485840000001</v>
      </c>
      <c r="E74" s="64">
        <v>6537.726729</v>
      </c>
      <c r="F74" s="61">
        <v>83208.471940000003</v>
      </c>
      <c r="G74" s="16">
        <v>27.117885715615099</v>
      </c>
      <c r="H74" s="16"/>
      <c r="I74" s="13"/>
      <c r="J74" s="13"/>
      <c r="K74" s="16">
        <v>8.4234255582339106</v>
      </c>
      <c r="L74" s="16"/>
      <c r="M74" s="13"/>
      <c r="N74" s="16">
        <v>1.6399518332446801</v>
      </c>
      <c r="O74" s="16"/>
      <c r="P74" s="13"/>
      <c r="Q74" s="11">
        <v>4.3059766507292601</v>
      </c>
      <c r="R74" s="61">
        <v>5685.5439500000002</v>
      </c>
      <c r="S74" s="61">
        <v>3199.8</v>
      </c>
      <c r="T74" s="61">
        <v>10332.5</v>
      </c>
      <c r="U74" s="61">
        <v>2769.199999999998</v>
      </c>
      <c r="V74" s="64">
        <v>16301.499999999998</v>
      </c>
      <c r="W74" s="61">
        <v>42519.936000000002</v>
      </c>
      <c r="X74" s="61">
        <v>2869</v>
      </c>
      <c r="Y74" s="61">
        <v>8298.4</v>
      </c>
      <c r="Z74" s="61">
        <v>473.1</v>
      </c>
      <c r="AA74" s="61">
        <v>7876.4</v>
      </c>
      <c r="AB74" s="61">
        <v>20.3</v>
      </c>
      <c r="AC74" s="64">
        <v>62565.236000000004</v>
      </c>
      <c r="AD74" s="61">
        <v>6689.8</v>
      </c>
      <c r="AE74" s="61">
        <v>5349.9</v>
      </c>
      <c r="AF74" s="61">
        <v>7688.1</v>
      </c>
      <c r="AG74" s="61">
        <v>2367.1</v>
      </c>
      <c r="AH74" s="61">
        <v>287.5</v>
      </c>
      <c r="AI74" s="61">
        <v>14987.4</v>
      </c>
      <c r="AJ74" s="61">
        <v>8608.7999999999993</v>
      </c>
      <c r="AK74" s="61">
        <v>801.3</v>
      </c>
      <c r="AL74" s="61">
        <v>3825.1</v>
      </c>
      <c r="AM74" s="61">
        <v>258.7</v>
      </c>
      <c r="AN74" s="64">
        <v>105261.33600000001</v>
      </c>
      <c r="AP74" s="16">
        <v>4.68</v>
      </c>
      <c r="AQ74" s="13">
        <v>7.44</v>
      </c>
      <c r="AR74" s="16">
        <v>5.52</v>
      </c>
      <c r="AS74" s="13">
        <v>12.84</v>
      </c>
      <c r="AT74" s="16">
        <v>6.36</v>
      </c>
      <c r="AU74" s="13">
        <v>16.2</v>
      </c>
      <c r="AV74" s="16">
        <v>5.4</v>
      </c>
      <c r="AW74" s="9">
        <v>18.84</v>
      </c>
    </row>
    <row r="75" spans="1:49" x14ac:dyDescent="0.3">
      <c r="A75" s="20">
        <v>40664</v>
      </c>
      <c r="B75" s="61">
        <v>47315.038919999999</v>
      </c>
      <c r="C75" s="61">
        <v>10061.32488</v>
      </c>
      <c r="D75" s="61">
        <v>20375.735390000002</v>
      </c>
      <c r="E75" s="64">
        <v>6969.5636420000001</v>
      </c>
      <c r="F75" s="61">
        <v>84721.662840000005</v>
      </c>
      <c r="G75" s="16">
        <v>27.319752293923599</v>
      </c>
      <c r="H75" s="16"/>
      <c r="I75" s="13"/>
      <c r="J75" s="13"/>
      <c r="K75" s="16">
        <v>8.6587811839057807</v>
      </c>
      <c r="L75" s="16"/>
      <c r="M75" s="13"/>
      <c r="N75" s="16">
        <v>1.6287831033851501</v>
      </c>
      <c r="O75" s="16"/>
      <c r="P75" s="13"/>
      <c r="Q75" s="11">
        <v>4.16</v>
      </c>
      <c r="R75" s="61">
        <v>5966.27</v>
      </c>
      <c r="S75" s="61">
        <v>3250.6</v>
      </c>
      <c r="T75" s="61">
        <v>10529.42525</v>
      </c>
      <c r="U75" s="61">
        <v>2799.5747499999984</v>
      </c>
      <c r="V75" s="64">
        <v>16579.599999999999</v>
      </c>
      <c r="W75" s="61">
        <v>43652.352500000008</v>
      </c>
      <c r="X75" s="61">
        <v>2878.3</v>
      </c>
      <c r="Y75" s="61">
        <v>8297.7000000000007</v>
      </c>
      <c r="Z75" s="61">
        <v>490.6</v>
      </c>
      <c r="AA75" s="61">
        <v>7890.4</v>
      </c>
      <c r="AB75" s="61">
        <v>22.6</v>
      </c>
      <c r="AC75" s="64">
        <v>63985.552500000013</v>
      </c>
      <c r="AD75" s="61">
        <v>6778.7</v>
      </c>
      <c r="AE75" s="61">
        <v>5639.5</v>
      </c>
      <c r="AF75" s="61">
        <v>7823.7</v>
      </c>
      <c r="AG75" s="61">
        <v>2166.5</v>
      </c>
      <c r="AH75" s="61">
        <v>268.10000000000002</v>
      </c>
      <c r="AI75" s="61">
        <v>15081.7</v>
      </c>
      <c r="AJ75" s="61">
        <v>8691.2999999999993</v>
      </c>
      <c r="AK75" s="61">
        <v>811.3</v>
      </c>
      <c r="AL75" s="61">
        <v>3977.4</v>
      </c>
      <c r="AM75" s="61">
        <v>263.5</v>
      </c>
      <c r="AN75" s="64">
        <v>107005.45250000001</v>
      </c>
      <c r="AP75" s="16">
        <v>5.4</v>
      </c>
      <c r="AQ75" s="13">
        <v>7.8</v>
      </c>
      <c r="AR75" s="16">
        <v>6</v>
      </c>
      <c r="AS75" s="13">
        <v>12.48</v>
      </c>
      <c r="AT75" s="16">
        <v>6.48</v>
      </c>
      <c r="AU75" s="13">
        <v>15.36</v>
      </c>
      <c r="AV75" s="16">
        <v>4.8</v>
      </c>
      <c r="AW75" s="9">
        <v>18.48</v>
      </c>
    </row>
    <row r="76" spans="1:49" x14ac:dyDescent="0.3">
      <c r="A76" s="20">
        <v>40695</v>
      </c>
      <c r="B76" s="61">
        <v>47636.254739999997</v>
      </c>
      <c r="C76" s="61">
        <v>10177.315210000001</v>
      </c>
      <c r="D76" s="61">
        <v>20615.757389999999</v>
      </c>
      <c r="E76" s="64">
        <v>6805.4106250000004</v>
      </c>
      <c r="F76" s="61">
        <v>85234.737959999999</v>
      </c>
      <c r="G76" s="16">
        <v>26.940850667834901</v>
      </c>
      <c r="H76" s="16"/>
      <c r="I76" s="13"/>
      <c r="J76" s="13"/>
      <c r="K76" s="16">
        <v>9.0991380381480607</v>
      </c>
      <c r="L76" s="16"/>
      <c r="M76" s="13"/>
      <c r="N76" s="16">
        <v>1.7759442266732399</v>
      </c>
      <c r="O76" s="16"/>
      <c r="P76" s="13"/>
      <c r="Q76" s="11">
        <v>4.13</v>
      </c>
      <c r="R76" s="61">
        <v>5832.1452380952387</v>
      </c>
      <c r="S76" s="61">
        <v>3289.4</v>
      </c>
      <c r="T76" s="61">
        <v>10554.3632</v>
      </c>
      <c r="U76" s="61">
        <v>2863.2368000000001</v>
      </c>
      <c r="V76" s="64">
        <v>16707</v>
      </c>
      <c r="W76" s="61">
        <v>44557.904000000002</v>
      </c>
      <c r="X76" s="61">
        <v>2918.6</v>
      </c>
      <c r="Y76" s="61">
        <v>7394.5</v>
      </c>
      <c r="Z76" s="61">
        <v>495.5</v>
      </c>
      <c r="AA76" s="61">
        <v>6916.6</v>
      </c>
      <c r="AB76" s="61">
        <v>24.5</v>
      </c>
      <c r="AC76" s="64">
        <v>65132.404000000002</v>
      </c>
      <c r="AD76" s="61">
        <v>6771.4</v>
      </c>
      <c r="AE76" s="61">
        <v>5987.1</v>
      </c>
      <c r="AF76" s="61">
        <v>7918.3</v>
      </c>
      <c r="AG76" s="61">
        <v>2094.6999999999998</v>
      </c>
      <c r="AH76" s="61">
        <v>291.5</v>
      </c>
      <c r="AI76" s="61">
        <v>15310.3</v>
      </c>
      <c r="AJ76" s="61">
        <v>8611.6</v>
      </c>
      <c r="AK76" s="61">
        <v>809.6</v>
      </c>
      <c r="AL76" s="61">
        <v>3903.5</v>
      </c>
      <c r="AM76" s="61">
        <v>266.5</v>
      </c>
      <c r="AN76" s="64">
        <v>108756.90400000002</v>
      </c>
      <c r="AP76" s="16">
        <v>5.64</v>
      </c>
      <c r="AQ76" s="13">
        <v>9</v>
      </c>
      <c r="AR76" s="16">
        <v>6</v>
      </c>
      <c r="AS76" s="13">
        <v>12.36</v>
      </c>
      <c r="AT76" s="16">
        <v>5.76</v>
      </c>
      <c r="AU76" s="13">
        <v>17.399999999999999</v>
      </c>
      <c r="AV76" s="16">
        <v>4.08</v>
      </c>
      <c r="AW76" s="9">
        <v>16.8</v>
      </c>
    </row>
    <row r="77" spans="1:49" x14ac:dyDescent="0.3">
      <c r="A77" s="20">
        <v>40725</v>
      </c>
      <c r="B77" s="61">
        <v>47794.155619999998</v>
      </c>
      <c r="C77" s="61">
        <v>10296.95643</v>
      </c>
      <c r="D77" s="61">
        <v>20800.21688</v>
      </c>
      <c r="E77" s="64">
        <v>6964.254449</v>
      </c>
      <c r="F77" s="61">
        <v>85855.583379999996</v>
      </c>
      <c r="G77" s="16">
        <v>27.438141379244001</v>
      </c>
      <c r="H77" s="16"/>
      <c r="I77" s="13"/>
      <c r="J77" s="13"/>
      <c r="K77" s="16">
        <v>9.4809083494664108</v>
      </c>
      <c r="L77" s="16"/>
      <c r="M77" s="13"/>
      <c r="N77" s="16">
        <v>1.7864255577894801</v>
      </c>
      <c r="O77" s="16"/>
      <c r="P77" s="13"/>
      <c r="Q77" s="11">
        <v>4.13</v>
      </c>
      <c r="R77" s="61">
        <v>5952.6782380952382</v>
      </c>
      <c r="S77" s="61">
        <v>3288.1</v>
      </c>
      <c r="T77" s="61">
        <v>10332.286199999999</v>
      </c>
      <c r="U77" s="61">
        <v>2678.3138000000022</v>
      </c>
      <c r="V77" s="64">
        <v>16298.7</v>
      </c>
      <c r="W77" s="61">
        <v>45479.787499999999</v>
      </c>
      <c r="X77" s="61">
        <v>2933.6</v>
      </c>
      <c r="Y77" s="61">
        <v>7167.1</v>
      </c>
      <c r="Z77" s="61">
        <v>495.3</v>
      </c>
      <c r="AA77" s="61">
        <v>6714.7</v>
      </c>
      <c r="AB77" s="61">
        <v>24.5</v>
      </c>
      <c r="AC77" s="64">
        <v>65635.287500000006</v>
      </c>
      <c r="AD77" s="61">
        <v>6721.3</v>
      </c>
      <c r="AE77" s="61">
        <v>6584.2</v>
      </c>
      <c r="AF77" s="61">
        <v>8194.4</v>
      </c>
      <c r="AG77" s="61">
        <v>2143.8000000000002</v>
      </c>
      <c r="AH77" s="61">
        <v>309.3</v>
      </c>
      <c r="AI77" s="61">
        <v>15470</v>
      </c>
      <c r="AJ77" s="61">
        <v>8258.5</v>
      </c>
      <c r="AK77" s="61">
        <v>797.9</v>
      </c>
      <c r="AL77" s="61">
        <v>3848.4</v>
      </c>
      <c r="AM77" s="61">
        <v>277.8</v>
      </c>
      <c r="AN77" s="64">
        <v>109988.48750000002</v>
      </c>
      <c r="AP77" s="16">
        <v>5.76</v>
      </c>
      <c r="AQ77" s="13">
        <v>9</v>
      </c>
      <c r="AR77" s="16">
        <v>6.12</v>
      </c>
      <c r="AS77" s="13">
        <v>12.96</v>
      </c>
      <c r="AT77" s="16">
        <v>6.6</v>
      </c>
      <c r="AU77" s="13">
        <v>18.239999999999998</v>
      </c>
      <c r="AV77" s="16"/>
      <c r="AW77" s="9">
        <v>17.64</v>
      </c>
    </row>
    <row r="78" spans="1:49" x14ac:dyDescent="0.3">
      <c r="A78" s="20">
        <v>40756</v>
      </c>
      <c r="B78" s="61">
        <v>48232.471899999997</v>
      </c>
      <c r="C78" s="61">
        <v>10469.931130000001</v>
      </c>
      <c r="D78" s="61">
        <v>20972.753489999999</v>
      </c>
      <c r="E78" s="64">
        <v>7219.4421389999998</v>
      </c>
      <c r="F78" s="61">
        <v>86894.598660000003</v>
      </c>
      <c r="G78" s="16">
        <v>27.68</v>
      </c>
      <c r="H78" s="16"/>
      <c r="I78" s="13"/>
      <c r="J78" s="13"/>
      <c r="K78" s="16">
        <v>9.61</v>
      </c>
      <c r="L78" s="16"/>
      <c r="M78" s="13"/>
      <c r="N78" s="16">
        <v>1.75</v>
      </c>
      <c r="O78" s="16"/>
      <c r="P78" s="13"/>
      <c r="Q78" s="11">
        <v>4.17</v>
      </c>
      <c r="R78" s="61">
        <v>5765.8615454545452</v>
      </c>
      <c r="S78" s="61">
        <v>3274.4</v>
      </c>
      <c r="T78" s="61">
        <v>10202.7961</v>
      </c>
      <c r="U78" s="61">
        <v>3054.8039000000003</v>
      </c>
      <c r="V78" s="64">
        <v>16532</v>
      </c>
      <c r="W78" s="61">
        <v>47082.287499999999</v>
      </c>
      <c r="X78" s="61">
        <v>2935.5</v>
      </c>
      <c r="Y78" s="61">
        <v>7212</v>
      </c>
      <c r="Z78" s="61">
        <v>492.2</v>
      </c>
      <c r="AA78" s="61">
        <v>7003.4</v>
      </c>
      <c r="AB78" s="61">
        <v>25.8</v>
      </c>
      <c r="AC78" s="64">
        <v>67224.787500000006</v>
      </c>
      <c r="AD78" s="61">
        <v>6753.7</v>
      </c>
      <c r="AE78" s="61">
        <v>6997.6</v>
      </c>
      <c r="AF78" s="61">
        <v>8654.4</v>
      </c>
      <c r="AG78" s="61">
        <v>2182.8000000000002</v>
      </c>
      <c r="AH78" s="61">
        <v>301.60000000000002</v>
      </c>
      <c r="AI78" s="61">
        <v>15484.9</v>
      </c>
      <c r="AJ78" s="61">
        <v>7832</v>
      </c>
      <c r="AK78" s="61">
        <v>772.6</v>
      </c>
      <c r="AL78" s="61">
        <v>3849.3</v>
      </c>
      <c r="AM78" s="61">
        <v>297.5</v>
      </c>
      <c r="AN78" s="64">
        <v>112057.58750000001</v>
      </c>
      <c r="AP78" s="16">
        <v>5.64</v>
      </c>
      <c r="AQ78" s="13">
        <v>9.84</v>
      </c>
      <c r="AR78" s="16">
        <v>5.88</v>
      </c>
      <c r="AS78" s="13">
        <v>12.36</v>
      </c>
      <c r="AT78" s="16">
        <v>6.24</v>
      </c>
      <c r="AU78" s="13">
        <v>18.48</v>
      </c>
      <c r="AV78" s="16">
        <v>5.16</v>
      </c>
      <c r="AW78" s="9">
        <v>20.28</v>
      </c>
    </row>
    <row r="79" spans="1:49" x14ac:dyDescent="0.3">
      <c r="A79" s="20">
        <v>40787</v>
      </c>
      <c r="B79" s="61">
        <v>49463.906020000002</v>
      </c>
      <c r="C79" s="61">
        <v>10567.06338</v>
      </c>
      <c r="D79" s="61">
        <v>21138.080549999999</v>
      </c>
      <c r="E79" s="64">
        <v>8180.1024219999999</v>
      </c>
      <c r="F79" s="61">
        <v>89349.152369999996</v>
      </c>
      <c r="G79" s="16">
        <v>28.74</v>
      </c>
      <c r="H79" s="16"/>
      <c r="I79" s="13"/>
      <c r="J79" s="13"/>
      <c r="K79" s="16">
        <v>9.3000000000000007</v>
      </c>
      <c r="L79" s="16"/>
      <c r="M79" s="13"/>
      <c r="N79" s="16">
        <v>1.81</v>
      </c>
      <c r="O79" s="16"/>
      <c r="P79" s="13"/>
      <c r="Q79" s="11">
        <v>4.17</v>
      </c>
      <c r="R79" s="61">
        <v>5932.959238095239</v>
      </c>
      <c r="S79" s="61">
        <v>3394</v>
      </c>
      <c r="T79" s="61">
        <v>10317.933300000001</v>
      </c>
      <c r="U79" s="61">
        <v>3100.0666999999994</v>
      </c>
      <c r="V79" s="64">
        <v>16812</v>
      </c>
      <c r="W79" s="61">
        <v>48399.377999999997</v>
      </c>
      <c r="X79" s="61">
        <v>2964</v>
      </c>
      <c r="Y79" s="61">
        <v>8283</v>
      </c>
      <c r="Z79" s="61">
        <v>497</v>
      </c>
      <c r="AA79" s="61">
        <v>8111</v>
      </c>
      <c r="AB79" s="61">
        <v>28</v>
      </c>
      <c r="AC79" s="64">
        <v>68816.377999999997</v>
      </c>
      <c r="AD79" s="61">
        <v>7003</v>
      </c>
      <c r="AE79" s="61">
        <v>7895</v>
      </c>
      <c r="AF79" s="61">
        <v>9054</v>
      </c>
      <c r="AG79" s="61">
        <v>2287</v>
      </c>
      <c r="AH79" s="61">
        <v>310</v>
      </c>
      <c r="AI79" s="61">
        <v>15541</v>
      </c>
      <c r="AJ79" s="61">
        <v>7565</v>
      </c>
      <c r="AK79" s="61">
        <v>744</v>
      </c>
      <c r="AL79" s="61">
        <v>4006</v>
      </c>
      <c r="AM79" s="61">
        <v>313</v>
      </c>
      <c r="AN79" s="64">
        <v>114896.378</v>
      </c>
      <c r="AP79" s="16">
        <v>5.52</v>
      </c>
      <c r="AQ79" s="13">
        <v>9.7200000000000006</v>
      </c>
      <c r="AR79" s="16">
        <v>5.64</v>
      </c>
      <c r="AS79" s="13">
        <v>13.08</v>
      </c>
      <c r="AT79" s="16">
        <v>5.76</v>
      </c>
      <c r="AU79" s="13">
        <v>18.12</v>
      </c>
      <c r="AV79" s="16">
        <v>7.2</v>
      </c>
      <c r="AW79" s="9">
        <v>18.600000000000001</v>
      </c>
    </row>
    <row r="80" spans="1:49" x14ac:dyDescent="0.3">
      <c r="A80" s="20">
        <v>40817</v>
      </c>
      <c r="B80" s="61">
        <v>50153.989979999998</v>
      </c>
      <c r="C80" s="61">
        <v>10687.71499</v>
      </c>
      <c r="D80" s="61">
        <v>21334.411469999999</v>
      </c>
      <c r="E80" s="64">
        <v>7741.4810120000002</v>
      </c>
      <c r="F80" s="61">
        <v>89917.597450000001</v>
      </c>
      <c r="G80" s="16">
        <v>27.73</v>
      </c>
      <c r="H80" s="16"/>
      <c r="I80" s="13"/>
      <c r="J80" s="13"/>
      <c r="K80" s="16">
        <v>9.59</v>
      </c>
      <c r="L80" s="16"/>
      <c r="M80" s="13"/>
      <c r="N80" s="16">
        <v>2.02</v>
      </c>
      <c r="O80" s="16"/>
      <c r="P80" s="13"/>
      <c r="Q80" s="11">
        <v>4.1100000000000003</v>
      </c>
      <c r="R80" s="61">
        <v>6166.0672631578955</v>
      </c>
      <c r="S80" s="61">
        <v>3402.2</v>
      </c>
      <c r="T80" s="61">
        <v>10414.15855</v>
      </c>
      <c r="U80" s="61">
        <v>3101.7414499999986</v>
      </c>
      <c r="V80" s="64">
        <v>16918.099999999999</v>
      </c>
      <c r="W80" s="61">
        <v>49404.421499999997</v>
      </c>
      <c r="X80" s="61">
        <v>2979.3</v>
      </c>
      <c r="Y80" s="61">
        <v>9587.2000000000007</v>
      </c>
      <c r="Z80" s="61">
        <v>498.9</v>
      </c>
      <c r="AA80" s="61">
        <v>9319.2999999999993</v>
      </c>
      <c r="AB80" s="61">
        <v>28.9</v>
      </c>
      <c r="AC80" s="64">
        <v>70039.721500000014</v>
      </c>
      <c r="AD80" s="61">
        <v>7200.1</v>
      </c>
      <c r="AE80" s="61">
        <v>8930.2000000000007</v>
      </c>
      <c r="AF80" s="61">
        <v>9495.6</v>
      </c>
      <c r="AG80" s="61">
        <v>2069.4</v>
      </c>
      <c r="AH80" s="61">
        <v>305.8</v>
      </c>
      <c r="AI80" s="61">
        <v>15692</v>
      </c>
      <c r="AJ80" s="61">
        <v>7494.7</v>
      </c>
      <c r="AK80" s="61">
        <v>738.2</v>
      </c>
      <c r="AL80" s="61">
        <v>4041</v>
      </c>
      <c r="AM80" s="61">
        <v>313.7</v>
      </c>
      <c r="AN80" s="64">
        <v>117611.02150000002</v>
      </c>
      <c r="AP80" s="16">
        <v>5.52</v>
      </c>
      <c r="AQ80" s="13">
        <v>9.7200000000000006</v>
      </c>
      <c r="AR80" s="16">
        <v>5.76</v>
      </c>
      <c r="AS80" s="13">
        <v>13.2</v>
      </c>
      <c r="AT80" s="16">
        <v>5.76</v>
      </c>
      <c r="AU80" s="13">
        <v>15.12</v>
      </c>
      <c r="AV80" s="16">
        <v>7.2</v>
      </c>
      <c r="AW80" s="9">
        <v>20.16</v>
      </c>
    </row>
    <row r="81" spans="1:49" x14ac:dyDescent="0.3">
      <c r="A81" s="20">
        <v>40848</v>
      </c>
      <c r="B81" s="61">
        <v>50977.577299999997</v>
      </c>
      <c r="C81" s="61">
        <v>10939.562</v>
      </c>
      <c r="D81" s="61">
        <v>21601.087459999999</v>
      </c>
      <c r="E81" s="64">
        <v>8058.7237009999999</v>
      </c>
      <c r="F81" s="61">
        <v>91576.950459999993</v>
      </c>
      <c r="G81" s="16">
        <v>26.96</v>
      </c>
      <c r="H81" s="16"/>
      <c r="I81" s="13"/>
      <c r="J81" s="13"/>
      <c r="K81" s="16">
        <v>9.5</v>
      </c>
      <c r="L81" s="16"/>
      <c r="M81" s="13"/>
      <c r="N81" s="16">
        <v>2.2200000000000002</v>
      </c>
      <c r="O81" s="16"/>
      <c r="P81" s="13"/>
      <c r="Q81" s="11">
        <v>4.1500000000000004</v>
      </c>
      <c r="R81" s="61">
        <v>6145.2381904761905</v>
      </c>
      <c r="S81" s="61">
        <v>3458.7</v>
      </c>
      <c r="T81" s="61">
        <v>10500.232500000002</v>
      </c>
      <c r="U81" s="61">
        <v>2847.4674999999997</v>
      </c>
      <c r="V81" s="64">
        <v>16806.400000000001</v>
      </c>
      <c r="W81" s="61">
        <v>50432.493499999997</v>
      </c>
      <c r="X81" s="61">
        <v>2990.1</v>
      </c>
      <c r="Y81" s="61">
        <v>9160.2999999999993</v>
      </c>
      <c r="Z81" s="61">
        <v>497.2</v>
      </c>
      <c r="AA81" s="61">
        <v>8943.5</v>
      </c>
      <c r="AB81" s="61">
        <v>26.9</v>
      </c>
      <c r="AC81" s="64">
        <v>70916.093500000017</v>
      </c>
      <c r="AD81" s="61">
        <v>7154.2</v>
      </c>
      <c r="AE81" s="61">
        <v>9203.2999999999993</v>
      </c>
      <c r="AF81" s="61">
        <v>9532.5</v>
      </c>
      <c r="AG81" s="61">
        <v>2115.1999999999998</v>
      </c>
      <c r="AH81" s="61">
        <v>288.5</v>
      </c>
      <c r="AI81" s="61">
        <v>15880.1</v>
      </c>
      <c r="AJ81" s="61">
        <v>7413.4</v>
      </c>
      <c r="AK81" s="61">
        <v>734.9</v>
      </c>
      <c r="AL81" s="61">
        <v>3852.4</v>
      </c>
      <c r="AM81" s="61">
        <v>308.3</v>
      </c>
      <c r="AN81" s="64">
        <v>119077.49350000003</v>
      </c>
      <c r="AP81" s="16">
        <v>5.76</v>
      </c>
      <c r="AQ81" s="13">
        <v>9.9600000000000009</v>
      </c>
      <c r="AR81" s="16">
        <v>5.88</v>
      </c>
      <c r="AS81" s="13">
        <v>12</v>
      </c>
      <c r="AT81" s="16">
        <v>6</v>
      </c>
      <c r="AU81" s="13">
        <v>18.48</v>
      </c>
      <c r="AV81" s="16"/>
      <c r="AW81" s="9">
        <v>19.2</v>
      </c>
    </row>
    <row r="82" spans="1:49" x14ac:dyDescent="0.3">
      <c r="A82" s="20">
        <v>40878</v>
      </c>
      <c r="B82" s="61">
        <v>51805.624329999999</v>
      </c>
      <c r="C82" s="61">
        <v>11054.385780000001</v>
      </c>
      <c r="D82" s="61">
        <v>21895.70707</v>
      </c>
      <c r="E82" s="64">
        <v>7604.4715100000003</v>
      </c>
      <c r="F82" s="61">
        <v>92360.188699999999</v>
      </c>
      <c r="G82" s="16">
        <v>27.48</v>
      </c>
      <c r="H82" s="16"/>
      <c r="I82" s="13"/>
      <c r="J82" s="13"/>
      <c r="K82" s="16">
        <v>9.2799999999999994</v>
      </c>
      <c r="L82" s="16"/>
      <c r="M82" s="13"/>
      <c r="N82" s="16">
        <v>2.75</v>
      </c>
      <c r="O82" s="16"/>
      <c r="P82" s="13"/>
      <c r="Q82" s="11">
        <v>4.26</v>
      </c>
      <c r="R82" s="61">
        <v>6719.61</v>
      </c>
      <c r="S82" s="61">
        <v>3646.9</v>
      </c>
      <c r="T82" s="61">
        <v>10872.137849999999</v>
      </c>
      <c r="U82" s="61">
        <v>3490.0621499999993</v>
      </c>
      <c r="V82" s="64">
        <v>18009.099999999999</v>
      </c>
      <c r="W82" s="61">
        <v>51368.130499999999</v>
      </c>
      <c r="X82" s="61">
        <v>2984.7</v>
      </c>
      <c r="Y82" s="61">
        <v>9215.7000000000007</v>
      </c>
      <c r="Z82" s="61">
        <v>500.5</v>
      </c>
      <c r="AA82" s="61">
        <v>8903.9</v>
      </c>
      <c r="AB82" s="61">
        <v>32.5</v>
      </c>
      <c r="AC82" s="64">
        <v>73141.730500000005</v>
      </c>
      <c r="AD82" s="61">
        <v>7085.4</v>
      </c>
      <c r="AE82" s="61">
        <v>8929.2999999999993</v>
      </c>
      <c r="AF82" s="61">
        <v>9719.2000000000007</v>
      </c>
      <c r="AG82" s="61">
        <v>2093.8000000000002</v>
      </c>
      <c r="AH82" s="61">
        <v>275.89999999999998</v>
      </c>
      <c r="AI82" s="61">
        <v>16073.8</v>
      </c>
      <c r="AJ82" s="61">
        <v>7228.7</v>
      </c>
      <c r="AK82" s="61">
        <v>724.2</v>
      </c>
      <c r="AL82" s="61">
        <v>3769</v>
      </c>
      <c r="AM82" s="61">
        <v>307.10000000000002</v>
      </c>
      <c r="AN82" s="64">
        <v>121195.9305</v>
      </c>
      <c r="AP82" s="16">
        <v>6.24</v>
      </c>
      <c r="AQ82" s="13">
        <v>10.199999999999999</v>
      </c>
      <c r="AR82" s="16">
        <v>6.12</v>
      </c>
      <c r="AS82" s="13">
        <v>11.4</v>
      </c>
      <c r="AT82" s="16">
        <v>6.36</v>
      </c>
      <c r="AU82" s="13">
        <v>17.88</v>
      </c>
      <c r="AV82" s="16">
        <v>7.2</v>
      </c>
      <c r="AW82" s="9">
        <v>15.12</v>
      </c>
    </row>
    <row r="83" spans="1:49" x14ac:dyDescent="0.3">
      <c r="A83" s="21">
        <v>40909</v>
      </c>
      <c r="B83" s="61">
        <v>52322.875881753003</v>
      </c>
      <c r="C83" s="61">
        <v>11155.815958646999</v>
      </c>
      <c r="D83" s="61">
        <v>22101.959322090999</v>
      </c>
      <c r="E83" s="64">
        <v>7054.3506215939997</v>
      </c>
      <c r="F83" s="61">
        <v>92635.001784085005</v>
      </c>
      <c r="G83" s="16">
        <v>28.04</v>
      </c>
      <c r="H83" s="16"/>
      <c r="I83" s="13"/>
      <c r="J83" s="13"/>
      <c r="K83" s="16">
        <v>9.39</v>
      </c>
      <c r="L83" s="16"/>
      <c r="M83" s="13"/>
      <c r="N83" s="16">
        <v>2.7</v>
      </c>
      <c r="O83" s="16"/>
      <c r="P83" s="13"/>
      <c r="Q83" s="11">
        <v>4.33</v>
      </c>
      <c r="R83" s="61">
        <v>6524.3762727272724</v>
      </c>
      <c r="S83" s="61">
        <v>3635.9290000000001</v>
      </c>
      <c r="T83" s="61">
        <v>11086.1265</v>
      </c>
      <c r="U83" s="61">
        <v>3466.2574999999979</v>
      </c>
      <c r="V83" s="64">
        <v>18188.312999999998</v>
      </c>
      <c r="W83" s="61">
        <v>51741.172999999995</v>
      </c>
      <c r="X83" s="61">
        <v>2999.076</v>
      </c>
      <c r="Y83" s="61">
        <v>9465.5681661452709</v>
      </c>
      <c r="Z83" s="61">
        <v>504.885653123</v>
      </c>
      <c r="AA83" s="61">
        <v>9013.6872658876891</v>
      </c>
      <c r="AB83" s="61">
        <v>31.252666415499998</v>
      </c>
      <c r="AC83" s="64">
        <v>73854.075886965074</v>
      </c>
      <c r="AD83" s="61">
        <v>7411.18</v>
      </c>
      <c r="AE83" s="61">
        <v>9154.34</v>
      </c>
      <c r="AF83" s="61">
        <v>9900.3140000000003</v>
      </c>
      <c r="AG83" s="61">
        <v>2343.864</v>
      </c>
      <c r="AH83" s="61">
        <v>274.5804445</v>
      </c>
      <c r="AI83" s="61">
        <v>16247.262397451999</v>
      </c>
      <c r="AJ83" s="61">
        <v>7250.2456898356404</v>
      </c>
      <c r="AK83" s="61">
        <v>726.99683949999996</v>
      </c>
      <c r="AL83" s="61">
        <v>3788.6331705463599</v>
      </c>
      <c r="AM83" s="61">
        <v>306.53930015643402</v>
      </c>
      <c r="AN83" s="64">
        <v>123067.68678754992</v>
      </c>
      <c r="AP83" s="16">
        <v>5.52</v>
      </c>
      <c r="AQ83" s="13">
        <v>9.84</v>
      </c>
      <c r="AR83" s="16">
        <v>5.52</v>
      </c>
      <c r="AS83" s="13">
        <v>11.4</v>
      </c>
      <c r="AT83" s="16">
        <v>6</v>
      </c>
      <c r="AU83" s="13">
        <v>16.2</v>
      </c>
      <c r="AV83" s="16">
        <v>7.2</v>
      </c>
      <c r="AW83" s="9">
        <v>19.8</v>
      </c>
    </row>
    <row r="84" spans="1:49" x14ac:dyDescent="0.3">
      <c r="A84" s="20">
        <v>40940</v>
      </c>
      <c r="B84" s="61">
        <v>52673.611703994</v>
      </c>
      <c r="C84" s="61">
        <v>11252.148660768</v>
      </c>
      <c r="D84" s="61">
        <v>22284.892760657</v>
      </c>
      <c r="E84" s="64">
        <v>7154.8135110809999</v>
      </c>
      <c r="F84" s="61">
        <v>93365.466636500001</v>
      </c>
      <c r="G84" s="16">
        <v>29.81</v>
      </c>
      <c r="H84" s="16"/>
      <c r="I84" s="13"/>
      <c r="J84" s="13"/>
      <c r="K84" s="16">
        <v>9.4600000000000009</v>
      </c>
      <c r="L84" s="16"/>
      <c r="M84" s="13"/>
      <c r="N84" s="16">
        <v>2.5</v>
      </c>
      <c r="O84" s="16"/>
      <c r="P84" s="13"/>
      <c r="Q84" s="11">
        <v>4.32</v>
      </c>
      <c r="R84" s="61">
        <v>6450.6474761904783</v>
      </c>
      <c r="S84" s="61">
        <v>3661.1179999999999</v>
      </c>
      <c r="T84" s="61">
        <v>11005.475750000001</v>
      </c>
      <c r="U84" s="61">
        <v>3069.497249999999</v>
      </c>
      <c r="V84" s="64">
        <v>17736.091</v>
      </c>
      <c r="W84" s="61">
        <v>51951.418000000005</v>
      </c>
      <c r="X84" s="61">
        <v>3013.2620000000002</v>
      </c>
      <c r="Y84" s="61">
        <v>8673.4887470531103</v>
      </c>
      <c r="Z84" s="61">
        <v>508.55597749399999</v>
      </c>
      <c r="AA84" s="61">
        <v>8474.0640809899505</v>
      </c>
      <c r="AB84" s="61">
        <v>25.026422347499999</v>
      </c>
      <c r="AC84" s="64">
        <v>73383.725221209665</v>
      </c>
      <c r="AD84" s="61">
        <v>7310.31</v>
      </c>
      <c r="AE84" s="61">
        <v>9648.5010000000002</v>
      </c>
      <c r="AF84" s="61">
        <v>9776.4719999999998</v>
      </c>
      <c r="AG84" s="61">
        <v>2434.1770000000001</v>
      </c>
      <c r="AH84" s="61">
        <v>292.44369949999998</v>
      </c>
      <c r="AI84" s="61">
        <v>16327.445810452</v>
      </c>
      <c r="AJ84" s="61">
        <v>7455.65388791036</v>
      </c>
      <c r="AK84" s="61">
        <v>737.82027149999999</v>
      </c>
      <c r="AL84" s="61">
        <v>3820.7386863022698</v>
      </c>
      <c r="AM84" s="61">
        <v>307.74480682942902</v>
      </c>
      <c r="AN84" s="64">
        <v>123238.06539744032</v>
      </c>
      <c r="AP84" s="16">
        <v>5.28</v>
      </c>
      <c r="AQ84" s="13">
        <v>9.48</v>
      </c>
      <c r="AR84" s="16">
        <v>5.52</v>
      </c>
      <c r="AS84" s="13">
        <v>12.6</v>
      </c>
      <c r="AT84" s="16">
        <v>6</v>
      </c>
      <c r="AU84" s="13">
        <v>20.64</v>
      </c>
      <c r="AV84" s="16"/>
      <c r="AW84" s="9">
        <v>19.8</v>
      </c>
    </row>
    <row r="85" spans="1:49" x14ac:dyDescent="0.3">
      <c r="A85" s="20">
        <v>40969</v>
      </c>
      <c r="B85" s="61">
        <v>53657.976699405001</v>
      </c>
      <c r="C85" s="61">
        <v>11401.106183604999</v>
      </c>
      <c r="D85" s="61">
        <v>22517.071191006002</v>
      </c>
      <c r="E85" s="64">
        <v>7478.1019687019998</v>
      </c>
      <c r="F85" s="61">
        <v>95054.256042718</v>
      </c>
      <c r="G85" s="16">
        <v>27.97</v>
      </c>
      <c r="H85" s="16"/>
      <c r="I85" s="13"/>
      <c r="J85" s="13"/>
      <c r="K85" s="16">
        <v>9.33</v>
      </c>
      <c r="L85" s="16"/>
      <c r="M85" s="13"/>
      <c r="N85" s="16">
        <v>2.34</v>
      </c>
      <c r="O85" s="16"/>
      <c r="P85" s="13"/>
      <c r="Q85" s="11">
        <v>4.29</v>
      </c>
      <c r="R85" s="61">
        <v>6446.2190454545453</v>
      </c>
      <c r="S85" s="61">
        <v>3643.5210000000002</v>
      </c>
      <c r="T85" s="61">
        <v>11256.132299999999</v>
      </c>
      <c r="U85" s="61">
        <v>2963.7307000000023</v>
      </c>
      <c r="V85" s="64">
        <v>17863.384000000002</v>
      </c>
      <c r="W85" s="61">
        <v>52688.383499999996</v>
      </c>
      <c r="X85" s="61">
        <v>3033.127</v>
      </c>
      <c r="Y85" s="61">
        <v>8949.5939726874803</v>
      </c>
      <c r="Z85" s="61">
        <v>512.63237012000002</v>
      </c>
      <c r="AA85" s="61">
        <v>8924.8213787204895</v>
      </c>
      <c r="AB85" s="61">
        <v>27.112216451999998</v>
      </c>
      <c r="AC85" s="64">
        <v>74095.187247634982</v>
      </c>
      <c r="AD85" s="61">
        <v>7483.0155000000004</v>
      </c>
      <c r="AE85" s="61">
        <v>9818.9</v>
      </c>
      <c r="AF85" s="61">
        <v>9856.8510000000006</v>
      </c>
      <c r="AG85" s="61">
        <v>2226.5700000000002</v>
      </c>
      <c r="AH85" s="61">
        <v>284.5983425</v>
      </c>
      <c r="AI85" s="61">
        <v>16388.6115735575</v>
      </c>
      <c r="AJ85" s="61">
        <v>7646.1732017132399</v>
      </c>
      <c r="AK85" s="61">
        <v>744.42435950000004</v>
      </c>
      <c r="AL85" s="61">
        <v>3827.3117985485501</v>
      </c>
      <c r="AM85" s="61">
        <v>304.37091992098402</v>
      </c>
      <c r="AN85" s="64">
        <v>124412.64850643618</v>
      </c>
      <c r="AP85" s="16">
        <v>5.64</v>
      </c>
      <c r="AQ85" s="13">
        <v>9.7200000000000006</v>
      </c>
      <c r="AR85" s="16">
        <v>6</v>
      </c>
      <c r="AS85" s="13">
        <v>13.08</v>
      </c>
      <c r="AT85" s="16">
        <v>6.36</v>
      </c>
      <c r="AU85" s="13">
        <v>18.239999999999998</v>
      </c>
      <c r="AV85" s="16">
        <v>5.4</v>
      </c>
      <c r="AW85" s="9">
        <v>14.28</v>
      </c>
    </row>
    <row r="86" spans="1:49" x14ac:dyDescent="0.3">
      <c r="A86" s="20">
        <v>41000</v>
      </c>
      <c r="B86" s="61">
        <v>54225.706217170999</v>
      </c>
      <c r="C86" s="61">
        <v>11503.007296729</v>
      </c>
      <c r="D86" s="61">
        <v>22710.350470793001</v>
      </c>
      <c r="E86" s="64">
        <v>7703.0827282159999</v>
      </c>
      <c r="F86" s="61">
        <v>96142.146712909002</v>
      </c>
      <c r="G86" s="16">
        <v>28.97</v>
      </c>
      <c r="H86" s="16"/>
      <c r="I86" s="13"/>
      <c r="J86" s="13"/>
      <c r="K86" s="16">
        <v>9.84</v>
      </c>
      <c r="L86" s="16"/>
      <c r="M86" s="13"/>
      <c r="N86" s="16">
        <v>2.4500000000000002</v>
      </c>
      <c r="O86" s="16"/>
      <c r="P86" s="13"/>
      <c r="Q86" s="11">
        <v>4.37</v>
      </c>
      <c r="R86" s="61">
        <v>6517.7190500000015</v>
      </c>
      <c r="S86" s="61">
        <v>3684.8290000000002</v>
      </c>
      <c r="T86" s="61">
        <v>11473.032999999999</v>
      </c>
      <c r="U86" s="61">
        <v>3111.9509999999987</v>
      </c>
      <c r="V86" s="64">
        <v>18269.812999999998</v>
      </c>
      <c r="W86" s="61">
        <v>53970.497499999998</v>
      </c>
      <c r="X86" s="61">
        <v>3062.04</v>
      </c>
      <c r="Y86" s="61">
        <v>9762.3532860445703</v>
      </c>
      <c r="Z86" s="61">
        <v>487.36843262449997</v>
      </c>
      <c r="AA86" s="61">
        <v>9732.6228628084791</v>
      </c>
      <c r="AB86" s="61">
        <v>27.698261096500001</v>
      </c>
      <c r="AC86" s="64">
        <v>75791.751094764084</v>
      </c>
      <c r="AD86" s="61">
        <v>7598.71</v>
      </c>
      <c r="AE86" s="61">
        <v>9889.01</v>
      </c>
      <c r="AF86" s="61">
        <v>9909.42</v>
      </c>
      <c r="AG86" s="61">
        <v>2090.9870000000001</v>
      </c>
      <c r="AH86" s="61">
        <v>265.14160800000002</v>
      </c>
      <c r="AI86" s="61">
        <v>16544.291283057501</v>
      </c>
      <c r="AJ86" s="61">
        <v>7667.6744359532904</v>
      </c>
      <c r="AK86" s="61">
        <v>742.74965799999995</v>
      </c>
      <c r="AL86" s="61">
        <v>3734.1880486488699</v>
      </c>
      <c r="AM86" s="61">
        <v>303.26818565910901</v>
      </c>
      <c r="AN86" s="64">
        <v>126462.27884546691</v>
      </c>
      <c r="AP86" s="16">
        <v>5.76</v>
      </c>
      <c r="AQ86" s="13">
        <v>10.56</v>
      </c>
      <c r="AR86" s="16">
        <v>6.12</v>
      </c>
      <c r="AS86" s="13">
        <v>14.4</v>
      </c>
      <c r="AT86" s="16">
        <v>6.6</v>
      </c>
      <c r="AU86" s="13">
        <v>18.12</v>
      </c>
      <c r="AV86" s="16">
        <v>10.08</v>
      </c>
      <c r="AW86" s="9">
        <v>17.88</v>
      </c>
    </row>
    <row r="87" spans="1:49" x14ac:dyDescent="0.3">
      <c r="A87" s="20">
        <v>41030</v>
      </c>
      <c r="B87" s="61">
        <v>55406.607620850002</v>
      </c>
      <c r="C87" s="61">
        <v>11567.541676153</v>
      </c>
      <c r="D87" s="61">
        <v>22885.515877424001</v>
      </c>
      <c r="E87" s="64">
        <v>8574.7714907680001</v>
      </c>
      <c r="F87" s="61">
        <v>98434.436665194997</v>
      </c>
      <c r="G87" s="16">
        <v>27.931544579865701</v>
      </c>
      <c r="H87" s="16"/>
      <c r="I87" s="13"/>
      <c r="J87" s="13"/>
      <c r="K87" s="16">
        <v>9.9690185256623103</v>
      </c>
      <c r="L87" s="16"/>
      <c r="M87" s="13"/>
      <c r="N87" s="16">
        <v>2.2949663942874898</v>
      </c>
      <c r="O87" s="16"/>
      <c r="P87" s="13"/>
      <c r="Q87" s="11">
        <v>4.3499999999999996</v>
      </c>
      <c r="R87" s="61">
        <v>6701.8677619047621</v>
      </c>
      <c r="S87" s="61">
        <v>3749.7829999999999</v>
      </c>
      <c r="T87" s="61">
        <v>11474.85145</v>
      </c>
      <c r="U87" s="61">
        <v>3514.1815499999989</v>
      </c>
      <c r="V87" s="64">
        <v>18738.815999999999</v>
      </c>
      <c r="W87" s="61">
        <v>55536.853499999997</v>
      </c>
      <c r="X87" s="61">
        <v>3097.4270000000001</v>
      </c>
      <c r="Y87" s="61">
        <v>9235.7783668458906</v>
      </c>
      <c r="Z87" s="61">
        <v>504.27328783949997</v>
      </c>
      <c r="AA87" s="61">
        <v>9363.7801613047304</v>
      </c>
      <c r="AB87" s="61">
        <v>26.886657765500001</v>
      </c>
      <c r="AC87" s="64">
        <v>77722.481335615157</v>
      </c>
      <c r="AD87" s="61">
        <v>7710.3419999999996</v>
      </c>
      <c r="AE87" s="61">
        <v>9929.83</v>
      </c>
      <c r="AF87" s="61">
        <v>9936.4699999999993</v>
      </c>
      <c r="AG87" s="61">
        <v>2022.7149999999999</v>
      </c>
      <c r="AH87" s="61">
        <v>262.15271100000001</v>
      </c>
      <c r="AI87" s="61">
        <v>16678.414507505498</v>
      </c>
      <c r="AJ87" s="61">
        <v>7515.8174972689803</v>
      </c>
      <c r="AK87" s="61">
        <v>733.53759849999994</v>
      </c>
      <c r="AL87" s="61">
        <v>3705.1019619407298</v>
      </c>
      <c r="AM87" s="61">
        <v>309.90815521288999</v>
      </c>
      <c r="AN87" s="64">
        <v>128496.75053273603</v>
      </c>
      <c r="AP87" s="16">
        <v>5.76</v>
      </c>
      <c r="AQ87" s="13">
        <v>10.199999999999999</v>
      </c>
      <c r="AR87" s="16">
        <v>6</v>
      </c>
      <c r="AS87" s="13">
        <v>14.04</v>
      </c>
      <c r="AT87" s="16">
        <v>6.6</v>
      </c>
      <c r="AU87" s="13">
        <v>17.16</v>
      </c>
      <c r="AV87" s="16">
        <v>6.6</v>
      </c>
      <c r="AW87" s="9">
        <v>16.920000000000002</v>
      </c>
    </row>
    <row r="88" spans="1:49" x14ac:dyDescent="0.3">
      <c r="A88" s="20">
        <v>41061</v>
      </c>
      <c r="B88" s="61">
        <v>56105.203794071</v>
      </c>
      <c r="C88" s="61">
        <v>11645.665118229001</v>
      </c>
      <c r="D88" s="61">
        <v>23083.911055183999</v>
      </c>
      <c r="E88" s="64">
        <v>8315.5274060110005</v>
      </c>
      <c r="F88" s="61">
        <v>99150.307373495001</v>
      </c>
      <c r="G88" s="16">
        <v>28.013292606401102</v>
      </c>
      <c r="H88" s="16"/>
      <c r="I88" s="13"/>
      <c r="J88" s="13"/>
      <c r="K88" s="16">
        <v>9.4490771800013693</v>
      </c>
      <c r="L88" s="16"/>
      <c r="M88" s="13"/>
      <c r="N88" s="16">
        <v>2.3694759377230001</v>
      </c>
      <c r="O88" s="16"/>
      <c r="P88" s="13"/>
      <c r="Q88" s="11">
        <v>4.3</v>
      </c>
      <c r="R88" s="61">
        <v>6716.8100952380964</v>
      </c>
      <c r="S88" s="61">
        <v>3788.317</v>
      </c>
      <c r="T88" s="61">
        <v>11530.507949999999</v>
      </c>
      <c r="U88" s="61">
        <v>3111.5710500000014</v>
      </c>
      <c r="V88" s="64">
        <v>18430.396000000001</v>
      </c>
      <c r="W88" s="61">
        <v>56885.2255</v>
      </c>
      <c r="X88" s="61">
        <v>3194.3960000000002</v>
      </c>
      <c r="Y88" s="61">
        <v>9427.9565815790393</v>
      </c>
      <c r="Z88" s="61">
        <v>556.35298850649997</v>
      </c>
      <c r="AA88" s="61">
        <v>9386.6516155454101</v>
      </c>
      <c r="AB88" s="61">
        <v>28.497669074000001</v>
      </c>
      <c r="AC88" s="64">
        <v>79079.177785466134</v>
      </c>
      <c r="AD88" s="61">
        <v>7623.7359999999999</v>
      </c>
      <c r="AE88" s="61">
        <v>9811.4310000000005</v>
      </c>
      <c r="AF88" s="61">
        <v>9962.1299999999992</v>
      </c>
      <c r="AG88" s="61">
        <v>1941.626</v>
      </c>
      <c r="AH88" s="61">
        <v>257.99858999999998</v>
      </c>
      <c r="AI88" s="61">
        <v>16623.3484110055</v>
      </c>
      <c r="AJ88" s="61">
        <v>7352.5034332396699</v>
      </c>
      <c r="AK88" s="61">
        <v>726.61497850000001</v>
      </c>
      <c r="AL88" s="61">
        <v>3749.4667061727901</v>
      </c>
      <c r="AM88" s="61">
        <v>313.60959913130699</v>
      </c>
      <c r="AN88" s="64">
        <v>129315.48989290722</v>
      </c>
      <c r="AP88" s="16">
        <v>5.76</v>
      </c>
      <c r="AQ88" s="13">
        <v>10.44</v>
      </c>
      <c r="AR88" s="16">
        <v>6.12</v>
      </c>
      <c r="AS88" s="13">
        <v>13.56</v>
      </c>
      <c r="AT88" s="16">
        <v>6.6</v>
      </c>
      <c r="AU88" s="13">
        <v>18.96</v>
      </c>
      <c r="AV88" s="16">
        <v>6.24</v>
      </c>
      <c r="AW88" s="9">
        <v>13.8</v>
      </c>
    </row>
    <row r="89" spans="1:49" x14ac:dyDescent="0.3">
      <c r="A89" s="20">
        <v>41091</v>
      </c>
      <c r="B89" s="61">
        <v>56089.794307835997</v>
      </c>
      <c r="C89" s="61">
        <v>11737.521637837001</v>
      </c>
      <c r="D89" s="61">
        <v>23172.724780875</v>
      </c>
      <c r="E89" s="64">
        <v>8120.9032718219996</v>
      </c>
      <c r="F89" s="61">
        <v>99120.943998369985</v>
      </c>
      <c r="G89" s="16">
        <v>28.0070344328368</v>
      </c>
      <c r="H89" s="16"/>
      <c r="I89" s="13"/>
      <c r="J89" s="13"/>
      <c r="K89" s="16">
        <v>9.4289346983885807</v>
      </c>
      <c r="L89" s="16"/>
      <c r="M89" s="13"/>
      <c r="N89" s="16">
        <v>2.17729347799188</v>
      </c>
      <c r="O89" s="16"/>
      <c r="P89" s="13"/>
      <c r="Q89" s="11">
        <v>4.3499999999999996</v>
      </c>
      <c r="R89" s="61">
        <v>6829.8286000000007</v>
      </c>
      <c r="S89" s="61">
        <v>3821.8780000000002</v>
      </c>
      <c r="T89" s="61">
        <v>11420.041450000001</v>
      </c>
      <c r="U89" s="61">
        <v>3097.8985499999985</v>
      </c>
      <c r="V89" s="64">
        <v>18339.817999999999</v>
      </c>
      <c r="W89" s="61">
        <v>57658.697</v>
      </c>
      <c r="X89" s="61">
        <v>3162.57</v>
      </c>
      <c r="Y89" s="61">
        <v>9877.4998868755902</v>
      </c>
      <c r="Z89" s="61">
        <v>553.90717861799999</v>
      </c>
      <c r="AA89" s="61">
        <v>9748.9314838783594</v>
      </c>
      <c r="AB89" s="61">
        <v>31.042317805500002</v>
      </c>
      <c r="AC89" s="64">
        <v>79812.518263809732</v>
      </c>
      <c r="AD89" s="61">
        <v>7475.79</v>
      </c>
      <c r="AE89" s="61">
        <v>9741.7119999999995</v>
      </c>
      <c r="AF89" s="61">
        <v>10014.9</v>
      </c>
      <c r="AG89" s="61">
        <v>1825.82</v>
      </c>
      <c r="AH89" s="61">
        <v>220.04479749999999</v>
      </c>
      <c r="AI89" s="61">
        <v>16529.928829879998</v>
      </c>
      <c r="AJ89" s="61">
        <v>7132.4216920361996</v>
      </c>
      <c r="AK89" s="61">
        <v>724.73113599999999</v>
      </c>
      <c r="AL89" s="61">
        <v>3630.0288032623298</v>
      </c>
      <c r="AM89" s="61">
        <v>313.61934105312002</v>
      </c>
      <c r="AN89" s="64">
        <v>129534.21857491047</v>
      </c>
      <c r="AP89" s="16">
        <v>5.52</v>
      </c>
      <c r="AQ89" s="13">
        <v>8.64</v>
      </c>
      <c r="AR89" s="16">
        <v>5.76</v>
      </c>
      <c r="AS89" s="13">
        <v>14.04</v>
      </c>
      <c r="AT89" s="16">
        <v>6.36</v>
      </c>
      <c r="AU89" s="13">
        <v>20.16</v>
      </c>
      <c r="AV89" s="16">
        <v>6</v>
      </c>
      <c r="AW89" s="9">
        <v>17.28</v>
      </c>
    </row>
    <row r="90" spans="1:49" x14ac:dyDescent="0.3">
      <c r="A90" s="20">
        <v>41122</v>
      </c>
      <c r="B90" s="61">
        <v>56120.198281063</v>
      </c>
      <c r="C90" s="61">
        <v>11899.888333159999</v>
      </c>
      <c r="D90" s="61">
        <v>23334.959771878999</v>
      </c>
      <c r="E90" s="64">
        <v>8380.3481456669997</v>
      </c>
      <c r="F90" s="61">
        <v>99735.394531768994</v>
      </c>
      <c r="G90" s="16">
        <v>27.7289703324582</v>
      </c>
      <c r="H90" s="16"/>
      <c r="I90" s="13"/>
      <c r="J90" s="13"/>
      <c r="K90" s="16">
        <v>9.6431246179204493</v>
      </c>
      <c r="L90" s="16"/>
      <c r="M90" s="13"/>
      <c r="N90" s="16">
        <v>1.77855340825422</v>
      </c>
      <c r="O90" s="16"/>
      <c r="P90" s="13"/>
      <c r="Q90" s="11">
        <v>4.2699999999999996</v>
      </c>
      <c r="R90" s="61">
        <v>6675.8243181818189</v>
      </c>
      <c r="S90" s="61">
        <v>3815.6089999999999</v>
      </c>
      <c r="T90" s="61">
        <v>11218.270549999999</v>
      </c>
      <c r="U90" s="61">
        <v>2774.2304500000014</v>
      </c>
      <c r="V90" s="64">
        <v>17808.11</v>
      </c>
      <c r="W90" s="61">
        <v>57998.028000000006</v>
      </c>
      <c r="X90" s="61">
        <v>3214.3910000000001</v>
      </c>
      <c r="Y90" s="61">
        <v>10180.120286924201</v>
      </c>
      <c r="Z90" s="61">
        <v>553.18055731200002</v>
      </c>
      <c r="AA90" s="61">
        <v>10304.645652523201</v>
      </c>
      <c r="AB90" s="61">
        <v>32.954183589000003</v>
      </c>
      <c r="AC90" s="64">
        <v>79416.23000812401</v>
      </c>
      <c r="AD90" s="61">
        <v>7291.74</v>
      </c>
      <c r="AE90" s="61">
        <v>10120.030293059999</v>
      </c>
      <c r="AF90" s="61">
        <v>10066.56</v>
      </c>
      <c r="AG90" s="61">
        <v>1844.4</v>
      </c>
      <c r="AH90" s="61">
        <v>178.745237</v>
      </c>
      <c r="AI90" s="61">
        <v>16537.19859838</v>
      </c>
      <c r="AJ90" s="61">
        <v>7014.6040479809899</v>
      </c>
      <c r="AK90" s="61">
        <v>721.01168700000005</v>
      </c>
      <c r="AL90" s="61">
        <v>3644.4454608266001</v>
      </c>
      <c r="AM90" s="61">
        <v>313.90351304968198</v>
      </c>
      <c r="AN90" s="64">
        <v>129232.17089766871</v>
      </c>
      <c r="AP90" s="16">
        <v>5.52</v>
      </c>
      <c r="AQ90" s="13">
        <v>9.7200000000000006</v>
      </c>
      <c r="AR90" s="16">
        <v>5.52</v>
      </c>
      <c r="AS90" s="13">
        <v>14.52</v>
      </c>
      <c r="AT90" s="16">
        <v>6.36</v>
      </c>
      <c r="AU90" s="13">
        <v>20.399999999999999</v>
      </c>
      <c r="AV90" s="16">
        <v>6.24</v>
      </c>
      <c r="AW90" s="9">
        <v>18.12</v>
      </c>
    </row>
    <row r="91" spans="1:49" x14ac:dyDescent="0.3">
      <c r="A91" s="20">
        <v>41153</v>
      </c>
      <c r="B91" s="61">
        <v>56659.485628884002</v>
      </c>
      <c r="C91" s="61">
        <v>11974.534441768001</v>
      </c>
      <c r="D91" s="61">
        <v>23502.784636305001</v>
      </c>
      <c r="E91" s="64">
        <v>8206.6399692699997</v>
      </c>
      <c r="F91" s="61">
        <v>100343.44467622701</v>
      </c>
      <c r="G91" s="16">
        <v>28.481981974524398</v>
      </c>
      <c r="H91" s="16"/>
      <c r="I91" s="13"/>
      <c r="J91" s="13"/>
      <c r="K91" s="16">
        <v>9.5346932300959608</v>
      </c>
      <c r="L91" s="16"/>
      <c r="M91" s="13"/>
      <c r="N91" s="16">
        <v>1.79598059436146</v>
      </c>
      <c r="O91" s="16"/>
      <c r="P91" s="13"/>
      <c r="Q91" s="11">
        <v>4.3099999999999996</v>
      </c>
      <c r="R91" s="61">
        <v>7014.2273529411759</v>
      </c>
      <c r="S91" s="61">
        <v>4002.335</v>
      </c>
      <c r="T91" s="61">
        <v>11133.54005</v>
      </c>
      <c r="U91" s="61">
        <v>3502.8619500000013</v>
      </c>
      <c r="V91" s="64">
        <v>18638.737000000001</v>
      </c>
      <c r="W91" s="61">
        <v>58377.897499999999</v>
      </c>
      <c r="X91" s="61">
        <v>3165.8609999999999</v>
      </c>
      <c r="Y91" s="61">
        <v>10011.324347682599</v>
      </c>
      <c r="Z91" s="61">
        <v>552.17239396100001</v>
      </c>
      <c r="AA91" s="61">
        <v>10183.068967192899</v>
      </c>
      <c r="AB91" s="61">
        <v>30.063564340999999</v>
      </c>
      <c r="AC91" s="64">
        <v>80532.859710109711</v>
      </c>
      <c r="AD91" s="61">
        <v>7141.35</v>
      </c>
      <c r="AE91" s="61">
        <v>10073.174000000001</v>
      </c>
      <c r="AF91" s="61">
        <v>10202.66</v>
      </c>
      <c r="AG91" s="61">
        <v>1796.84</v>
      </c>
      <c r="AH91" s="61">
        <v>176.096407</v>
      </c>
      <c r="AI91" s="61">
        <v>16526.576958306501</v>
      </c>
      <c r="AJ91" s="61">
        <v>7102.9912026811498</v>
      </c>
      <c r="AK91" s="61">
        <v>725.19064749999995</v>
      </c>
      <c r="AL91" s="61">
        <v>3668.7408280597501</v>
      </c>
      <c r="AM91" s="61">
        <v>315.866936170722</v>
      </c>
      <c r="AN91" s="64">
        <v>130293.13116136689</v>
      </c>
      <c r="AP91" s="16">
        <v>5.64</v>
      </c>
      <c r="AQ91" s="13">
        <v>9.36</v>
      </c>
      <c r="AR91" s="16">
        <v>5.88</v>
      </c>
      <c r="AS91" s="13">
        <v>13.68</v>
      </c>
      <c r="AT91" s="16">
        <v>6.48</v>
      </c>
      <c r="AU91" s="13">
        <v>23.04</v>
      </c>
      <c r="AV91" s="16">
        <v>6.24</v>
      </c>
      <c r="AW91" s="9">
        <v>18.600000000000001</v>
      </c>
    </row>
    <row r="92" spans="1:49" x14ac:dyDescent="0.3">
      <c r="A92" s="20">
        <v>41183</v>
      </c>
      <c r="B92" s="61">
        <v>57336.541967354999</v>
      </c>
      <c r="C92" s="61">
        <v>12103.432316050001</v>
      </c>
      <c r="D92" s="61">
        <v>23791.321610776999</v>
      </c>
      <c r="E92" s="64">
        <v>8151.9989430839996</v>
      </c>
      <c r="F92" s="61">
        <v>101383.294837266</v>
      </c>
      <c r="G92" s="16">
        <v>27.4284071406062</v>
      </c>
      <c r="H92" s="16"/>
      <c r="I92" s="13"/>
      <c r="J92" s="13"/>
      <c r="K92" s="16">
        <v>9.4280744323333803</v>
      </c>
      <c r="L92" s="16"/>
      <c r="M92" s="13"/>
      <c r="N92" s="16">
        <v>1.8064579251033399</v>
      </c>
      <c r="O92" s="16"/>
      <c r="P92" s="13"/>
      <c r="Q92" s="11">
        <v>4.34</v>
      </c>
      <c r="R92" s="61">
        <v>6918.4290000000001</v>
      </c>
      <c r="S92" s="61">
        <v>3917.4520000000002</v>
      </c>
      <c r="T92" s="61">
        <v>11044.362300000001</v>
      </c>
      <c r="U92" s="61">
        <v>3350.9826999999977</v>
      </c>
      <c r="V92" s="64">
        <v>18312.796999999999</v>
      </c>
      <c r="W92" s="61">
        <v>58732.563000000002</v>
      </c>
      <c r="X92" s="61">
        <v>3183.35</v>
      </c>
      <c r="Y92" s="61">
        <v>10090.478747307199</v>
      </c>
      <c r="Z92" s="61">
        <v>535.04464374199995</v>
      </c>
      <c r="AA92" s="61">
        <v>10133.042902851101</v>
      </c>
      <c r="AB92" s="61">
        <v>27.224178278999901</v>
      </c>
      <c r="AC92" s="64">
        <v>80693.966309919095</v>
      </c>
      <c r="AD92" s="61">
        <v>7301.2</v>
      </c>
      <c r="AE92" s="61">
        <v>10228.42</v>
      </c>
      <c r="AF92" s="61">
        <v>10347.36</v>
      </c>
      <c r="AG92" s="61">
        <v>1551.78</v>
      </c>
      <c r="AH92" s="61">
        <v>181.2706465</v>
      </c>
      <c r="AI92" s="61">
        <v>16438.675029806502</v>
      </c>
      <c r="AJ92" s="61">
        <v>7231.5050015414299</v>
      </c>
      <c r="AK92" s="61">
        <v>732.33823949999999</v>
      </c>
      <c r="AL92" s="61">
        <v>3768.8919087033901</v>
      </c>
      <c r="AM92" s="61">
        <v>315.74860864198598</v>
      </c>
      <c r="AN92" s="64">
        <v>130621.87470992164</v>
      </c>
      <c r="AP92" s="16">
        <v>5.76</v>
      </c>
      <c r="AQ92" s="13">
        <v>9.36</v>
      </c>
      <c r="AR92" s="16">
        <v>6.12</v>
      </c>
      <c r="AS92" s="13">
        <v>13.68</v>
      </c>
      <c r="AT92" s="16">
        <v>6.6</v>
      </c>
      <c r="AU92" s="13">
        <v>18.96</v>
      </c>
      <c r="AV92" s="16">
        <v>6.72</v>
      </c>
      <c r="AW92" s="9">
        <v>18.72</v>
      </c>
    </row>
    <row r="93" spans="1:49" x14ac:dyDescent="0.3">
      <c r="A93" s="20">
        <v>41214</v>
      </c>
      <c r="B93" s="61">
        <v>58331.724085870002</v>
      </c>
      <c r="C93" s="61">
        <v>12245.006587254</v>
      </c>
      <c r="D93" s="61">
        <v>24113.229085260002</v>
      </c>
      <c r="E93" s="64">
        <v>8170.370977304</v>
      </c>
      <c r="F93" s="61">
        <v>102860.330735688</v>
      </c>
      <c r="G93" s="16">
        <v>25.904770674609601</v>
      </c>
      <c r="H93" s="16"/>
      <c r="I93" s="13"/>
      <c r="J93" s="13"/>
      <c r="K93" s="16">
        <v>9.1915253581540899</v>
      </c>
      <c r="L93" s="16"/>
      <c r="M93" s="13"/>
      <c r="N93" s="16">
        <v>1.99207197945793</v>
      </c>
      <c r="O93" s="16"/>
      <c r="P93" s="13"/>
      <c r="Q93" s="11">
        <v>4.34</v>
      </c>
      <c r="R93" s="61">
        <v>7052</v>
      </c>
      <c r="S93" s="61">
        <v>3957.4079999999999</v>
      </c>
      <c r="T93" s="61">
        <v>11176.925599999999</v>
      </c>
      <c r="U93" s="61">
        <v>3137.7004000000011</v>
      </c>
      <c r="V93" s="64">
        <v>18272.034</v>
      </c>
      <c r="W93" s="61">
        <v>58880.646000000001</v>
      </c>
      <c r="X93" s="61">
        <v>3196.913</v>
      </c>
      <c r="Y93" s="61">
        <v>11169.681157950599</v>
      </c>
      <c r="Z93" s="61">
        <v>527.53824238950006</v>
      </c>
      <c r="AA93" s="61">
        <v>11179.923043077601</v>
      </c>
      <c r="AB93" s="61">
        <v>28.9242247164999</v>
      </c>
      <c r="AC93" s="64">
        <v>80837.965132545985</v>
      </c>
      <c r="AD93" s="61">
        <v>7697.52</v>
      </c>
      <c r="AE93" s="61">
        <v>10694.7</v>
      </c>
      <c r="AF93" s="61">
        <v>10373.4</v>
      </c>
      <c r="AG93" s="61">
        <v>1419.86</v>
      </c>
      <c r="AH93" s="61">
        <v>196.57450600000001</v>
      </c>
      <c r="AI93" s="61">
        <v>16453.5346245</v>
      </c>
      <c r="AJ93" s="61">
        <v>7291.99969224492</v>
      </c>
      <c r="AK93" s="61">
        <v>733.36134000000004</v>
      </c>
      <c r="AL93" s="61">
        <v>3955.9570984432999</v>
      </c>
      <c r="AM93" s="61">
        <v>310.80837381648701</v>
      </c>
      <c r="AN93" s="64">
        <v>131432.14982303113</v>
      </c>
      <c r="AP93" s="16">
        <v>5.64</v>
      </c>
      <c r="AQ93" s="13">
        <v>8.8800000000000008</v>
      </c>
      <c r="AR93" s="16">
        <v>6.12</v>
      </c>
      <c r="AS93" s="13">
        <v>14.16</v>
      </c>
      <c r="AT93" s="16">
        <v>6.6</v>
      </c>
      <c r="AU93" s="13">
        <v>19.440000000000001</v>
      </c>
      <c r="AV93" s="16">
        <v>5.88</v>
      </c>
      <c r="AW93" s="9">
        <v>15.96</v>
      </c>
    </row>
    <row r="94" spans="1:49" x14ac:dyDescent="0.3">
      <c r="A94" s="20">
        <v>41244</v>
      </c>
      <c r="B94" s="61">
        <v>59124.137891307997</v>
      </c>
      <c r="C94" s="61">
        <v>12332.837726420001</v>
      </c>
      <c r="D94" s="61">
        <v>24293.663935629</v>
      </c>
      <c r="E94" s="64">
        <v>8052.0199867780002</v>
      </c>
      <c r="F94" s="61">
        <v>103802.65954013499</v>
      </c>
      <c r="G94" s="16">
        <v>25.6580552670092</v>
      </c>
      <c r="H94" s="16"/>
      <c r="I94" s="13"/>
      <c r="J94" s="13"/>
      <c r="K94" s="16">
        <v>8.9380054820874104</v>
      </c>
      <c r="L94" s="16"/>
      <c r="M94" s="13"/>
      <c r="N94" s="11">
        <v>1.93347585976437</v>
      </c>
      <c r="O94" s="13"/>
      <c r="P94" s="13"/>
      <c r="Q94" s="11">
        <v>4.38</v>
      </c>
      <c r="R94" s="61">
        <v>7659.5420000000004</v>
      </c>
      <c r="S94" s="61">
        <v>4199.0810000000001</v>
      </c>
      <c r="T94" s="61">
        <v>12108.53925</v>
      </c>
      <c r="U94" s="61">
        <v>3290.7957499999975</v>
      </c>
      <c r="V94" s="64">
        <v>19598.415999999997</v>
      </c>
      <c r="W94" s="61">
        <v>58532.285499999998</v>
      </c>
      <c r="X94" s="61">
        <v>3189.6790000000001</v>
      </c>
      <c r="Y94" s="61">
        <v>10935.480893899399</v>
      </c>
      <c r="Z94" s="61">
        <v>523.71411613949999</v>
      </c>
      <c r="AA94" s="61">
        <v>10835.855057319701</v>
      </c>
      <c r="AB94" s="61">
        <v>26.463384279</v>
      </c>
      <c r="AC94" s="64">
        <v>81917.257068440202</v>
      </c>
      <c r="AD94" s="61">
        <v>8068.6</v>
      </c>
      <c r="AE94" s="61">
        <v>9420.48</v>
      </c>
      <c r="AF94" s="61">
        <v>10453.84</v>
      </c>
      <c r="AG94" s="61">
        <v>1490.72</v>
      </c>
      <c r="AH94" s="61">
        <v>209.4110235</v>
      </c>
      <c r="AI94" s="61">
        <v>16610.991207821</v>
      </c>
      <c r="AJ94" s="61">
        <v>7217.6124056516001</v>
      </c>
      <c r="AK94" s="61">
        <v>736.34220549999998</v>
      </c>
      <c r="AL94" s="61">
        <v>3745.4505700262298</v>
      </c>
      <c r="AM94" s="61">
        <v>306.982377260492</v>
      </c>
      <c r="AN94" s="64">
        <v>132072.82096362609</v>
      </c>
      <c r="AP94" s="16">
        <v>5.88</v>
      </c>
      <c r="AQ94" s="13">
        <v>9.24</v>
      </c>
      <c r="AR94" s="16">
        <v>6.12</v>
      </c>
      <c r="AS94" s="13">
        <v>12.96</v>
      </c>
      <c r="AT94" s="16">
        <v>6.72</v>
      </c>
      <c r="AU94" s="13">
        <v>21.36</v>
      </c>
      <c r="AV94" s="16">
        <v>6</v>
      </c>
      <c r="AW94" s="9">
        <v>16.8</v>
      </c>
    </row>
    <row r="95" spans="1:49" x14ac:dyDescent="0.3">
      <c r="A95" s="21">
        <v>41275</v>
      </c>
      <c r="B95" s="61">
        <v>59058.494362154997</v>
      </c>
      <c r="C95" s="61">
        <v>12430.113157362</v>
      </c>
      <c r="D95" s="61">
        <v>24441.38699065</v>
      </c>
      <c r="E95" s="64">
        <v>7941.8890524520002</v>
      </c>
      <c r="F95" s="61">
        <v>103871.88356261901</v>
      </c>
      <c r="G95" s="11">
        <v>25.89170232802476</v>
      </c>
      <c r="H95" s="69">
        <v>34.276679850088797</v>
      </c>
      <c r="I95" s="69">
        <v>17.879241495422065</v>
      </c>
      <c r="J95" s="69">
        <v>35.487278086287489</v>
      </c>
      <c r="K95" s="11">
        <v>9.3112663279834216</v>
      </c>
      <c r="L95" s="70">
        <v>7.9345490200935469</v>
      </c>
      <c r="M95" s="69">
        <v>13.885975581647898</v>
      </c>
      <c r="N95" s="11">
        <v>1.8710290952025586</v>
      </c>
      <c r="O95" s="69">
        <v>1.5992605766579482</v>
      </c>
      <c r="P95" s="69">
        <v>2.1423179466952456</v>
      </c>
      <c r="Q95" s="11">
        <v>4.43</v>
      </c>
      <c r="R95" s="61">
        <v>7586.6084090909108</v>
      </c>
      <c r="S95" s="61">
        <v>4180.4549999999999</v>
      </c>
      <c r="T95" s="61">
        <v>12451.327300000001</v>
      </c>
      <c r="U95" s="61">
        <v>3481.7706999999991</v>
      </c>
      <c r="V95" s="64">
        <v>20113.553</v>
      </c>
      <c r="W95" s="61">
        <v>58628.198499999999</v>
      </c>
      <c r="X95" s="61">
        <v>3186.9140000000002</v>
      </c>
      <c r="Y95" s="61">
        <v>9935.8962768740603</v>
      </c>
      <c r="Z95" s="61">
        <v>524.65397428899996</v>
      </c>
      <c r="AA95" s="61">
        <v>9749.6850553865097</v>
      </c>
      <c r="AB95" s="61">
        <v>26.634598763</v>
      </c>
      <c r="AC95" s="64">
        <v>82612.896097013552</v>
      </c>
      <c r="AD95" s="61">
        <v>8082.71</v>
      </c>
      <c r="AE95" s="61">
        <v>9113.26</v>
      </c>
      <c r="AF95" s="61">
        <v>11068.03</v>
      </c>
      <c r="AG95" s="61">
        <v>1478.92</v>
      </c>
      <c r="AH95" s="61">
        <v>222.83386849999999</v>
      </c>
      <c r="AI95" s="61">
        <v>16821.846780321001</v>
      </c>
      <c r="AJ95" s="61">
        <v>7191.8786356758801</v>
      </c>
      <c r="AK95" s="61">
        <v>745.35621200000003</v>
      </c>
      <c r="AL95" s="61">
        <v>3654.9715061481502</v>
      </c>
      <c r="AM95" s="61">
        <v>301.08591872205</v>
      </c>
      <c r="AN95" s="64">
        <v>133381.67416864025</v>
      </c>
      <c r="AP95" s="16">
        <v>5.52</v>
      </c>
      <c r="AQ95" s="13">
        <v>8.76</v>
      </c>
      <c r="AR95" s="16">
        <v>5.52</v>
      </c>
      <c r="AS95" s="13">
        <v>12.72</v>
      </c>
      <c r="AT95" s="16">
        <v>6.6</v>
      </c>
      <c r="AU95" s="13">
        <v>19.559999999999999</v>
      </c>
      <c r="AV95" s="16">
        <v>6.84</v>
      </c>
      <c r="AW95" s="9">
        <v>17.64</v>
      </c>
    </row>
    <row r="96" spans="1:49" x14ac:dyDescent="0.3">
      <c r="A96" s="20">
        <v>41306</v>
      </c>
      <c r="B96" s="61">
        <v>59462.113799332001</v>
      </c>
      <c r="C96" s="61">
        <v>12490.056336129999</v>
      </c>
      <c r="D96" s="61">
        <v>24646.687026602001</v>
      </c>
      <c r="E96" s="64">
        <v>8031.9790761519998</v>
      </c>
      <c r="F96" s="61">
        <v>104630.836238216</v>
      </c>
      <c r="G96" s="11">
        <v>26.686751233779432</v>
      </c>
      <c r="H96" s="69">
        <v>35.737984214140184</v>
      </c>
      <c r="I96" s="69">
        <v>18.011629898911512</v>
      </c>
      <c r="J96" s="69">
        <v>36.97620386546766</v>
      </c>
      <c r="K96" s="11">
        <v>9.676705483834187</v>
      </c>
      <c r="L96" s="70">
        <v>8.7479265635799894</v>
      </c>
      <c r="M96" s="69">
        <v>12.841079076939385</v>
      </c>
      <c r="N96" s="11">
        <v>1.8413967970039411</v>
      </c>
      <c r="O96" s="69">
        <v>1.5201833489137551</v>
      </c>
      <c r="P96" s="69">
        <v>2.0953665672094592</v>
      </c>
      <c r="Q96" s="11">
        <v>4.5199999999999996</v>
      </c>
      <c r="R96" s="61">
        <v>7432.5703999999996</v>
      </c>
      <c r="S96" s="61">
        <v>4212.2952080445002</v>
      </c>
      <c r="T96" s="61">
        <v>12069.05285</v>
      </c>
      <c r="U96" s="61">
        <v>3354.4936999999982</v>
      </c>
      <c r="V96" s="64">
        <v>19635.841758044498</v>
      </c>
      <c r="W96" s="61">
        <v>59185.429000000004</v>
      </c>
      <c r="X96" s="61">
        <v>3193.5790000000002</v>
      </c>
      <c r="Y96" s="61">
        <v>9192.1391897291705</v>
      </c>
      <c r="Z96" s="61">
        <v>530.65212148399996</v>
      </c>
      <c r="AA96" s="61">
        <v>9063.6267350748403</v>
      </c>
      <c r="AB96" s="61">
        <v>30.351860088999999</v>
      </c>
      <c r="AC96" s="64">
        <v>82643.662474093813</v>
      </c>
      <c r="AD96" s="61">
        <v>8002.7539999999999</v>
      </c>
      <c r="AE96" s="61">
        <v>9729.9599999999991</v>
      </c>
      <c r="AF96" s="61">
        <v>11053.27</v>
      </c>
      <c r="AG96" s="61">
        <v>1450.55</v>
      </c>
      <c r="AH96" s="61">
        <v>231.037621</v>
      </c>
      <c r="AI96" s="61">
        <v>16932.295286500001</v>
      </c>
      <c r="AJ96" s="61">
        <v>7304.9737817516097</v>
      </c>
      <c r="AK96" s="61">
        <v>754.29323399999998</v>
      </c>
      <c r="AL96" s="61">
        <v>3768.2533933126501</v>
      </c>
      <c r="AM96" s="61">
        <v>299.30397844139202</v>
      </c>
      <c r="AN96" s="64">
        <v>134035.23902559138</v>
      </c>
      <c r="AP96" s="16">
        <v>5.28</v>
      </c>
      <c r="AQ96" s="13">
        <v>9.6</v>
      </c>
      <c r="AR96" s="16">
        <v>5.4</v>
      </c>
      <c r="AS96" s="13">
        <v>14.16</v>
      </c>
      <c r="AT96" s="16">
        <v>5.64</v>
      </c>
      <c r="AU96" s="13">
        <v>23.28</v>
      </c>
      <c r="AV96" s="16">
        <v>5.76</v>
      </c>
      <c r="AW96" s="9">
        <v>17.64</v>
      </c>
    </row>
    <row r="97" spans="1:49" x14ac:dyDescent="0.3">
      <c r="A97" s="20">
        <v>41334</v>
      </c>
      <c r="B97" s="61">
        <v>59953.778528734998</v>
      </c>
      <c r="C97" s="61">
        <v>12643.48909886</v>
      </c>
      <c r="D97" s="61">
        <v>24884.628053542001</v>
      </c>
      <c r="E97" s="64">
        <v>8215.005209338</v>
      </c>
      <c r="F97" s="61">
        <v>105696.90089047499</v>
      </c>
      <c r="G97" s="11">
        <v>26.561767147938347</v>
      </c>
      <c r="H97" s="69">
        <v>26.173268304710046</v>
      </c>
      <c r="I97" s="69">
        <v>15.956792963243938</v>
      </c>
      <c r="J97" s="69">
        <v>35.536686807848625</v>
      </c>
      <c r="K97" s="11">
        <v>9.2852544936548362</v>
      </c>
      <c r="L97" s="70">
        <v>6.8424892073433661</v>
      </c>
      <c r="M97" s="69">
        <v>10.993208854277523</v>
      </c>
      <c r="N97" s="11">
        <v>1.7211954079737886</v>
      </c>
      <c r="O97" s="69">
        <v>1.4536419258085347</v>
      </c>
      <c r="P97" s="69">
        <v>2.0507794838662039</v>
      </c>
      <c r="Q97" s="11">
        <v>4.53</v>
      </c>
      <c r="R97" s="61">
        <v>7537.5744000000004</v>
      </c>
      <c r="S97" s="61">
        <v>4204.3719233996999</v>
      </c>
      <c r="T97" s="61">
        <v>12123.876100000001</v>
      </c>
      <c r="U97" s="61">
        <v>3598.0753499999992</v>
      </c>
      <c r="V97" s="64">
        <v>19926.3233733997</v>
      </c>
      <c r="W97" s="61">
        <v>59984.014999999999</v>
      </c>
      <c r="X97" s="61">
        <v>3214.194</v>
      </c>
      <c r="Y97" s="61">
        <v>9313.4923548986499</v>
      </c>
      <c r="Z97" s="61">
        <v>540.24465861650003</v>
      </c>
      <c r="AA97" s="61">
        <v>9174.9244679067906</v>
      </c>
      <c r="AB97" s="61">
        <v>30.671665119499998</v>
      </c>
      <c r="AC97" s="64">
        <v>83772.67325388857</v>
      </c>
      <c r="AD97" s="61">
        <v>8012.34</v>
      </c>
      <c r="AE97" s="61">
        <v>9597.14</v>
      </c>
      <c r="AF97" s="61">
        <v>11168.83</v>
      </c>
      <c r="AG97" s="61">
        <v>1527.664</v>
      </c>
      <c r="AH97" s="61">
        <v>218.2914475</v>
      </c>
      <c r="AI97" s="61">
        <v>16967.063505499998</v>
      </c>
      <c r="AJ97" s="61">
        <v>7442.9632248779599</v>
      </c>
      <c r="AK97" s="61">
        <v>760.26499249999995</v>
      </c>
      <c r="AL97" s="61">
        <v>3687.8496852876701</v>
      </c>
      <c r="AM97" s="61">
        <v>302.64389656721897</v>
      </c>
      <c r="AN97" s="64">
        <v>135476.73684241166</v>
      </c>
      <c r="AP97" s="16">
        <v>5.28</v>
      </c>
      <c r="AQ97" s="13">
        <v>9</v>
      </c>
      <c r="AR97" s="16">
        <v>5.4</v>
      </c>
      <c r="AS97" s="13">
        <v>14.16</v>
      </c>
      <c r="AT97" s="16">
        <v>6</v>
      </c>
      <c r="AU97" s="13">
        <v>23.28</v>
      </c>
      <c r="AV97" s="16">
        <v>5.52</v>
      </c>
      <c r="AW97" s="9">
        <v>16.920000000000002</v>
      </c>
    </row>
    <row r="98" spans="1:49" x14ac:dyDescent="0.3">
      <c r="A98" s="20">
        <v>41365</v>
      </c>
      <c r="B98" s="61">
        <v>60066.752632511001</v>
      </c>
      <c r="C98" s="61">
        <v>12768.334742532001</v>
      </c>
      <c r="D98" s="61">
        <v>25126.479632957002</v>
      </c>
      <c r="E98" s="64">
        <v>8447.8660763759999</v>
      </c>
      <c r="F98" s="61">
        <v>106409.43308437601</v>
      </c>
      <c r="G98" s="11">
        <v>25.74</v>
      </c>
      <c r="H98" s="69">
        <v>25.099909679211386</v>
      </c>
      <c r="I98" s="69">
        <v>16.218474186202549</v>
      </c>
      <c r="J98" s="69">
        <v>35.47639021779635</v>
      </c>
      <c r="K98" s="11">
        <v>9.2200000000000006</v>
      </c>
      <c r="L98" s="70">
        <v>7.1537193513329651</v>
      </c>
      <c r="M98" s="69">
        <v>11.11862965641018</v>
      </c>
      <c r="N98" s="11">
        <v>1.52</v>
      </c>
      <c r="O98" s="69">
        <v>1.2766490627366318</v>
      </c>
      <c r="P98" s="69">
        <v>1.8876556355107634</v>
      </c>
      <c r="Q98" s="11">
        <v>4.53</v>
      </c>
      <c r="R98" s="61">
        <v>7364.7486206270441</v>
      </c>
      <c r="S98" s="61">
        <v>4208.2879999999996</v>
      </c>
      <c r="T98" s="61">
        <v>12221.612150000001</v>
      </c>
      <c r="U98" s="61">
        <v>3562.0618499999991</v>
      </c>
      <c r="V98" s="64">
        <v>19991.962</v>
      </c>
      <c r="W98" s="61">
        <v>60604.859499999999</v>
      </c>
      <c r="X98" s="61">
        <v>3241.1439999999998</v>
      </c>
      <c r="Y98" s="61">
        <v>10557.8664431539</v>
      </c>
      <c r="Z98" s="61">
        <v>545.51205477600001</v>
      </c>
      <c r="AA98" s="61">
        <v>10287.6045672526</v>
      </c>
      <c r="AB98" s="61">
        <v>30.5164185985</v>
      </c>
      <c r="AC98" s="64">
        <v>84623.223012078786</v>
      </c>
      <c r="AD98" s="61">
        <v>8184.93</v>
      </c>
      <c r="AE98" s="61">
        <v>10276.59</v>
      </c>
      <c r="AF98" s="61">
        <v>11433.98</v>
      </c>
      <c r="AG98" s="61">
        <v>1333.83</v>
      </c>
      <c r="AH98" s="61">
        <v>212.92004399999999</v>
      </c>
      <c r="AI98" s="61">
        <v>17134.263898000001</v>
      </c>
      <c r="AJ98" s="61">
        <v>7462.8434772221699</v>
      </c>
      <c r="AK98" s="61">
        <v>764.05670850000001</v>
      </c>
      <c r="AL98" s="61">
        <v>3893.43359120593</v>
      </c>
      <c r="AM98" s="61">
        <v>312.81016459774702</v>
      </c>
      <c r="AN98" s="64">
        <v>137220.39338399729</v>
      </c>
      <c r="AP98" s="16">
        <v>4.92</v>
      </c>
      <c r="AQ98" s="13">
        <v>9.1199999999999992</v>
      </c>
      <c r="AR98" s="16">
        <v>5.04</v>
      </c>
      <c r="AS98" s="13">
        <v>13.8</v>
      </c>
      <c r="AT98" s="16">
        <v>5.76</v>
      </c>
      <c r="AU98" s="13">
        <v>22.08</v>
      </c>
      <c r="AV98" s="16">
        <v>5.28</v>
      </c>
      <c r="AW98" s="9">
        <v>16.440000000000001</v>
      </c>
    </row>
    <row r="99" spans="1:49" x14ac:dyDescent="0.3">
      <c r="A99" s="20">
        <v>41395</v>
      </c>
      <c r="B99" s="61">
        <v>60844.640443668999</v>
      </c>
      <c r="C99" s="61">
        <v>12814.396966032</v>
      </c>
      <c r="D99" s="61">
        <v>25239.420674541001</v>
      </c>
      <c r="E99" s="64">
        <v>9149.131647614</v>
      </c>
      <c r="F99" s="61">
        <v>108047.589731856</v>
      </c>
      <c r="G99" s="11">
        <v>26.62</v>
      </c>
      <c r="H99" s="69">
        <v>27.214571884394715</v>
      </c>
      <c r="I99" s="69">
        <v>16.350231273634741</v>
      </c>
      <c r="J99" s="69">
        <v>35.79288413008841</v>
      </c>
      <c r="K99" s="11">
        <v>9.1300000000000008</v>
      </c>
      <c r="L99" s="70">
        <v>7.0924092152010729</v>
      </c>
      <c r="M99" s="69">
        <v>10.892780111542804</v>
      </c>
      <c r="N99" s="11">
        <v>1.44</v>
      </c>
      <c r="O99" s="69">
        <v>1.1652457123381132</v>
      </c>
      <c r="P99" s="69">
        <v>1.9833324124911127</v>
      </c>
      <c r="Q99" s="11">
        <v>4.51</v>
      </c>
      <c r="R99" s="61">
        <v>7436.3356190476197</v>
      </c>
      <c r="S99" s="61">
        <v>4336.6379999999999</v>
      </c>
      <c r="T99" s="61">
        <v>12518.7413</v>
      </c>
      <c r="U99" s="61">
        <v>3515.1547</v>
      </c>
      <c r="V99" s="64">
        <v>20370.534</v>
      </c>
      <c r="W99" s="61">
        <v>61312.448000000004</v>
      </c>
      <c r="X99" s="61">
        <v>3267.82</v>
      </c>
      <c r="Y99" s="61">
        <v>12144.496142647</v>
      </c>
      <c r="Z99" s="61">
        <v>548.24303933199997</v>
      </c>
      <c r="AA99" s="61">
        <v>11585.0931033215</v>
      </c>
      <c r="AB99" s="61">
        <v>31.776936093500002</v>
      </c>
      <c r="AC99" s="64">
        <v>86026.67114256401</v>
      </c>
      <c r="AD99" s="61">
        <v>8517.5300000000007</v>
      </c>
      <c r="AE99" s="61">
        <v>10687.8</v>
      </c>
      <c r="AF99" s="61">
        <v>11865.38</v>
      </c>
      <c r="AG99" s="61">
        <v>1390.55</v>
      </c>
      <c r="AH99" s="61">
        <v>216.25049050000001</v>
      </c>
      <c r="AI99" s="61">
        <v>17265.981302</v>
      </c>
      <c r="AJ99" s="61">
        <v>7487.3947211608702</v>
      </c>
      <c r="AK99" s="61">
        <v>770.99131750000004</v>
      </c>
      <c r="AL99" s="61">
        <v>4156.6385202871897</v>
      </c>
      <c r="AM99" s="61">
        <v>325.02709457500998</v>
      </c>
      <c r="AN99" s="64">
        <v>139746.88335886266</v>
      </c>
      <c r="AP99" s="16">
        <v>4.8</v>
      </c>
      <c r="AQ99" s="13">
        <v>9.24</v>
      </c>
      <c r="AR99" s="16">
        <v>5.04</v>
      </c>
      <c r="AS99" s="13">
        <v>13.2</v>
      </c>
      <c r="AT99" s="16">
        <v>5.52</v>
      </c>
      <c r="AU99" s="13">
        <v>22.08</v>
      </c>
      <c r="AV99" s="16">
        <v>5.4</v>
      </c>
      <c r="AW99" s="9">
        <v>16.2</v>
      </c>
    </row>
    <row r="100" spans="1:49" x14ac:dyDescent="0.3">
      <c r="A100" s="20">
        <v>41426</v>
      </c>
      <c r="B100" s="61">
        <v>61379.846584473999</v>
      </c>
      <c r="C100" s="61">
        <v>12885.66426576</v>
      </c>
      <c r="D100" s="61">
        <v>25410.535288949999</v>
      </c>
      <c r="E100" s="64">
        <v>9282.4319592949996</v>
      </c>
      <c r="F100" s="61">
        <v>108958.47809847901</v>
      </c>
      <c r="G100" s="11">
        <v>26.36</v>
      </c>
      <c r="H100" s="69">
        <v>28.022812697517871</v>
      </c>
      <c r="I100" s="69">
        <v>15.956952948129221</v>
      </c>
      <c r="J100" s="69">
        <v>36.183460757486131</v>
      </c>
      <c r="K100" s="11">
        <v>9.0359999999999996</v>
      </c>
      <c r="L100" s="70">
        <v>7.004507965268493</v>
      </c>
      <c r="M100" s="69">
        <v>11.069089415975037</v>
      </c>
      <c r="N100" s="11">
        <v>1.43</v>
      </c>
      <c r="O100" s="69">
        <v>1.1594420622293382</v>
      </c>
      <c r="P100" s="69">
        <v>1.8839872119990264</v>
      </c>
      <c r="Q100" s="11">
        <v>4.45</v>
      </c>
      <c r="R100" s="61">
        <v>7677.1088999999993</v>
      </c>
      <c r="S100" s="61">
        <v>4335.1360000000004</v>
      </c>
      <c r="T100" s="61">
        <v>12745.0643</v>
      </c>
      <c r="U100" s="61">
        <v>3693.7857000000004</v>
      </c>
      <c r="V100" s="64">
        <v>20773.986000000001</v>
      </c>
      <c r="W100" s="61">
        <v>62329.648000000001</v>
      </c>
      <c r="X100" s="61">
        <v>3297.049</v>
      </c>
      <c r="Y100" s="61">
        <v>11437.071521321101</v>
      </c>
      <c r="Z100" s="61">
        <v>559.51957145699998</v>
      </c>
      <c r="AA100" s="61">
        <v>10854.7134498961</v>
      </c>
      <c r="AB100" s="61">
        <v>37.987573570999999</v>
      </c>
      <c r="AC100" s="64">
        <v>87504.573069311009</v>
      </c>
      <c r="AD100" s="61">
        <v>8809.85</v>
      </c>
      <c r="AE100" s="61">
        <v>10366.280000000001</v>
      </c>
      <c r="AF100" s="61">
        <v>12198.08</v>
      </c>
      <c r="AG100" s="61">
        <v>1288.8699999999999</v>
      </c>
      <c r="AH100" s="61">
        <v>212.1981955</v>
      </c>
      <c r="AI100" s="61">
        <v>17235.910854500002</v>
      </c>
      <c r="AJ100" s="61">
        <v>7489.2069834199701</v>
      </c>
      <c r="AK100" s="61">
        <v>769.06223150000005</v>
      </c>
      <c r="AL100" s="61">
        <v>3962.0338764654698</v>
      </c>
      <c r="AM100" s="61">
        <v>327.93084687656301</v>
      </c>
      <c r="AN100" s="64">
        <v>141584.06661088893</v>
      </c>
      <c r="AP100" s="16">
        <v>5.04</v>
      </c>
      <c r="AQ100" s="13">
        <v>9</v>
      </c>
      <c r="AR100" s="16">
        <v>5.16</v>
      </c>
      <c r="AS100" s="13">
        <v>13.32</v>
      </c>
      <c r="AT100" s="16">
        <v>5.4</v>
      </c>
      <c r="AU100" s="13">
        <v>19.68</v>
      </c>
      <c r="AV100" s="16">
        <v>5.64</v>
      </c>
      <c r="AW100" s="9">
        <v>15.48</v>
      </c>
    </row>
    <row r="101" spans="1:49" x14ac:dyDescent="0.3">
      <c r="A101" s="20">
        <v>41456</v>
      </c>
      <c r="B101" s="61">
        <v>61638.652617993001</v>
      </c>
      <c r="C101" s="61">
        <v>12968.27827126</v>
      </c>
      <c r="D101" s="61">
        <v>25677.006838674999</v>
      </c>
      <c r="E101" s="64">
        <v>9555.3180315270001</v>
      </c>
      <c r="F101" s="61">
        <v>109839.255759455</v>
      </c>
      <c r="G101" s="11">
        <v>26.99</v>
      </c>
      <c r="H101" s="69">
        <v>28.251789521882767</v>
      </c>
      <c r="I101" s="69">
        <v>16.277407031945078</v>
      </c>
      <c r="J101" s="69">
        <v>36.195445698235588</v>
      </c>
      <c r="K101" s="11">
        <v>9.2200000000000006</v>
      </c>
      <c r="L101" s="70">
        <v>7.2360119466197137</v>
      </c>
      <c r="M101" s="69">
        <v>11.11571503580709</v>
      </c>
      <c r="N101" s="11">
        <v>1.48</v>
      </c>
      <c r="O101" s="69">
        <v>1.282517036762912</v>
      </c>
      <c r="P101" s="69">
        <v>1.7922752793318626</v>
      </c>
      <c r="Q101" s="11">
        <v>4.46</v>
      </c>
      <c r="R101" s="61">
        <v>7727.2669999999989</v>
      </c>
      <c r="S101" s="61">
        <v>4346.9279999999999</v>
      </c>
      <c r="T101" s="61">
        <v>12640.7035</v>
      </c>
      <c r="U101" s="61">
        <v>3861.1110499999995</v>
      </c>
      <c r="V101" s="64">
        <v>20848.742549999999</v>
      </c>
      <c r="W101" s="61">
        <v>62829.702000000005</v>
      </c>
      <c r="X101" s="61">
        <v>3317.72</v>
      </c>
      <c r="Y101" s="61">
        <v>10500.764471057</v>
      </c>
      <c r="Z101" s="61">
        <v>559.27391510150005</v>
      </c>
      <c r="AA101" s="61">
        <v>9960.0111412177794</v>
      </c>
      <c r="AB101" s="61">
        <v>41.150848197167001</v>
      </c>
      <c r="AC101" s="64">
        <v>88055.040946743553</v>
      </c>
      <c r="AD101" s="61">
        <v>9258.0876905000005</v>
      </c>
      <c r="AE101" s="61">
        <v>10551.92</v>
      </c>
      <c r="AF101" s="61">
        <v>12470.28</v>
      </c>
      <c r="AG101" s="61">
        <v>1115.0129999999999</v>
      </c>
      <c r="AH101" s="61">
        <v>180.99684500000001</v>
      </c>
      <c r="AI101" s="61">
        <v>17073.432420500001</v>
      </c>
      <c r="AJ101" s="61">
        <v>7512.8966345378103</v>
      </c>
      <c r="AK101" s="61">
        <v>766.45123349999994</v>
      </c>
      <c r="AL101" s="61">
        <v>3859.3954535979701</v>
      </c>
      <c r="AM101" s="61">
        <v>326.97267657258402</v>
      </c>
      <c r="AN101" s="64">
        <v>142797.75064061082</v>
      </c>
      <c r="AP101" s="16">
        <v>5.16</v>
      </c>
      <c r="AQ101" s="13">
        <v>9</v>
      </c>
      <c r="AR101" s="16">
        <v>5.28</v>
      </c>
      <c r="AS101" s="13">
        <v>13.08</v>
      </c>
      <c r="AT101" s="16">
        <v>5.52</v>
      </c>
      <c r="AU101" s="13">
        <v>23.52</v>
      </c>
      <c r="AV101" s="16">
        <v>5.76</v>
      </c>
      <c r="AW101" s="9">
        <v>15.72</v>
      </c>
    </row>
    <row r="102" spans="1:49" x14ac:dyDescent="0.3">
      <c r="A102" s="20">
        <v>41487</v>
      </c>
      <c r="B102" s="61">
        <v>62324.265287996997</v>
      </c>
      <c r="C102" s="61">
        <v>13121.271233418</v>
      </c>
      <c r="D102" s="61">
        <v>25931.978446857</v>
      </c>
      <c r="E102" s="64">
        <v>9463.4720320710003</v>
      </c>
      <c r="F102" s="61">
        <v>110840.987000343</v>
      </c>
      <c r="G102" s="11">
        <v>27.410764499772498</v>
      </c>
      <c r="H102" s="69">
        <v>31.846919797108157</v>
      </c>
      <c r="I102" s="69">
        <v>15.591562672046479</v>
      </c>
      <c r="J102" s="69">
        <v>35.902965937685209</v>
      </c>
      <c r="K102" s="11">
        <v>8.8965493557184914</v>
      </c>
      <c r="L102" s="70">
        <v>7.125036704190963</v>
      </c>
      <c r="M102" s="69">
        <v>10.6665350824013</v>
      </c>
      <c r="N102" s="11">
        <v>1.6821505055583721</v>
      </c>
      <c r="O102" s="69">
        <v>1.5204008062693743</v>
      </c>
      <c r="P102" s="69">
        <v>1.8796683960316261</v>
      </c>
      <c r="Q102" s="11">
        <v>4.49</v>
      </c>
      <c r="R102" s="61">
        <v>7587.3778571428575</v>
      </c>
      <c r="S102" s="61">
        <v>4303.2259999999997</v>
      </c>
      <c r="T102" s="61">
        <v>12462.707899999999</v>
      </c>
      <c r="U102" s="61">
        <v>3678.9731000000002</v>
      </c>
      <c r="V102" s="64">
        <v>20444.906999999999</v>
      </c>
      <c r="W102" s="61">
        <v>63499.520499999999</v>
      </c>
      <c r="X102" s="61">
        <v>3334.85</v>
      </c>
      <c r="Y102" s="61">
        <v>11598.586705461301</v>
      </c>
      <c r="Z102" s="61">
        <v>546.07476028450003</v>
      </c>
      <c r="AA102" s="61">
        <v>10964.774220176199</v>
      </c>
      <c r="AB102" s="61">
        <v>41.312020088154298</v>
      </c>
      <c r="AC102" s="64">
        <v>88417.85272548144</v>
      </c>
      <c r="AD102" s="61">
        <v>9605.48</v>
      </c>
      <c r="AE102" s="61">
        <v>10931</v>
      </c>
      <c r="AF102" s="61">
        <v>12812.89</v>
      </c>
      <c r="AG102" s="61">
        <v>1136.6300000000001</v>
      </c>
      <c r="AH102" s="61">
        <v>150.16604100000001</v>
      </c>
      <c r="AI102" s="61">
        <v>17682.202528000002</v>
      </c>
      <c r="AJ102" s="61">
        <v>7572.5965652654704</v>
      </c>
      <c r="AK102" s="61">
        <v>764.61644650000005</v>
      </c>
      <c r="AL102" s="61">
        <v>4068.4210899367799</v>
      </c>
      <c r="AM102" s="61">
        <v>330.70368720135798</v>
      </c>
      <c r="AN102" s="64">
        <v>144674.30952910878</v>
      </c>
      <c r="AP102" s="16">
        <v>5.16</v>
      </c>
      <c r="AQ102" s="13">
        <v>8.64</v>
      </c>
      <c r="AR102" s="16">
        <v>5.28</v>
      </c>
      <c r="AS102" s="13">
        <v>12.600000000000001</v>
      </c>
      <c r="AT102" s="16">
        <v>5.4</v>
      </c>
      <c r="AU102" s="13">
        <v>21.6</v>
      </c>
      <c r="AV102" s="16">
        <v>5.5200000000000005</v>
      </c>
      <c r="AW102" s="9">
        <v>19.080000000000002</v>
      </c>
    </row>
    <row r="103" spans="1:49" x14ac:dyDescent="0.3">
      <c r="A103" s="20">
        <v>41518</v>
      </c>
      <c r="B103" s="61">
        <v>62676.919152317998</v>
      </c>
      <c r="C103" s="61">
        <v>13184.398188218</v>
      </c>
      <c r="D103" s="61">
        <v>26179.952037489998</v>
      </c>
      <c r="E103" s="64">
        <v>8993.8486126150001</v>
      </c>
      <c r="F103" s="61">
        <v>111035.117990641</v>
      </c>
      <c r="G103" s="11">
        <v>27.456714660823657</v>
      </c>
      <c r="H103" s="69">
        <v>31.165323148352044</v>
      </c>
      <c r="I103" s="69">
        <v>14.20804883190101</v>
      </c>
      <c r="J103" s="69">
        <v>35.704905589331588</v>
      </c>
      <c r="K103" s="11">
        <v>9.2435012481818664</v>
      </c>
      <c r="L103" s="70">
        <v>6.8945340367623675</v>
      </c>
      <c r="M103" s="69">
        <v>11.022305956128957</v>
      </c>
      <c r="N103" s="11">
        <v>1.4553408483150525</v>
      </c>
      <c r="O103" s="69">
        <v>1.3135641342240492</v>
      </c>
      <c r="P103" s="69">
        <v>1.7691063868823258</v>
      </c>
      <c r="Q103" s="11">
        <v>4.37</v>
      </c>
      <c r="R103" s="61">
        <v>7836.3873943783901</v>
      </c>
      <c r="S103" s="61">
        <v>4567.3610587642797</v>
      </c>
      <c r="T103" s="61">
        <v>12514.8717</v>
      </c>
      <c r="U103" s="61">
        <v>4021.6121500000008</v>
      </c>
      <c r="V103" s="64">
        <v>21103.84490876428</v>
      </c>
      <c r="W103" s="61">
        <v>63824.335999999996</v>
      </c>
      <c r="X103" s="61">
        <v>3349.0219999999999</v>
      </c>
      <c r="Y103" s="61">
        <v>11510.7391860801</v>
      </c>
      <c r="Z103" s="61">
        <v>535.17595421450005</v>
      </c>
      <c r="AA103" s="61">
        <v>10994.725551510301</v>
      </c>
      <c r="AB103" s="61">
        <v>42.3274843826539</v>
      </c>
      <c r="AC103" s="64">
        <v>89286.06501316592</v>
      </c>
      <c r="AD103" s="61">
        <v>9548.1068361425005</v>
      </c>
      <c r="AE103" s="61">
        <v>11082.259616011001</v>
      </c>
      <c r="AF103" s="61">
        <v>13067.575789312799</v>
      </c>
      <c r="AG103" s="61">
        <v>1143.596</v>
      </c>
      <c r="AH103" s="61">
        <v>149.32443549999999</v>
      </c>
      <c r="AI103" s="61">
        <v>18101.054451</v>
      </c>
      <c r="AJ103" s="61">
        <v>7573.9759426619003</v>
      </c>
      <c r="AK103" s="61">
        <v>766.22891300000003</v>
      </c>
      <c r="AL103" s="61">
        <v>4111.7442036093698</v>
      </c>
      <c r="AM103" s="61">
        <v>335.85089040337999</v>
      </c>
      <c r="AN103" s="64">
        <v>146270.59190278139</v>
      </c>
      <c r="AP103" s="16">
        <v>5.16</v>
      </c>
      <c r="AQ103" s="13">
        <v>8.879999999999999</v>
      </c>
      <c r="AR103" s="16">
        <v>5.4</v>
      </c>
      <c r="AS103" s="13">
        <v>12.600000000000001</v>
      </c>
      <c r="AT103" s="16">
        <v>5.5200000000000005</v>
      </c>
      <c r="AU103" s="13">
        <v>19.559999999999999</v>
      </c>
      <c r="AV103" s="16">
        <v>5.76</v>
      </c>
      <c r="AW103" s="9">
        <v>19.200000000000003</v>
      </c>
    </row>
    <row r="104" spans="1:49" x14ac:dyDescent="0.3">
      <c r="A104" s="20">
        <v>41548</v>
      </c>
      <c r="B104" s="61">
        <v>63074.792605896997</v>
      </c>
      <c r="C104" s="61">
        <v>13343.264794047</v>
      </c>
      <c r="D104" s="61">
        <v>26484.339895824</v>
      </c>
      <c r="E104" s="64">
        <v>8901.4314665250004</v>
      </c>
      <c r="F104" s="61">
        <v>111803.82876229301</v>
      </c>
      <c r="G104" s="11">
        <v>26.863969371184837</v>
      </c>
      <c r="H104" s="69">
        <v>29.728903353522245</v>
      </c>
      <c r="I104" s="69">
        <v>15.766727938179059</v>
      </c>
      <c r="J104" s="69">
        <v>35.537349645069781</v>
      </c>
      <c r="K104" s="11">
        <v>8.8171856697406028</v>
      </c>
      <c r="L104" s="70">
        <v>7.1883724453017619</v>
      </c>
      <c r="M104" s="69">
        <v>10.174885845762081</v>
      </c>
      <c r="N104" s="11">
        <v>1.6687795377367145</v>
      </c>
      <c r="O104" s="69">
        <v>1.5634216322485095</v>
      </c>
      <c r="P104" s="69">
        <v>1.7905766682535385</v>
      </c>
      <c r="Q104" s="11">
        <v>4.3899999999999997</v>
      </c>
      <c r="R104" s="61">
        <v>7635.9054545454555</v>
      </c>
      <c r="S104" s="61">
        <v>4493.9050318703803</v>
      </c>
      <c r="T104" s="61">
        <v>12508.895350000001</v>
      </c>
      <c r="U104" s="61">
        <v>3397.8575999999985</v>
      </c>
      <c r="V104" s="64">
        <v>20400.657981870379</v>
      </c>
      <c r="W104" s="61">
        <v>64032.960500000001</v>
      </c>
      <c r="X104" s="61">
        <v>3357.605</v>
      </c>
      <c r="Y104" s="61">
        <v>11653.905722822299</v>
      </c>
      <c r="Z104" s="61">
        <v>529.99138439800004</v>
      </c>
      <c r="AA104" s="61">
        <v>11357.648651892199</v>
      </c>
      <c r="AB104" s="61">
        <v>41.323367561241099</v>
      </c>
      <c r="AC104" s="64">
        <v>88576.148569637226</v>
      </c>
      <c r="AD104" s="61">
        <v>9431.4192887749996</v>
      </c>
      <c r="AE104" s="61">
        <v>11107.279546481999</v>
      </c>
      <c r="AF104" s="61">
        <v>13407.939865431001</v>
      </c>
      <c r="AG104" s="61">
        <v>1069.69</v>
      </c>
      <c r="AH104" s="61">
        <v>156.88345100000001</v>
      </c>
      <c r="AI104" s="61">
        <v>17907.501324500001</v>
      </c>
      <c r="AJ104" s="61">
        <v>7753.7108089537996</v>
      </c>
      <c r="AK104" s="61">
        <v>782.2287705</v>
      </c>
      <c r="AL104" s="61">
        <v>4182.9438588134399</v>
      </c>
      <c r="AM104" s="61">
        <v>336.89513176431001</v>
      </c>
      <c r="AN104" s="64">
        <v>145672.96263470128</v>
      </c>
      <c r="AP104" s="16">
        <v>5.04</v>
      </c>
      <c r="AQ104" s="13">
        <v>8.3999999999999986</v>
      </c>
      <c r="AR104" s="16">
        <v>5.28</v>
      </c>
      <c r="AS104" s="13">
        <v>14.04</v>
      </c>
      <c r="AT104" s="16">
        <v>5.4</v>
      </c>
      <c r="AU104" s="13">
        <v>20.28</v>
      </c>
      <c r="AV104" s="16">
        <v>5.88</v>
      </c>
      <c r="AW104" s="9">
        <v>17.399999999999999</v>
      </c>
    </row>
    <row r="105" spans="1:49" x14ac:dyDescent="0.3">
      <c r="A105" s="20">
        <v>41579</v>
      </c>
      <c r="B105" s="61">
        <v>64440.736405971998</v>
      </c>
      <c r="C105" s="61">
        <v>13519.495529350999</v>
      </c>
      <c r="D105" s="61">
        <v>26713.225417457001</v>
      </c>
      <c r="E105" s="64">
        <v>9170.4276710289996</v>
      </c>
      <c r="F105" s="61">
        <v>113843.88502380899</v>
      </c>
      <c r="G105" s="11">
        <v>26.783234874877937</v>
      </c>
      <c r="H105" s="69">
        <v>29.49860397661892</v>
      </c>
      <c r="I105" s="69">
        <v>15.579875176664661</v>
      </c>
      <c r="J105" s="69">
        <v>35.355460238795061</v>
      </c>
      <c r="K105" s="11">
        <v>8.8913731545848123</v>
      </c>
      <c r="L105" s="70">
        <v>6.6389807958743869</v>
      </c>
      <c r="M105" s="69">
        <v>11.091098509406459</v>
      </c>
      <c r="N105" s="11">
        <v>1.5710335556046542</v>
      </c>
      <c r="O105" s="69">
        <v>1.3861692296394117</v>
      </c>
      <c r="P105" s="69">
        <v>1.8152955775910864</v>
      </c>
      <c r="Q105" s="11">
        <v>4.3600000000000003</v>
      </c>
      <c r="R105" s="61">
        <v>7723.1807714954502</v>
      </c>
      <c r="S105" s="61">
        <v>4490.2324316683998</v>
      </c>
      <c r="T105" s="61">
        <v>12536.067350000001</v>
      </c>
      <c r="U105" s="61">
        <v>3776.9123499999978</v>
      </c>
      <c r="V105" s="64">
        <v>20803.212131668399</v>
      </c>
      <c r="W105" s="61">
        <v>64414.525500000003</v>
      </c>
      <c r="X105" s="61">
        <v>3356.1350000000002</v>
      </c>
      <c r="Y105" s="61">
        <v>12862.8901362657</v>
      </c>
      <c r="Z105" s="61">
        <v>529.31235435200006</v>
      </c>
      <c r="AA105" s="61">
        <v>12542.6411085661</v>
      </c>
      <c r="AB105" s="61">
        <v>42.821590877373097</v>
      </c>
      <c r="AC105" s="64">
        <v>89380.61242284262</v>
      </c>
      <c r="AD105" s="61">
        <v>9543.2933327749997</v>
      </c>
      <c r="AE105" s="61">
        <v>11320.062708744001</v>
      </c>
      <c r="AF105" s="61">
        <v>13232.230390045001</v>
      </c>
      <c r="AG105" s="61">
        <v>1080.914</v>
      </c>
      <c r="AH105" s="61">
        <v>167.3743365</v>
      </c>
      <c r="AI105" s="61">
        <v>17938.027262</v>
      </c>
      <c r="AJ105" s="61">
        <v>8086.6716218500296</v>
      </c>
      <c r="AK105" s="61">
        <v>793.356855</v>
      </c>
      <c r="AL105" s="61">
        <v>4540.55607987438</v>
      </c>
      <c r="AM105" s="61">
        <v>334.26365814146902</v>
      </c>
      <c r="AN105" s="64">
        <v>146667.72319174081</v>
      </c>
      <c r="AP105" s="16">
        <v>4.68</v>
      </c>
      <c r="AQ105" s="13">
        <v>8.3999999999999986</v>
      </c>
      <c r="AR105" s="16">
        <v>4.8000000000000007</v>
      </c>
      <c r="AS105" s="13">
        <v>13.080000000000002</v>
      </c>
      <c r="AT105" s="16">
        <v>4.92</v>
      </c>
      <c r="AU105" s="13">
        <v>21.96</v>
      </c>
      <c r="AV105" s="16">
        <v>5.88</v>
      </c>
      <c r="AW105" s="9">
        <v>18.48</v>
      </c>
    </row>
    <row r="106" spans="1:49" x14ac:dyDescent="0.3">
      <c r="A106" s="20">
        <v>41609</v>
      </c>
      <c r="B106" s="61">
        <v>64939.088727597002</v>
      </c>
      <c r="C106" s="61">
        <v>13615.169793145</v>
      </c>
      <c r="D106" s="61">
        <v>27049.086330990998</v>
      </c>
      <c r="E106" s="64">
        <v>8667.5003024329999</v>
      </c>
      <c r="F106" s="61">
        <v>114270.84515416602</v>
      </c>
      <c r="G106" s="11">
        <v>26.061785231993277</v>
      </c>
      <c r="H106" s="69">
        <v>26.895884212139769</v>
      </c>
      <c r="I106" s="69">
        <v>15.98790360800349</v>
      </c>
      <c r="J106" s="69">
        <v>34.378369600617553</v>
      </c>
      <c r="K106" s="11">
        <v>8.3457161833633986</v>
      </c>
      <c r="L106" s="70">
        <v>6.4396360524949783</v>
      </c>
      <c r="M106" s="69">
        <v>10.437750909014721</v>
      </c>
      <c r="N106" s="11">
        <v>1.6486526813059557</v>
      </c>
      <c r="O106" s="69">
        <v>1.5128739369708393</v>
      </c>
      <c r="P106" s="69">
        <v>1.8519406511584169</v>
      </c>
      <c r="Q106" s="11">
        <v>4.3600000000000003</v>
      </c>
      <c r="R106" s="61">
        <v>8296.815849999999</v>
      </c>
      <c r="S106" s="61">
        <v>4693.2209999999995</v>
      </c>
      <c r="T106" s="61">
        <v>13455.195299999999</v>
      </c>
      <c r="U106" s="61">
        <v>3963.4767000000011</v>
      </c>
      <c r="V106" s="64">
        <v>22111.893</v>
      </c>
      <c r="W106" s="61">
        <v>64506.849000000002</v>
      </c>
      <c r="X106" s="61">
        <v>3345.5680000000002</v>
      </c>
      <c r="Y106" s="61">
        <v>12513.9210008645</v>
      </c>
      <c r="Z106" s="61">
        <v>533.95150133725997</v>
      </c>
      <c r="AA106" s="61">
        <v>11940.188061300199</v>
      </c>
      <c r="AB106" s="61">
        <v>41.971099067753002</v>
      </c>
      <c r="AC106" s="64">
        <v>91030.023341833803</v>
      </c>
      <c r="AD106" s="61">
        <v>9628.8050000000003</v>
      </c>
      <c r="AE106" s="61">
        <v>10362.365</v>
      </c>
      <c r="AF106" s="61">
        <v>13167.666999999999</v>
      </c>
      <c r="AG106" s="61">
        <v>993.77200000000005</v>
      </c>
      <c r="AH106" s="61">
        <v>176.29989850000001</v>
      </c>
      <c r="AI106" s="61">
        <v>17974.284245999999</v>
      </c>
      <c r="AJ106" s="61">
        <v>8280.1243622934398</v>
      </c>
      <c r="AK106" s="61">
        <v>796.01428850000002</v>
      </c>
      <c r="AL106" s="61">
        <v>4638.7501457854296</v>
      </c>
      <c r="AM106" s="61">
        <v>329.455956486307</v>
      </c>
      <c r="AN106" s="64">
        <v>147441.14903485551</v>
      </c>
      <c r="AP106" s="16">
        <v>4.5600000000000005</v>
      </c>
      <c r="AQ106" s="13">
        <v>8.64</v>
      </c>
      <c r="AR106" s="16">
        <v>4.8000000000000007</v>
      </c>
      <c r="AS106" s="13">
        <v>11.76</v>
      </c>
      <c r="AT106" s="16">
        <v>5.16</v>
      </c>
      <c r="AU106" s="13">
        <v>17.399999999999999</v>
      </c>
      <c r="AV106" s="16">
        <v>5.88</v>
      </c>
      <c r="AW106" s="9">
        <v>17.16</v>
      </c>
    </row>
    <row r="107" spans="1:49" x14ac:dyDescent="0.3">
      <c r="A107" s="21">
        <v>41640</v>
      </c>
      <c r="B107" s="61">
        <v>65565.129976900003</v>
      </c>
      <c r="C107" s="61">
        <v>13773.695319955001</v>
      </c>
      <c r="D107" s="61">
        <v>27428.245663682999</v>
      </c>
      <c r="E107" s="64">
        <v>8975.0189321029993</v>
      </c>
      <c r="F107" s="61">
        <v>115742.08989264102</v>
      </c>
      <c r="G107" s="11">
        <v>26.412031708642619</v>
      </c>
      <c r="H107" s="69">
        <v>28.034345939279952</v>
      </c>
      <c r="I107" s="69">
        <v>16.783340296670406</v>
      </c>
      <c r="J107" s="69">
        <v>33.01531303897486</v>
      </c>
      <c r="K107" s="11">
        <v>8.5691470463123132</v>
      </c>
      <c r="L107" s="70">
        <v>6.4201853735809484</v>
      </c>
      <c r="M107" s="69">
        <v>10.815662098772957</v>
      </c>
      <c r="N107" s="11">
        <v>1.9783569076592389</v>
      </c>
      <c r="O107" s="69">
        <v>2.0253880406420528</v>
      </c>
      <c r="P107" s="69">
        <v>1.9409025910652504</v>
      </c>
      <c r="Q107" s="11">
        <v>4.32</v>
      </c>
      <c r="R107" s="61">
        <v>8057.8897272727281</v>
      </c>
      <c r="S107" s="61">
        <v>4742.973</v>
      </c>
      <c r="T107" s="61">
        <v>13837.76035</v>
      </c>
      <c r="U107" s="61">
        <v>3773.0193500000005</v>
      </c>
      <c r="V107" s="64">
        <v>22353.752700000001</v>
      </c>
      <c r="W107" s="61">
        <v>65180.911</v>
      </c>
      <c r="X107" s="61">
        <v>3353.6260000000002</v>
      </c>
      <c r="Y107" s="61">
        <v>12347.781389333901</v>
      </c>
      <c r="Z107" s="61">
        <v>547.08967683751996</v>
      </c>
      <c r="AA107" s="61">
        <v>11691.0238114109</v>
      </c>
      <c r="AB107" s="61">
        <v>39.2157802729335</v>
      </c>
      <c r="AC107" s="64">
        <v>92052.921174487594</v>
      </c>
      <c r="AD107" s="61">
        <v>9790.4730231730391</v>
      </c>
      <c r="AE107" s="61">
        <v>9793.5459992923606</v>
      </c>
      <c r="AF107" s="61">
        <v>12909.165613864499</v>
      </c>
      <c r="AG107" s="61">
        <v>900.92899999999997</v>
      </c>
      <c r="AH107" s="61">
        <v>186.35172750000001</v>
      </c>
      <c r="AI107" s="61">
        <v>18178.545945499998</v>
      </c>
      <c r="AJ107" s="61">
        <v>8505.9354400214997</v>
      </c>
      <c r="AK107" s="61">
        <v>795.096631</v>
      </c>
      <c r="AL107" s="61">
        <v>4766.2168102612004</v>
      </c>
      <c r="AM107" s="61">
        <v>335.50887176672398</v>
      </c>
      <c r="AN107" s="64">
        <v>148011.23887281108</v>
      </c>
      <c r="AP107" s="16">
        <v>4.4399999999999995</v>
      </c>
      <c r="AQ107" s="13">
        <v>8.16</v>
      </c>
      <c r="AR107" s="16">
        <v>4.5600000000000005</v>
      </c>
      <c r="AS107" s="13">
        <v>12</v>
      </c>
      <c r="AT107" s="16">
        <v>4.8000000000000007</v>
      </c>
      <c r="AU107" s="13">
        <v>20.28</v>
      </c>
      <c r="AV107" s="16"/>
      <c r="AW107" s="9">
        <v>19.799999999999997</v>
      </c>
    </row>
    <row r="108" spans="1:49" x14ac:dyDescent="0.3">
      <c r="A108" s="20">
        <v>41671</v>
      </c>
      <c r="B108" s="61">
        <v>65694.845556300002</v>
      </c>
      <c r="C108" s="61">
        <v>13843.874411063</v>
      </c>
      <c r="D108" s="61">
        <v>27727.261889288999</v>
      </c>
      <c r="E108" s="64">
        <v>9020.4700081819992</v>
      </c>
      <c r="F108" s="61">
        <v>116286.45186483402</v>
      </c>
      <c r="G108" s="11">
        <v>26.870807576773871</v>
      </c>
      <c r="H108" s="69">
        <v>28.298966010716921</v>
      </c>
      <c r="I108" s="69">
        <v>16.792079552065417</v>
      </c>
      <c r="J108" s="69">
        <v>33.556208752618844</v>
      </c>
      <c r="K108" s="11">
        <v>8.5283087521029941</v>
      </c>
      <c r="L108" s="70">
        <v>6.3520008870919629</v>
      </c>
      <c r="M108" s="69">
        <v>10.287635810321621</v>
      </c>
      <c r="N108" s="11">
        <v>1.573835960313003</v>
      </c>
      <c r="O108" s="69">
        <v>1.4685126367093424</v>
      </c>
      <c r="P108" s="69">
        <v>1.7031621634800065</v>
      </c>
      <c r="Q108" s="11">
        <v>4.3</v>
      </c>
      <c r="R108" s="61">
        <v>8099.7340000000022</v>
      </c>
      <c r="S108" s="61">
        <v>4725.875</v>
      </c>
      <c r="T108" s="61">
        <v>13371.680850000001</v>
      </c>
      <c r="U108" s="61">
        <v>4010.8421500000004</v>
      </c>
      <c r="V108" s="64">
        <v>22108.398000000001</v>
      </c>
      <c r="W108" s="61">
        <v>65782.934999999998</v>
      </c>
      <c r="X108" s="61">
        <v>3372.81</v>
      </c>
      <c r="Y108" s="61">
        <v>12632.765367702301</v>
      </c>
      <c r="Z108" s="61">
        <v>560.38664849407996</v>
      </c>
      <c r="AA108" s="61">
        <v>11963.842543008799</v>
      </c>
      <c r="AB108" s="61">
        <v>40.674832719910498</v>
      </c>
      <c r="AC108" s="64">
        <v>92452.77764046767</v>
      </c>
      <c r="AD108" s="61">
        <v>10309.054</v>
      </c>
      <c r="AE108" s="61">
        <v>10897.807000000001</v>
      </c>
      <c r="AF108" s="61">
        <v>13093.852999999999</v>
      </c>
      <c r="AG108" s="61">
        <v>918.096</v>
      </c>
      <c r="AH108" s="61">
        <v>185.551322</v>
      </c>
      <c r="AI108" s="61">
        <v>18294.093463000001</v>
      </c>
      <c r="AJ108" s="61">
        <v>9002.9084575039797</v>
      </c>
      <c r="AK108" s="61">
        <v>807.37833049999995</v>
      </c>
      <c r="AL108" s="61">
        <v>5185.0236207770704</v>
      </c>
      <c r="AM108" s="61">
        <v>345.490712376668</v>
      </c>
      <c r="AN108" s="64">
        <v>150431.00488031792</v>
      </c>
      <c r="AP108" s="16">
        <v>4.1999999999999993</v>
      </c>
      <c r="AQ108" s="13">
        <v>8.879999999999999</v>
      </c>
      <c r="AR108" s="16">
        <v>4.4399999999999995</v>
      </c>
      <c r="AS108" s="13">
        <v>12.120000000000001</v>
      </c>
      <c r="AT108" s="16">
        <v>4.68</v>
      </c>
      <c r="AU108" s="13">
        <v>22.080000000000002</v>
      </c>
      <c r="AV108" s="16">
        <v>3.84</v>
      </c>
      <c r="AW108" s="9">
        <v>20.759999999999998</v>
      </c>
    </row>
    <row r="109" spans="1:49" x14ac:dyDescent="0.3">
      <c r="A109" s="20">
        <v>41699</v>
      </c>
      <c r="B109" s="61">
        <v>65259.355840693002</v>
      </c>
      <c r="C109" s="61">
        <v>13964.766692121</v>
      </c>
      <c r="D109" s="61">
        <v>28090.008135729</v>
      </c>
      <c r="E109" s="64">
        <v>8768.7498366849995</v>
      </c>
      <c r="F109" s="61">
        <v>116082.88050522801</v>
      </c>
      <c r="G109" s="11">
        <v>24.533370625872152</v>
      </c>
      <c r="H109" s="69">
        <v>25.245979574918692</v>
      </c>
      <c r="I109" s="69">
        <v>15.113614278177737</v>
      </c>
      <c r="J109" s="69">
        <v>33.846129119697459</v>
      </c>
      <c r="K109" s="11">
        <v>8.4679797802710421</v>
      </c>
      <c r="L109" s="70">
        <v>6.257895577809828</v>
      </c>
      <c r="M109" s="69">
        <v>11.375784584375012</v>
      </c>
      <c r="N109" s="11">
        <v>1.5645734390072867</v>
      </c>
      <c r="O109" s="69">
        <v>1.3952677077475253</v>
      </c>
      <c r="P109" s="69">
        <v>1.8499777390643179</v>
      </c>
      <c r="Q109" s="11">
        <v>4.3</v>
      </c>
      <c r="R109" s="61">
        <v>8025.0497619047628</v>
      </c>
      <c r="S109" s="61">
        <v>4689.0720000000001</v>
      </c>
      <c r="T109" s="61">
        <v>13477.248149999999</v>
      </c>
      <c r="U109" s="61">
        <v>4007.3308023810023</v>
      </c>
      <c r="V109" s="64">
        <v>22173.650952381002</v>
      </c>
      <c r="W109" s="61">
        <v>65792.729500000016</v>
      </c>
      <c r="X109" s="61">
        <v>3402.75</v>
      </c>
      <c r="Y109" s="61">
        <v>11578.969282198001</v>
      </c>
      <c r="Z109" s="61">
        <v>566.44828511429</v>
      </c>
      <c r="AA109" s="61">
        <v>10994.5030017179</v>
      </c>
      <c r="AB109" s="61">
        <v>41.761807378498197</v>
      </c>
      <c r="AC109" s="64">
        <v>92478.283210596914</v>
      </c>
      <c r="AD109" s="61">
        <v>10474.8540624334</v>
      </c>
      <c r="AE109" s="61">
        <v>11101.5701415535</v>
      </c>
      <c r="AF109" s="61">
        <v>13085.5192111867</v>
      </c>
      <c r="AG109" s="61">
        <v>899.89700000000005</v>
      </c>
      <c r="AH109" s="61">
        <v>176.063963</v>
      </c>
      <c r="AI109" s="61">
        <v>18296.767180999999</v>
      </c>
      <c r="AJ109" s="61">
        <v>9691.9700980371508</v>
      </c>
      <c r="AK109" s="61">
        <v>823.80522199999996</v>
      </c>
      <c r="AL109" s="61">
        <v>5466.5025693444204</v>
      </c>
      <c r="AM109" s="61">
        <v>351.39728863163901</v>
      </c>
      <c r="AN109" s="64">
        <v>151210.83023183158</v>
      </c>
      <c r="AP109" s="16">
        <v>4.08</v>
      </c>
      <c r="AQ109" s="13">
        <v>8.0400000000000009</v>
      </c>
      <c r="AR109" s="16">
        <v>4.08</v>
      </c>
      <c r="AS109" s="13">
        <v>12.24</v>
      </c>
      <c r="AT109" s="16">
        <v>4.32</v>
      </c>
      <c r="AU109" s="13">
        <v>19.919999999999998</v>
      </c>
      <c r="AV109" s="16">
        <v>3.7199999999999998</v>
      </c>
      <c r="AW109" s="9">
        <v>17.88</v>
      </c>
    </row>
    <row r="110" spans="1:49" x14ac:dyDescent="0.3">
      <c r="A110" s="20">
        <v>41730</v>
      </c>
      <c r="B110" s="61">
        <v>65388.114414999996</v>
      </c>
      <c r="C110" s="61">
        <v>14089.385329481</v>
      </c>
      <c r="D110" s="61">
        <v>28511.887613786999</v>
      </c>
      <c r="E110" s="64">
        <v>9119.9330801069991</v>
      </c>
      <c r="F110" s="61">
        <v>117109.32043837498</v>
      </c>
      <c r="G110" s="11">
        <v>26.128753305750863</v>
      </c>
      <c r="H110" s="69">
        <v>27.970359313594294</v>
      </c>
      <c r="I110" s="69">
        <v>15.24987607050376</v>
      </c>
      <c r="J110" s="69">
        <v>34.284568837278428</v>
      </c>
      <c r="K110" s="11">
        <v>8.7159404390390769</v>
      </c>
      <c r="L110" s="70">
        <v>5.9723921931852928</v>
      </c>
      <c r="M110" s="69">
        <v>11.071794970937495</v>
      </c>
      <c r="N110" s="11">
        <v>1.5915439607837103</v>
      </c>
      <c r="O110" s="69">
        <v>1.4654610817892866</v>
      </c>
      <c r="P110" s="69">
        <v>1.7693950851914799</v>
      </c>
      <c r="Q110" s="11">
        <v>4.25</v>
      </c>
      <c r="R110" s="61">
        <v>7978.4620000000004</v>
      </c>
      <c r="S110" s="61">
        <v>4728.2</v>
      </c>
      <c r="T110" s="61">
        <v>13686.089599999999</v>
      </c>
      <c r="U110" s="61">
        <v>4185.1451500000012</v>
      </c>
      <c r="V110" s="64">
        <v>22599.43475</v>
      </c>
      <c r="W110" s="61">
        <v>65189.604000000007</v>
      </c>
      <c r="X110" s="61">
        <v>3434.453</v>
      </c>
      <c r="Y110" s="61">
        <v>11800.6315233307</v>
      </c>
      <c r="Z110" s="61">
        <v>570.738394323075</v>
      </c>
      <c r="AA110" s="61">
        <v>11068.4047286814</v>
      </c>
      <c r="AB110" s="61">
        <v>41.369013704050502</v>
      </c>
      <c r="AC110" s="64">
        <v>92485.087925268323</v>
      </c>
      <c r="AD110" s="61">
        <v>10962.5113115</v>
      </c>
      <c r="AE110" s="61">
        <v>11030.3386955275</v>
      </c>
      <c r="AF110" s="61">
        <v>13065.093216446699</v>
      </c>
      <c r="AG110" s="61">
        <v>877.83500000000004</v>
      </c>
      <c r="AH110" s="61">
        <v>181.6311015</v>
      </c>
      <c r="AI110" s="61">
        <v>18190.367314499999</v>
      </c>
      <c r="AJ110" s="61">
        <v>10463.299053668899</v>
      </c>
      <c r="AK110" s="61">
        <v>839.36859600000003</v>
      </c>
      <c r="AL110" s="61">
        <v>5942.6437582102499</v>
      </c>
      <c r="AM110" s="61">
        <v>358.34232268699799</v>
      </c>
      <c r="AN110" s="64">
        <v>151794.54613351417</v>
      </c>
      <c r="AP110" s="16">
        <v>3.96</v>
      </c>
      <c r="AQ110" s="13">
        <v>8.2799999999999994</v>
      </c>
      <c r="AR110" s="16">
        <v>3.96</v>
      </c>
      <c r="AS110" s="13">
        <v>12.48</v>
      </c>
      <c r="AT110" s="16">
        <v>4.4399999999999995</v>
      </c>
      <c r="AU110" s="13">
        <v>19.559999999999999</v>
      </c>
      <c r="AV110" s="16">
        <v>3.4799999999999995</v>
      </c>
      <c r="AW110" s="9">
        <v>20.759999999999998</v>
      </c>
    </row>
    <row r="111" spans="1:49" x14ac:dyDescent="0.3">
      <c r="A111" s="20">
        <v>41760</v>
      </c>
      <c r="B111" s="61">
        <v>65766.534992385001</v>
      </c>
      <c r="C111" s="61">
        <v>14118.000695794</v>
      </c>
      <c r="D111" s="61">
        <v>28889.136082473</v>
      </c>
      <c r="E111" s="64">
        <v>9037.2049931130005</v>
      </c>
      <c r="F111" s="61">
        <v>117810.876763765</v>
      </c>
      <c r="G111" s="11">
        <v>27.427716397807067</v>
      </c>
      <c r="H111" s="69">
        <v>30.483858889072962</v>
      </c>
      <c r="I111" s="69">
        <v>15.470669963980157</v>
      </c>
      <c r="J111" s="69">
        <v>34.061190931859919</v>
      </c>
      <c r="K111" s="11">
        <v>8.5526738198805123</v>
      </c>
      <c r="L111" s="70">
        <v>5.7994443883841766</v>
      </c>
      <c r="M111" s="69">
        <v>11.069368667306577</v>
      </c>
      <c r="N111" s="11">
        <v>1.241849285992547</v>
      </c>
      <c r="O111" s="69">
        <v>1.0215195241530253</v>
      </c>
      <c r="P111" s="69">
        <v>1.6340814842366758</v>
      </c>
      <c r="Q111" s="11">
        <v>4.1399999999999997</v>
      </c>
      <c r="R111" s="61">
        <v>8098.402</v>
      </c>
      <c r="S111" s="61">
        <v>4767.1379999999999</v>
      </c>
      <c r="T111" s="61">
        <v>13853.728500000001</v>
      </c>
      <c r="U111" s="61">
        <v>4294.5091547618968</v>
      </c>
      <c r="V111" s="64">
        <v>22915.375654761898</v>
      </c>
      <c r="W111" s="61">
        <v>64416.857499999998</v>
      </c>
      <c r="X111" s="61">
        <v>3477.1849999999999</v>
      </c>
      <c r="Y111" s="61">
        <v>13061.713606981501</v>
      </c>
      <c r="Z111" s="61">
        <v>576.27328310256996</v>
      </c>
      <c r="AA111" s="61">
        <v>11996.698264963999</v>
      </c>
      <c r="AB111" s="61">
        <v>41.774759136952802</v>
      </c>
      <c r="AC111" s="64">
        <v>92408.932020745022</v>
      </c>
      <c r="AD111" s="61">
        <v>11531.504837805</v>
      </c>
      <c r="AE111" s="61">
        <v>11528.681084994299</v>
      </c>
      <c r="AF111" s="61">
        <v>13402.515347715</v>
      </c>
      <c r="AG111" s="61">
        <v>1226.1489999999999</v>
      </c>
      <c r="AH111" s="61">
        <v>187.93015800000001</v>
      </c>
      <c r="AI111" s="61">
        <v>18192.795905999999</v>
      </c>
      <c r="AJ111" s="61">
        <v>11306.6236713744</v>
      </c>
      <c r="AK111" s="61">
        <v>859.18684949999999</v>
      </c>
      <c r="AL111" s="61">
        <v>6551.4383865954997</v>
      </c>
      <c r="AM111" s="61">
        <v>364.90347089946698</v>
      </c>
      <c r="AN111" s="64">
        <v>153727.97701863875</v>
      </c>
      <c r="AP111" s="16">
        <v>3.96</v>
      </c>
      <c r="AQ111" s="13">
        <v>7.68</v>
      </c>
      <c r="AR111" s="16">
        <v>4.08</v>
      </c>
      <c r="AS111" s="13">
        <v>12.24</v>
      </c>
      <c r="AT111" s="16">
        <v>4.32</v>
      </c>
      <c r="AU111" s="13">
        <v>17.16</v>
      </c>
      <c r="AV111" s="16">
        <v>3.96</v>
      </c>
      <c r="AW111" s="9">
        <v>22.56</v>
      </c>
    </row>
    <row r="112" spans="1:49" x14ac:dyDescent="0.3">
      <c r="A112" s="20">
        <v>41791</v>
      </c>
      <c r="B112" s="61">
        <v>66168.764287566999</v>
      </c>
      <c r="C112" s="61">
        <v>14148.013496157</v>
      </c>
      <c r="D112" s="61">
        <v>29223.803193149</v>
      </c>
      <c r="E112" s="64">
        <v>8734.6648568750006</v>
      </c>
      <c r="F112" s="61">
        <v>118275.24583374799</v>
      </c>
      <c r="G112" s="11">
        <v>26.578430844051667</v>
      </c>
      <c r="H112" s="69">
        <v>28.896511441683906</v>
      </c>
      <c r="I112" s="69">
        <v>15.226036140217682</v>
      </c>
      <c r="J112" s="69">
        <v>33.745644952398877</v>
      </c>
      <c r="K112" s="11">
        <v>8.2215048189788327</v>
      </c>
      <c r="L112" s="70">
        <v>6.1963520386099233</v>
      </c>
      <c r="M112" s="69">
        <v>9.4834937933566223</v>
      </c>
      <c r="N112" s="11">
        <v>1.367077825268709</v>
      </c>
      <c r="O112" s="69">
        <v>1.1871845049230478</v>
      </c>
      <c r="P112" s="69">
        <v>1.6914843293215895</v>
      </c>
      <c r="Q112" s="11">
        <v>3.94</v>
      </c>
      <c r="R112" s="61">
        <v>8142.1109999999999</v>
      </c>
      <c r="S112" s="61">
        <v>4789.1390000000001</v>
      </c>
      <c r="T112" s="61">
        <v>13997.237550000002</v>
      </c>
      <c r="U112" s="61">
        <v>4346.7733999999973</v>
      </c>
      <c r="V112" s="64">
        <v>23133.149949999999</v>
      </c>
      <c r="W112" s="61">
        <v>64522.267</v>
      </c>
      <c r="X112" s="61">
        <v>3525.183</v>
      </c>
      <c r="Y112" s="61">
        <v>11618.2261980313</v>
      </c>
      <c r="Z112" s="61">
        <v>579.24090378999495</v>
      </c>
      <c r="AA112" s="61">
        <v>10680.2541400216</v>
      </c>
      <c r="AB112" s="61">
        <v>43.951848460188202</v>
      </c>
      <c r="AC112" s="64">
        <v>92653.861063339515</v>
      </c>
      <c r="AD112" s="61">
        <v>11357.527</v>
      </c>
      <c r="AE112" s="61">
        <v>11247.934999999999</v>
      </c>
      <c r="AF112" s="61">
        <v>13809.134</v>
      </c>
      <c r="AG112" s="61">
        <v>1460.0530000000001</v>
      </c>
      <c r="AH112" s="61">
        <v>182.6638925</v>
      </c>
      <c r="AI112" s="61">
        <v>18311.7802405</v>
      </c>
      <c r="AJ112" s="61">
        <v>12122.1629747729</v>
      </c>
      <c r="AK112" s="61">
        <v>877.42279699999995</v>
      </c>
      <c r="AL112" s="61">
        <v>6737.7428226418197</v>
      </c>
      <c r="AM112" s="61">
        <v>368.14841856365399</v>
      </c>
      <c r="AN112" s="64">
        <v>154916.64872690698</v>
      </c>
      <c r="AP112" s="16">
        <v>3.96</v>
      </c>
      <c r="AQ112" s="13">
        <v>8.52</v>
      </c>
      <c r="AR112" s="16">
        <v>4.1999999999999993</v>
      </c>
      <c r="AS112" s="13">
        <v>10.44</v>
      </c>
      <c r="AT112" s="16">
        <v>4.4399999999999995</v>
      </c>
      <c r="AU112" s="13">
        <v>14.64</v>
      </c>
      <c r="AV112" s="16">
        <v>4.68</v>
      </c>
      <c r="AW112" s="9">
        <v>20.399999999999999</v>
      </c>
    </row>
    <row r="113" spans="1:49" x14ac:dyDescent="0.3">
      <c r="A113" s="20">
        <v>41821</v>
      </c>
      <c r="B113" s="61">
        <v>66458.078092598997</v>
      </c>
      <c r="C113" s="61">
        <v>14241.056071061001</v>
      </c>
      <c r="D113" s="61">
        <v>29476.757812060001</v>
      </c>
      <c r="E113" s="64">
        <v>9040.9949389150006</v>
      </c>
      <c r="F113" s="61">
        <v>119216.88691463499</v>
      </c>
      <c r="G113" s="11">
        <v>24.957813606664963</v>
      </c>
      <c r="H113" s="69">
        <v>26.025322012966271</v>
      </c>
      <c r="I113" s="69">
        <v>15.202943041096539</v>
      </c>
      <c r="J113" s="69">
        <v>33.344070261990986</v>
      </c>
      <c r="K113" s="11">
        <v>8.05413924045423</v>
      </c>
      <c r="L113" s="70">
        <v>5.6506261608419788</v>
      </c>
      <c r="M113" s="69">
        <v>10.103122554276478</v>
      </c>
      <c r="N113" s="11">
        <v>1.2390792352240154</v>
      </c>
      <c r="O113" s="69">
        <v>1.1136074675088106</v>
      </c>
      <c r="P113" s="69">
        <v>1.4387413590719831</v>
      </c>
      <c r="Q113" s="11">
        <v>3.86</v>
      </c>
      <c r="R113" s="61">
        <v>7977.7780000000002</v>
      </c>
      <c r="S113" s="61">
        <v>4768.5929999999998</v>
      </c>
      <c r="T113" s="61">
        <v>13890.897349999999</v>
      </c>
      <c r="U113" s="61">
        <v>4270.7932204545514</v>
      </c>
      <c r="V113" s="64">
        <v>22930.28357045455</v>
      </c>
      <c r="W113" s="61">
        <v>65535.362000000008</v>
      </c>
      <c r="X113" s="61">
        <v>3583.2460000000001</v>
      </c>
      <c r="Y113" s="61">
        <v>10195.743891837001</v>
      </c>
      <c r="Z113" s="61">
        <v>578.57724146329997</v>
      </c>
      <c r="AA113" s="61">
        <v>9364.2513979899504</v>
      </c>
      <c r="AB113" s="61">
        <v>47.3518632761688</v>
      </c>
      <c r="AC113" s="64">
        <v>93411.609442488741</v>
      </c>
      <c r="AD113" s="61">
        <v>11362.423076845</v>
      </c>
      <c r="AE113" s="61">
        <v>10767.750514732201</v>
      </c>
      <c r="AF113" s="61">
        <v>14046.022379945</v>
      </c>
      <c r="AG113" s="61">
        <v>1050.223</v>
      </c>
      <c r="AH113" s="61">
        <v>173.86779799999999</v>
      </c>
      <c r="AI113" s="61">
        <v>18397.320626000001</v>
      </c>
      <c r="AJ113" s="61">
        <v>12841.6417103029</v>
      </c>
      <c r="AK113" s="61">
        <v>902.99983450000002</v>
      </c>
      <c r="AL113" s="61">
        <v>6913.0553691096402</v>
      </c>
      <c r="AM113" s="61">
        <v>371.89973105037598</v>
      </c>
      <c r="AN113" s="64">
        <v>155668.90328265383</v>
      </c>
      <c r="AP113" s="16">
        <v>3.96</v>
      </c>
      <c r="AQ113" s="13">
        <v>8.16</v>
      </c>
      <c r="AR113" s="16">
        <v>3.96</v>
      </c>
      <c r="AS113" s="13">
        <v>11.399999999999999</v>
      </c>
      <c r="AT113" s="16">
        <v>4.32</v>
      </c>
      <c r="AU113" s="13">
        <v>12.48</v>
      </c>
      <c r="AV113" s="16">
        <v>3.12</v>
      </c>
      <c r="AW113" s="9">
        <v>19.68</v>
      </c>
    </row>
    <row r="114" spans="1:49" x14ac:dyDescent="0.3">
      <c r="A114" s="20">
        <v>41852</v>
      </c>
      <c r="B114" s="61">
        <v>67327.851470598995</v>
      </c>
      <c r="C114" s="61">
        <v>14354.085870336001</v>
      </c>
      <c r="D114" s="61">
        <v>29800.063759446999</v>
      </c>
      <c r="E114" s="64">
        <v>9032.4802558690008</v>
      </c>
      <c r="F114" s="61">
        <v>120514.481356251</v>
      </c>
      <c r="G114" s="11">
        <v>24.736555562183391</v>
      </c>
      <c r="H114" s="69">
        <v>26.571384079799781</v>
      </c>
      <c r="I114" s="69">
        <v>14.587982654580076</v>
      </c>
      <c r="J114" s="69">
        <v>32.944830229592128</v>
      </c>
      <c r="K114" s="11">
        <v>7.6667139531344972</v>
      </c>
      <c r="L114" s="70">
        <v>5.5018822049095393</v>
      </c>
      <c r="M114" s="69">
        <v>9.1105911661443617</v>
      </c>
      <c r="N114" s="11">
        <v>1.3430400832379437</v>
      </c>
      <c r="O114" s="69">
        <v>1.2883507273028563</v>
      </c>
      <c r="P114" s="69">
        <v>1.4114953529957284</v>
      </c>
      <c r="Q114" s="11">
        <v>3.67</v>
      </c>
      <c r="R114" s="61">
        <v>8142.2067999999999</v>
      </c>
      <c r="S114" s="61">
        <v>4708.0050000000001</v>
      </c>
      <c r="T114" s="61">
        <v>13914.768550000001</v>
      </c>
      <c r="U114" s="61">
        <v>3996.7362174999989</v>
      </c>
      <c r="V114" s="64">
        <v>22619.5097675</v>
      </c>
      <c r="W114" s="61">
        <v>66249.885500000004</v>
      </c>
      <c r="X114" s="61">
        <v>3557.9009999999998</v>
      </c>
      <c r="Y114" s="61">
        <v>10125.504438403001</v>
      </c>
      <c r="Z114" s="61">
        <v>580.98044524049999</v>
      </c>
      <c r="AA114" s="61">
        <v>9296.5690458825593</v>
      </c>
      <c r="AB114" s="61">
        <v>47.312533043531801</v>
      </c>
      <c r="AC114" s="64">
        <v>93789.899572217415</v>
      </c>
      <c r="AD114" s="61">
        <v>11740.023810344999</v>
      </c>
      <c r="AE114" s="61">
        <v>10785.4973470241</v>
      </c>
      <c r="AF114" s="61">
        <v>14195.3027038665</v>
      </c>
      <c r="AG114" s="61">
        <v>1037.117</v>
      </c>
      <c r="AH114" s="61">
        <v>158.60780349999999</v>
      </c>
      <c r="AI114" s="61">
        <v>18474.578635499998</v>
      </c>
      <c r="AJ114" s="61">
        <v>13840.9201321525</v>
      </c>
      <c r="AK114" s="61">
        <v>939.1599185</v>
      </c>
      <c r="AL114" s="61">
        <v>7451.8913631327996</v>
      </c>
      <c r="AM114" s="61">
        <v>379.30087172404598</v>
      </c>
      <c r="AN114" s="64">
        <v>157129.91468824865</v>
      </c>
      <c r="AP114" s="16">
        <v>3.5999999999999996</v>
      </c>
      <c r="AQ114" s="13">
        <v>7.8000000000000007</v>
      </c>
      <c r="AR114" s="16">
        <v>3.5999999999999996</v>
      </c>
      <c r="AS114" s="13">
        <v>10.44</v>
      </c>
      <c r="AT114" s="16">
        <v>3.7199999999999998</v>
      </c>
      <c r="AU114" s="13">
        <v>12.72</v>
      </c>
      <c r="AV114" s="16">
        <v>4.08</v>
      </c>
      <c r="AW114" s="9">
        <v>19.919999999999998</v>
      </c>
    </row>
    <row r="115" spans="1:49" x14ac:dyDescent="0.3">
      <c r="A115" s="20">
        <v>41883</v>
      </c>
      <c r="B115" s="61">
        <v>67730.497433056997</v>
      </c>
      <c r="C115" s="61">
        <v>14426.432400211001</v>
      </c>
      <c r="D115" s="61">
        <v>30172.775293113002</v>
      </c>
      <c r="E115" s="64">
        <v>9044.9396277550004</v>
      </c>
      <c r="F115" s="61">
        <v>121374.64475413598</v>
      </c>
      <c r="G115" s="11">
        <v>24.962352136693131</v>
      </c>
      <c r="H115" s="69">
        <v>27.061107365624707</v>
      </c>
      <c r="I115" s="69">
        <v>14.389216938665404</v>
      </c>
      <c r="J115" s="69">
        <v>32.097890084746204</v>
      </c>
      <c r="K115" s="11">
        <v>7.3536800904046364</v>
      </c>
      <c r="L115" s="70">
        <v>5.2648061730301059</v>
      </c>
      <c r="M115" s="69">
        <v>8.8290249133065366</v>
      </c>
      <c r="N115" s="11">
        <v>1.2830019285065295</v>
      </c>
      <c r="O115" s="69">
        <v>1.0518275822548373</v>
      </c>
      <c r="P115" s="69">
        <v>1.6187405267488699</v>
      </c>
      <c r="Q115" s="11">
        <v>3.58</v>
      </c>
      <c r="R115" s="61">
        <v>8182.4049999999997</v>
      </c>
      <c r="S115" s="61">
        <v>4883.9579999999996</v>
      </c>
      <c r="T115" s="61">
        <v>13997.462449999999</v>
      </c>
      <c r="U115" s="61">
        <v>4368.3925499999996</v>
      </c>
      <c r="V115" s="64">
        <v>23249.812999999998</v>
      </c>
      <c r="W115" s="61">
        <v>66266.082999999999</v>
      </c>
      <c r="X115" s="61">
        <v>3571.933</v>
      </c>
      <c r="Y115" s="61">
        <v>10315.978404314201</v>
      </c>
      <c r="Z115" s="61">
        <v>585.78126963269995</v>
      </c>
      <c r="AA115" s="61">
        <v>9567.0776713781106</v>
      </c>
      <c r="AB115" s="61">
        <v>46.6326859140026</v>
      </c>
      <c r="AC115" s="64">
        <v>94375.87831665478</v>
      </c>
      <c r="AD115" s="61">
        <v>12239.687</v>
      </c>
      <c r="AE115" s="61">
        <v>10599.540999999999</v>
      </c>
      <c r="AF115" s="61">
        <v>14604.148999999999</v>
      </c>
      <c r="AG115" s="61">
        <v>1108.2570000000001</v>
      </c>
      <c r="AH115" s="61">
        <v>141.70561499999999</v>
      </c>
      <c r="AI115" s="61">
        <v>18568.049824500002</v>
      </c>
      <c r="AJ115" s="61">
        <v>14025.238188035701</v>
      </c>
      <c r="AK115" s="61">
        <v>959.47857850000003</v>
      </c>
      <c r="AL115" s="61">
        <v>7661.0784545267998</v>
      </c>
      <c r="AM115" s="61">
        <v>381.39194440169803</v>
      </c>
      <c r="AN115" s="64">
        <v>158579.51412376197</v>
      </c>
      <c r="AP115" s="16">
        <v>3.4799999999999995</v>
      </c>
      <c r="AQ115" s="13">
        <v>7.4399999999999995</v>
      </c>
      <c r="AR115" s="16">
        <v>3.3600000000000003</v>
      </c>
      <c r="AS115" s="13">
        <v>9.36</v>
      </c>
      <c r="AT115" s="16">
        <v>3.5999999999999996</v>
      </c>
      <c r="AU115" s="13">
        <v>12.120000000000001</v>
      </c>
      <c r="AV115" s="16">
        <v>4.8000000000000007</v>
      </c>
      <c r="AW115" s="9">
        <v>20.04</v>
      </c>
    </row>
    <row r="116" spans="1:49" x14ac:dyDescent="0.3">
      <c r="A116" s="20">
        <v>41913</v>
      </c>
      <c r="B116" s="61">
        <v>68033.964476630994</v>
      </c>
      <c r="C116" s="61">
        <v>14542.214164871</v>
      </c>
      <c r="D116" s="61">
        <v>30651.802285876001</v>
      </c>
      <c r="E116" s="64">
        <v>8692.3673476500007</v>
      </c>
      <c r="F116" s="61">
        <v>121920.34827502799</v>
      </c>
      <c r="G116" s="11">
        <v>24.140386595713494</v>
      </c>
      <c r="H116" s="69">
        <v>26.079612161247596</v>
      </c>
      <c r="I116" s="69">
        <v>14.479213412056559</v>
      </c>
      <c r="J116" s="69">
        <v>31.375564437270441</v>
      </c>
      <c r="K116" s="11">
        <v>7.3109124194682353</v>
      </c>
      <c r="L116" s="70">
        <v>5.3210779848427414</v>
      </c>
      <c r="M116" s="69">
        <v>8.8672979948331871</v>
      </c>
      <c r="N116" s="11">
        <v>1.4164985210673096</v>
      </c>
      <c r="O116" s="69">
        <v>1.2244827463166235</v>
      </c>
      <c r="P116" s="69">
        <v>1.7332163860362249</v>
      </c>
      <c r="Q116" s="11">
        <v>3.57</v>
      </c>
      <c r="R116" s="61">
        <v>8046.06</v>
      </c>
      <c r="S116" s="61">
        <v>4801.4290000000001</v>
      </c>
      <c r="T116" s="61">
        <v>13795.696</v>
      </c>
      <c r="U116" s="61">
        <v>4223.4939999999988</v>
      </c>
      <c r="V116" s="64">
        <v>22820.618999999999</v>
      </c>
      <c r="W116" s="61">
        <v>66838.03899999999</v>
      </c>
      <c r="X116" s="61">
        <v>3599.4720000000002</v>
      </c>
      <c r="Y116" s="61">
        <v>11948.004880783201</v>
      </c>
      <c r="Z116" s="61">
        <v>592.42963044159501</v>
      </c>
      <c r="AA116" s="61">
        <v>11080.325806491001</v>
      </c>
      <c r="AB116" s="61">
        <v>47.581217146020897</v>
      </c>
      <c r="AC116" s="64">
        <v>94670.65748758777</v>
      </c>
      <c r="AD116" s="61">
        <v>12176.286</v>
      </c>
      <c r="AE116" s="61">
        <v>10892.788</v>
      </c>
      <c r="AF116" s="61">
        <v>14768.473</v>
      </c>
      <c r="AG116" s="61">
        <v>962.39599999999996</v>
      </c>
      <c r="AH116" s="61">
        <v>139.3263925</v>
      </c>
      <c r="AI116" s="61">
        <v>18576.105361499998</v>
      </c>
      <c r="AJ116" s="61">
        <v>13029.7133484519</v>
      </c>
      <c r="AK116" s="61">
        <v>954.71518200000003</v>
      </c>
      <c r="AL116" s="61">
        <v>7294.5744955711398</v>
      </c>
      <c r="AM116" s="61">
        <v>380.26108528444598</v>
      </c>
      <c r="AN116" s="64">
        <v>158495.62519118408</v>
      </c>
      <c r="AP116" s="16">
        <v>3.5999999999999996</v>
      </c>
      <c r="AQ116" s="13">
        <v>7.4399999999999995</v>
      </c>
      <c r="AR116" s="16">
        <v>3.4799999999999995</v>
      </c>
      <c r="AS116" s="13">
        <v>9.120000000000001</v>
      </c>
      <c r="AT116" s="16">
        <v>3.84</v>
      </c>
      <c r="AU116" s="13">
        <v>15.24</v>
      </c>
      <c r="AV116" s="16">
        <v>5.16</v>
      </c>
      <c r="AW116" s="9">
        <v>17.399999999999999</v>
      </c>
    </row>
    <row r="117" spans="1:49" x14ac:dyDescent="0.3">
      <c r="A117" s="20">
        <v>41944</v>
      </c>
      <c r="B117" s="61">
        <v>69824.921463933002</v>
      </c>
      <c r="C117" s="61">
        <v>14691.02463059</v>
      </c>
      <c r="D117" s="61">
        <v>31194.060844418</v>
      </c>
      <c r="E117" s="64">
        <v>9048.8023577109998</v>
      </c>
      <c r="F117" s="61">
        <v>124758.80929665199</v>
      </c>
      <c r="G117" s="11">
        <v>23.933469138164995</v>
      </c>
      <c r="H117" s="69">
        <v>25.50276779642509</v>
      </c>
      <c r="I117" s="69">
        <v>14.75867164799423</v>
      </c>
      <c r="J117" s="69">
        <v>31.155112929897008</v>
      </c>
      <c r="K117" s="11">
        <v>6.8987822627539384</v>
      </c>
      <c r="L117" s="70">
        <v>5.2204692214107213</v>
      </c>
      <c r="M117" s="69">
        <v>8.198723638467083</v>
      </c>
      <c r="N117" s="11">
        <v>1.5128841476348087</v>
      </c>
      <c r="O117" s="69">
        <v>1.4029675997861781</v>
      </c>
      <c r="P117" s="69">
        <v>1.6661345458542656</v>
      </c>
      <c r="Q117" s="11">
        <v>3.65</v>
      </c>
      <c r="R117" s="61">
        <v>8346.9789999999994</v>
      </c>
      <c r="S117" s="61">
        <v>4879.1970000000001</v>
      </c>
      <c r="T117" s="61">
        <v>14020.181199999999</v>
      </c>
      <c r="U117" s="61">
        <v>5062.4195499999987</v>
      </c>
      <c r="V117" s="64">
        <v>23961.797749999998</v>
      </c>
      <c r="W117" s="61">
        <v>68224.428499999995</v>
      </c>
      <c r="X117" s="61">
        <v>3627.8760000000002</v>
      </c>
      <c r="Y117" s="61">
        <v>12672.883791087101</v>
      </c>
      <c r="Z117" s="61">
        <v>596.61915881940502</v>
      </c>
      <c r="AA117" s="61">
        <v>11731.4362506694</v>
      </c>
      <c r="AB117" s="61">
        <v>47.9557239493369</v>
      </c>
      <c r="AC117" s="64">
        <v>97304.213225287764</v>
      </c>
      <c r="AD117" s="61">
        <v>12254.1620595</v>
      </c>
      <c r="AE117" s="61">
        <v>10275.042789728301</v>
      </c>
      <c r="AF117" s="61">
        <v>14985.445815646999</v>
      </c>
      <c r="AG117" s="61">
        <v>879.59</v>
      </c>
      <c r="AH117" s="61">
        <v>143.96886850000001</v>
      </c>
      <c r="AI117" s="61">
        <v>18583.103633999999</v>
      </c>
      <c r="AJ117" s="61">
        <v>12798.3413903126</v>
      </c>
      <c r="AK117" s="61">
        <v>968.29707980201795</v>
      </c>
      <c r="AL117" s="61">
        <v>7057.4914770034002</v>
      </c>
      <c r="AM117" s="61">
        <v>381.02492016715303</v>
      </c>
      <c r="AN117" s="64">
        <v>160753.64846560711</v>
      </c>
      <c r="AP117" s="16">
        <v>3.4799999999999995</v>
      </c>
      <c r="AQ117" s="13">
        <v>6.9599999999999991</v>
      </c>
      <c r="AR117" s="16">
        <v>3.5999999999999996</v>
      </c>
      <c r="AS117" s="13">
        <v>9.48</v>
      </c>
      <c r="AT117" s="16">
        <v>3.84</v>
      </c>
      <c r="AU117" s="13">
        <v>10.68</v>
      </c>
      <c r="AV117" s="16">
        <v>4.68</v>
      </c>
      <c r="AW117" s="9">
        <v>17.88</v>
      </c>
    </row>
    <row r="118" spans="1:49" x14ac:dyDescent="0.3">
      <c r="A118" s="20">
        <v>41974</v>
      </c>
      <c r="B118" s="61">
        <v>70255.531534616995</v>
      </c>
      <c r="C118" s="61">
        <v>14760.744088306001</v>
      </c>
      <c r="D118" s="61">
        <v>31579.011781309</v>
      </c>
      <c r="E118" s="64">
        <v>8819.9903718999994</v>
      </c>
      <c r="F118" s="61">
        <v>125415.277776132</v>
      </c>
      <c r="G118" s="11">
        <v>23.702525572450863</v>
      </c>
      <c r="H118" s="69">
        <v>23.964291361547403</v>
      </c>
      <c r="I118" s="69">
        <v>15.010740828005918</v>
      </c>
      <c r="J118" s="69">
        <v>30.34777356348712</v>
      </c>
      <c r="K118" s="11">
        <v>6.8751071984544314</v>
      </c>
      <c r="L118" s="70">
        <v>5.2742914788392188</v>
      </c>
      <c r="M118" s="69">
        <v>7.9730256528947256</v>
      </c>
      <c r="N118" s="11">
        <v>1.3937931498209903</v>
      </c>
      <c r="O118" s="69">
        <v>1.2304519005111727</v>
      </c>
      <c r="P118" s="69">
        <v>1.7107067853237408</v>
      </c>
      <c r="Q118" s="11">
        <v>3.73</v>
      </c>
      <c r="R118" s="61">
        <v>8715.1952500000007</v>
      </c>
      <c r="S118" s="61">
        <v>5160.6040000000003</v>
      </c>
      <c r="T118" s="61">
        <v>15039.294699999999</v>
      </c>
      <c r="U118" s="61">
        <v>5290.9196000000002</v>
      </c>
      <c r="V118" s="64">
        <v>25490.818299999999</v>
      </c>
      <c r="W118" s="61">
        <v>69242.271999999997</v>
      </c>
      <c r="X118" s="61">
        <v>3636.7249999999999</v>
      </c>
      <c r="Y118" s="61">
        <v>12662.707433810299</v>
      </c>
      <c r="Z118" s="61">
        <v>599.56342408854005</v>
      </c>
      <c r="AA118" s="61">
        <v>11862.829294818701</v>
      </c>
      <c r="AB118" s="61">
        <v>47.872794203369502</v>
      </c>
      <c r="AC118" s="64">
        <v>99721.384068876767</v>
      </c>
      <c r="AD118" s="61">
        <v>12683.856487372501</v>
      </c>
      <c r="AE118" s="61">
        <v>9484.9765905942004</v>
      </c>
      <c r="AF118" s="61">
        <v>15401.515945718</v>
      </c>
      <c r="AG118" s="61">
        <v>1136.3009999999999</v>
      </c>
      <c r="AH118" s="61">
        <v>196.92497233</v>
      </c>
      <c r="AI118" s="61">
        <v>18594.186380537001</v>
      </c>
      <c r="AJ118" s="61">
        <v>12995.3666057013</v>
      </c>
      <c r="AK118" s="61">
        <v>989.55239900000004</v>
      </c>
      <c r="AL118" s="61">
        <v>6954.3878565168097</v>
      </c>
      <c r="AM118" s="61">
        <v>389.72986529098603</v>
      </c>
      <c r="AN118" s="64">
        <v>163859.94672832199</v>
      </c>
      <c r="AP118" s="16">
        <v>3.4799999999999995</v>
      </c>
      <c r="AQ118" s="13">
        <v>6.9599999999999991</v>
      </c>
      <c r="AR118" s="16">
        <v>3.5999999999999996</v>
      </c>
      <c r="AS118" s="13">
        <v>8.52</v>
      </c>
      <c r="AT118" s="16">
        <v>3.84</v>
      </c>
      <c r="AU118" s="13">
        <v>12.72</v>
      </c>
      <c r="AV118" s="16">
        <v>3.12</v>
      </c>
      <c r="AW118" s="9">
        <v>17.88</v>
      </c>
    </row>
    <row r="119" spans="1:49" x14ac:dyDescent="0.3">
      <c r="A119" s="21">
        <v>42005</v>
      </c>
      <c r="B119" s="61">
        <v>70467.613015872994</v>
      </c>
      <c r="C119" s="61">
        <v>14828.789951237</v>
      </c>
      <c r="D119" s="61">
        <v>31737.148958720001</v>
      </c>
      <c r="E119" s="64">
        <v>9523.6364489459993</v>
      </c>
      <c r="F119" s="61">
        <v>126557.188374776</v>
      </c>
      <c r="G119" s="11">
        <v>24.096004417675232</v>
      </c>
      <c r="H119" s="69">
        <v>24.770099273516159</v>
      </c>
      <c r="I119" s="69">
        <v>15.33345316100732</v>
      </c>
      <c r="J119" s="69">
        <v>30.472606645070002</v>
      </c>
      <c r="K119" s="11">
        <v>7.0701299105733071</v>
      </c>
      <c r="L119" s="70">
        <v>5.2847722854794892</v>
      </c>
      <c r="M119" s="69">
        <v>8.3226654049551438</v>
      </c>
      <c r="N119" s="11">
        <v>1.597160986435902</v>
      </c>
      <c r="O119" s="69">
        <v>1.5164041911724901</v>
      </c>
      <c r="P119" s="69">
        <v>1.6994628902479114</v>
      </c>
      <c r="Q119" s="11">
        <v>3.75</v>
      </c>
      <c r="R119" s="61">
        <v>8826.1173337519049</v>
      </c>
      <c r="S119" s="61">
        <v>5142.750500997</v>
      </c>
      <c r="T119" s="61">
        <v>15547.218699999999</v>
      </c>
      <c r="U119" s="61">
        <v>4724.8111999999992</v>
      </c>
      <c r="V119" s="64">
        <v>25414.780400996999</v>
      </c>
      <c r="W119" s="61">
        <v>69418.642500000002</v>
      </c>
      <c r="X119" s="61">
        <v>3650.973</v>
      </c>
      <c r="Y119" s="61">
        <v>13476.617841077599</v>
      </c>
      <c r="Z119" s="61">
        <v>614.00856720293496</v>
      </c>
      <c r="AA119" s="61">
        <v>12577.7266165694</v>
      </c>
      <c r="AB119" s="61">
        <v>46.773605212071402</v>
      </c>
      <c r="AC119" s="64">
        <v>99950.522087496065</v>
      </c>
      <c r="AD119" s="61">
        <v>13130.561948500001</v>
      </c>
      <c r="AE119" s="61">
        <v>9589.8665609855707</v>
      </c>
      <c r="AF119" s="61">
        <v>15374.2045710086</v>
      </c>
      <c r="AG119" s="61">
        <v>1083.8879999999999</v>
      </c>
      <c r="AH119" s="61">
        <v>227.24428533</v>
      </c>
      <c r="AI119" s="61">
        <v>18486.3092566675</v>
      </c>
      <c r="AJ119" s="61">
        <v>13028.379420965501</v>
      </c>
      <c r="AK119" s="61">
        <v>1004.8061494999999</v>
      </c>
      <c r="AL119" s="61">
        <v>6893.0843811426603</v>
      </c>
      <c r="AM119" s="61">
        <v>403.41056618296102</v>
      </c>
      <c r="AN119" s="64">
        <v>164579.28733312764</v>
      </c>
      <c r="AP119" s="16">
        <v>3.3600000000000003</v>
      </c>
      <c r="AQ119" s="13">
        <v>6.24</v>
      </c>
      <c r="AR119" s="16">
        <v>3.24</v>
      </c>
      <c r="AS119" s="13">
        <v>9.120000000000001</v>
      </c>
      <c r="AT119" s="16">
        <v>3.4799999999999995</v>
      </c>
      <c r="AU119" s="13">
        <v>14.399999999999999</v>
      </c>
      <c r="AV119" s="16">
        <v>5.4</v>
      </c>
      <c r="AW119" s="9">
        <v>20.52</v>
      </c>
    </row>
    <row r="120" spans="1:49" x14ac:dyDescent="0.3">
      <c r="A120" s="20">
        <v>42036</v>
      </c>
      <c r="B120" s="61">
        <v>70127.490674633998</v>
      </c>
      <c r="C120" s="61">
        <v>14883.444062656999</v>
      </c>
      <c r="D120" s="61">
        <v>31939.024774992999</v>
      </c>
      <c r="E120" s="64">
        <v>9126.0257688479996</v>
      </c>
      <c r="F120" s="61">
        <v>126075.985281132</v>
      </c>
      <c r="G120" s="11">
        <v>25.234454506174483</v>
      </c>
      <c r="H120" s="69">
        <v>26.275318029970286</v>
      </c>
      <c r="I120" s="69">
        <v>15.402136517196087</v>
      </c>
      <c r="J120" s="69">
        <v>31.146985890800082</v>
      </c>
      <c r="K120" s="11">
        <v>7.1278456061208804</v>
      </c>
      <c r="L120" s="70">
        <v>5.5181542645438171</v>
      </c>
      <c r="M120" s="69">
        <v>7.8036065890156969</v>
      </c>
      <c r="N120" s="11">
        <v>1.684601636833142</v>
      </c>
      <c r="O120" s="69">
        <v>1.6581105727950991</v>
      </c>
      <c r="P120" s="69">
        <v>1.7358640988313598</v>
      </c>
      <c r="Q120" s="11">
        <v>3.73</v>
      </c>
      <c r="R120" s="61">
        <v>9072.6020000000008</v>
      </c>
      <c r="S120" s="61">
        <v>5188.5173789404998</v>
      </c>
      <c r="T120" s="61">
        <v>15391.782599999999</v>
      </c>
      <c r="U120" s="61">
        <v>4756.134850000004</v>
      </c>
      <c r="V120" s="64">
        <v>25336.434828940502</v>
      </c>
      <c r="W120" s="61">
        <v>69137.103499999997</v>
      </c>
      <c r="X120" s="61">
        <v>3669.6210000000001</v>
      </c>
      <c r="Y120" s="61">
        <v>13464.0676940181</v>
      </c>
      <c r="Z120" s="61">
        <v>632.73463008226497</v>
      </c>
      <c r="AA120" s="61">
        <v>12542.3508806881</v>
      </c>
      <c r="AB120" s="61">
        <v>47.376621599392102</v>
      </c>
      <c r="AC120" s="64">
        <v>99650.234150753371</v>
      </c>
      <c r="AD120" s="61">
        <v>13338.521599</v>
      </c>
      <c r="AE120" s="61">
        <v>10184.925999999999</v>
      </c>
      <c r="AF120" s="61">
        <v>15739.519</v>
      </c>
      <c r="AG120" s="61">
        <v>940.64700000000005</v>
      </c>
      <c r="AH120" s="61">
        <v>205.20878350000001</v>
      </c>
      <c r="AI120" s="61">
        <v>18399.1589096305</v>
      </c>
      <c r="AJ120" s="61">
        <v>13647.401666836</v>
      </c>
      <c r="AK120" s="61">
        <v>1031.045629</v>
      </c>
      <c r="AL120" s="61">
        <v>7096.8060267225401</v>
      </c>
      <c r="AM120" s="61">
        <v>408.11149485549998</v>
      </c>
      <c r="AN120" s="64">
        <v>165631.74521714184</v>
      </c>
      <c r="AP120" s="16">
        <v>3.24</v>
      </c>
      <c r="AQ120" s="13">
        <v>5.16</v>
      </c>
      <c r="AR120" s="16">
        <v>3.24</v>
      </c>
      <c r="AS120" s="13">
        <v>10.199999999999999</v>
      </c>
      <c r="AT120" s="16">
        <v>3.5999999999999996</v>
      </c>
      <c r="AU120" s="13">
        <v>12.48</v>
      </c>
      <c r="AV120" s="16">
        <v>5.16</v>
      </c>
      <c r="AW120" s="9">
        <v>20.04</v>
      </c>
    </row>
    <row r="121" spans="1:49" x14ac:dyDescent="0.3">
      <c r="A121" s="20">
        <v>42064</v>
      </c>
      <c r="B121" s="61">
        <v>70094.153396256006</v>
      </c>
      <c r="C121" s="61">
        <v>14984.897491348</v>
      </c>
      <c r="D121" s="61">
        <v>32327.534700623</v>
      </c>
      <c r="E121" s="64">
        <v>9152.5812855059994</v>
      </c>
      <c r="F121" s="61">
        <v>126559.166873733</v>
      </c>
      <c r="G121" s="11">
        <v>23.299889255728694</v>
      </c>
      <c r="H121" s="69">
        <v>24.720736570128857</v>
      </c>
      <c r="I121" s="69">
        <v>13.730764952547478</v>
      </c>
      <c r="J121" s="69">
        <v>30.790077344049799</v>
      </c>
      <c r="K121" s="11">
        <v>7.1450969129499748</v>
      </c>
      <c r="L121" s="70">
        <v>5.4522568421928517</v>
      </c>
      <c r="M121" s="69">
        <v>8.1683457396932528</v>
      </c>
      <c r="N121" s="11">
        <v>1.4588164771542831</v>
      </c>
      <c r="O121" s="69">
        <v>1.2203524717978489</v>
      </c>
      <c r="P121" s="69">
        <v>1.8134075907534819</v>
      </c>
      <c r="Q121" s="11">
        <v>3.67</v>
      </c>
      <c r="R121" s="61">
        <v>8878.8998082446396</v>
      </c>
      <c r="S121" s="61">
        <v>5184.0789063579996</v>
      </c>
      <c r="T121" s="61">
        <v>15487.551100000001</v>
      </c>
      <c r="U121" s="61">
        <v>4414.2667999999921</v>
      </c>
      <c r="V121" s="64">
        <v>25085.896806357992</v>
      </c>
      <c r="W121" s="61">
        <v>69548.427500000005</v>
      </c>
      <c r="X121" s="61">
        <v>3705.5129999999999</v>
      </c>
      <c r="Y121" s="61">
        <v>11904.060621304699</v>
      </c>
      <c r="Z121" s="61">
        <v>641.62364998090504</v>
      </c>
      <c r="AA121" s="61">
        <v>11373.882327675199</v>
      </c>
      <c r="AB121" s="61">
        <v>59.777590697513602</v>
      </c>
      <c r="AC121" s="64">
        <v>99451.8616592709</v>
      </c>
      <c r="AD121" s="61">
        <v>13055.860279</v>
      </c>
      <c r="AE121" s="61">
        <v>9967.3738718431996</v>
      </c>
      <c r="AF121" s="61">
        <v>15803.281858594501</v>
      </c>
      <c r="AG121" s="61">
        <v>912.9</v>
      </c>
      <c r="AH121" s="61">
        <v>205.72166050000001</v>
      </c>
      <c r="AI121" s="61">
        <v>18278.322478499998</v>
      </c>
      <c r="AJ121" s="61">
        <v>14539.252116773299</v>
      </c>
      <c r="AK121" s="61">
        <v>1053.3296700000001</v>
      </c>
      <c r="AL121" s="61">
        <v>7311.2219430954501</v>
      </c>
      <c r="AM121" s="61">
        <v>409.84759040033401</v>
      </c>
      <c r="AN121" s="64">
        <v>165546.83406098609</v>
      </c>
      <c r="AP121" s="16">
        <v>3.3600000000000003</v>
      </c>
      <c r="AQ121" s="13">
        <v>5.28</v>
      </c>
      <c r="AR121" s="16">
        <v>3.4799999999999995</v>
      </c>
      <c r="AS121" s="13">
        <v>9.84</v>
      </c>
      <c r="AT121" s="16">
        <v>3.7199999999999998</v>
      </c>
      <c r="AU121" s="13">
        <v>13.080000000000002</v>
      </c>
      <c r="AV121" s="16">
        <v>5.16</v>
      </c>
      <c r="AW121" s="9">
        <v>19.32</v>
      </c>
    </row>
    <row r="122" spans="1:49" x14ac:dyDescent="0.3">
      <c r="A122" s="20">
        <v>42095</v>
      </c>
      <c r="B122" s="61">
        <v>70180.506110275004</v>
      </c>
      <c r="C122" s="61">
        <v>15085.988004864999</v>
      </c>
      <c r="D122" s="61">
        <v>32816.129443113001</v>
      </c>
      <c r="E122" s="64">
        <v>9141.6188143079999</v>
      </c>
      <c r="F122" s="61">
        <v>127224.24237256101</v>
      </c>
      <c r="G122" s="11">
        <v>23.619520297404737</v>
      </c>
      <c r="H122" s="69">
        <v>24.946302742901871</v>
      </c>
      <c r="I122" s="69">
        <v>14.201427247366844</v>
      </c>
      <c r="J122" s="69">
        <v>30.556844934074732</v>
      </c>
      <c r="K122" s="11">
        <v>7.0364298241080938</v>
      </c>
      <c r="L122" s="70">
        <v>5.5670550231722427</v>
      </c>
      <c r="M122" s="69">
        <v>7.8905429710960213</v>
      </c>
      <c r="N122" s="11">
        <v>1.62</v>
      </c>
      <c r="O122" s="69">
        <v>1.5500471797138695</v>
      </c>
      <c r="P122" s="69">
        <v>1.6644820074580875</v>
      </c>
      <c r="Q122" s="11">
        <v>3.6</v>
      </c>
      <c r="R122" s="61">
        <v>8864.913115695761</v>
      </c>
      <c r="S122" s="61">
        <v>5203.5529140037597</v>
      </c>
      <c r="T122" s="61">
        <v>15606.2384</v>
      </c>
      <c r="U122" s="61">
        <v>4667.7036000000007</v>
      </c>
      <c r="V122" s="64">
        <v>25477.494914003761</v>
      </c>
      <c r="W122" s="61">
        <v>70453.225999999995</v>
      </c>
      <c r="X122" s="61">
        <v>3747.8679999999999</v>
      </c>
      <c r="Y122" s="61">
        <v>11921.309093418</v>
      </c>
      <c r="Z122" s="61">
        <v>640.16570504571496</v>
      </c>
      <c r="AA122" s="61">
        <v>11498.9514329744</v>
      </c>
      <c r="AB122" s="61">
        <v>73.2845247995959</v>
      </c>
      <c r="AC122" s="64">
        <v>100667.82775469347</v>
      </c>
      <c r="AD122" s="61">
        <v>12963.291432</v>
      </c>
      <c r="AE122" s="61">
        <v>9746.0585185657601</v>
      </c>
      <c r="AF122" s="61">
        <v>15891.180919594301</v>
      </c>
      <c r="AG122" s="61">
        <v>714.96400000000006</v>
      </c>
      <c r="AH122" s="61">
        <v>201.090092</v>
      </c>
      <c r="AI122" s="61">
        <v>18329.9333195</v>
      </c>
      <c r="AJ122" s="61">
        <v>14774.933784999999</v>
      </c>
      <c r="AK122" s="61">
        <v>1072.4199739999999</v>
      </c>
      <c r="AL122" s="61">
        <v>7229.9844421608605</v>
      </c>
      <c r="AM122" s="61">
        <v>412.38811296329101</v>
      </c>
      <c r="AN122" s="64">
        <v>166719.32724022935</v>
      </c>
      <c r="AP122" s="16">
        <v>3.3600000000000003</v>
      </c>
      <c r="AQ122" s="13">
        <v>5.28</v>
      </c>
      <c r="AR122" s="16">
        <v>3.5999999999999996</v>
      </c>
      <c r="AS122" s="13">
        <v>10.08</v>
      </c>
      <c r="AT122" s="16">
        <v>3.84</v>
      </c>
      <c r="AU122" s="13">
        <v>11.16</v>
      </c>
      <c r="AV122" s="16">
        <v>4.68</v>
      </c>
      <c r="AW122" s="9">
        <v>18.600000000000001</v>
      </c>
    </row>
    <row r="123" spans="1:49" x14ac:dyDescent="0.3">
      <c r="A123" s="20">
        <v>42125</v>
      </c>
      <c r="B123" s="61">
        <v>71322.357115891005</v>
      </c>
      <c r="C123" s="61">
        <v>14931.114995738</v>
      </c>
      <c r="D123" s="61">
        <v>33276.685116717003</v>
      </c>
      <c r="E123" s="64">
        <v>9443.7444685080009</v>
      </c>
      <c r="F123" s="61">
        <v>128973.90169685401</v>
      </c>
      <c r="G123" s="11">
        <v>23.777920247312657</v>
      </c>
      <c r="H123" s="69">
        <v>25.437449923390041</v>
      </c>
      <c r="I123" s="69">
        <v>14.086346710722641</v>
      </c>
      <c r="J123" s="69">
        <v>30.347827472409669</v>
      </c>
      <c r="K123" s="11">
        <v>6.8780397911292805</v>
      </c>
      <c r="L123" s="70">
        <v>5.2827961398552805</v>
      </c>
      <c r="M123" s="69">
        <v>8.0814116425379385</v>
      </c>
      <c r="N123" s="11">
        <v>1.3818396097605696</v>
      </c>
      <c r="O123" s="69">
        <v>1.2428675282110295</v>
      </c>
      <c r="P123" s="69">
        <v>1.7682111716674147</v>
      </c>
      <c r="Q123" s="11">
        <v>3.61</v>
      </c>
      <c r="R123" s="61">
        <v>9360.2416174558894</v>
      </c>
      <c r="S123" s="61">
        <v>5334.6192415104197</v>
      </c>
      <c r="T123" s="61">
        <v>15875.382999999998</v>
      </c>
      <c r="U123" s="61">
        <v>4746.8241500000004</v>
      </c>
      <c r="V123" s="64">
        <v>25956.826391510418</v>
      </c>
      <c r="W123" s="61">
        <v>70801.217000000004</v>
      </c>
      <c r="X123" s="61">
        <v>3807.3530000000001</v>
      </c>
      <c r="Y123" s="61">
        <v>12193.9973499552</v>
      </c>
      <c r="Z123" s="61">
        <v>634.88592048129999</v>
      </c>
      <c r="AA123" s="61">
        <v>11803.4790792187</v>
      </c>
      <c r="AB123" s="61">
        <v>65.602267329998597</v>
      </c>
      <c r="AC123" s="64">
        <v>101525.19831539823</v>
      </c>
      <c r="AD123" s="61">
        <v>13209.366979</v>
      </c>
      <c r="AE123" s="61">
        <v>10273.837670286801</v>
      </c>
      <c r="AF123" s="61">
        <v>16652.289609850501</v>
      </c>
      <c r="AG123" s="61">
        <v>670.12400000000002</v>
      </c>
      <c r="AH123" s="61">
        <v>191.9154015</v>
      </c>
      <c r="AI123" s="61">
        <v>18536.231045</v>
      </c>
      <c r="AJ123" s="61">
        <v>14600.032634060701</v>
      </c>
      <c r="AK123" s="61">
        <v>1087.14833</v>
      </c>
      <c r="AL123" s="61">
        <v>6884.7159446065598</v>
      </c>
      <c r="AM123" s="61">
        <v>416.97226065814903</v>
      </c>
      <c r="AN123" s="64">
        <v>169444.45577983154</v>
      </c>
      <c r="AP123" s="16">
        <v>3.4799999999999995</v>
      </c>
      <c r="AQ123" s="13">
        <v>5.16</v>
      </c>
      <c r="AR123" s="16">
        <v>3.7199999999999998</v>
      </c>
      <c r="AS123" s="13">
        <v>9.9599999999999991</v>
      </c>
      <c r="AT123" s="16">
        <v>3.96</v>
      </c>
      <c r="AU123" s="13">
        <v>9.9599999999999991</v>
      </c>
      <c r="AV123" s="16">
        <v>3.4799999999999995</v>
      </c>
      <c r="AW123" s="9">
        <v>19.799999999999997</v>
      </c>
    </row>
    <row r="124" spans="1:49" x14ac:dyDescent="0.3">
      <c r="A124" s="20">
        <v>42156</v>
      </c>
      <c r="B124" s="61">
        <v>71562.743553394001</v>
      </c>
      <c r="C124" s="61">
        <v>14969.745615794</v>
      </c>
      <c r="D124" s="61">
        <v>33659.714397848002</v>
      </c>
      <c r="E124" s="64">
        <v>9459.9422520900007</v>
      </c>
      <c r="F124" s="61">
        <v>129652.145819126</v>
      </c>
      <c r="G124" s="11">
        <v>23.479117582852449</v>
      </c>
      <c r="H124" s="69">
        <v>25.011463471140058</v>
      </c>
      <c r="I124" s="69">
        <v>13.974289954592345</v>
      </c>
      <c r="J124" s="69">
        <v>30.109024445817216</v>
      </c>
      <c r="K124" s="11">
        <v>7.0624309633953626</v>
      </c>
      <c r="L124" s="70">
        <v>5.7113793215964961</v>
      </c>
      <c r="M124" s="69">
        <v>8.0822841641447436</v>
      </c>
      <c r="N124" s="11">
        <v>1.681825336480314</v>
      </c>
      <c r="O124" s="69">
        <v>1.6046976974281602</v>
      </c>
      <c r="P124" s="69">
        <v>1.788890231942359</v>
      </c>
      <c r="Q124" s="11">
        <v>3.66</v>
      </c>
      <c r="R124" s="61">
        <v>9207.0265374331902</v>
      </c>
      <c r="S124" s="61">
        <v>5380.3431603669496</v>
      </c>
      <c r="T124" s="61">
        <v>16190.165949999999</v>
      </c>
      <c r="U124" s="61">
        <v>4894.1824000000006</v>
      </c>
      <c r="V124" s="64">
        <v>26464.691510366949</v>
      </c>
      <c r="W124" s="61">
        <v>71297.129499999995</v>
      </c>
      <c r="X124" s="61">
        <v>3874.8209999999999</v>
      </c>
      <c r="Y124" s="61">
        <v>10893.681500000001</v>
      </c>
      <c r="Z124" s="61">
        <v>630.30213379999998</v>
      </c>
      <c r="AA124" s="61">
        <v>10657.81403</v>
      </c>
      <c r="AB124" s="61">
        <v>53.741631810000001</v>
      </c>
      <c r="AC124" s="64">
        <v>102449.06998235693</v>
      </c>
      <c r="AD124" s="61">
        <v>13138.2933885</v>
      </c>
      <c r="AE124" s="61">
        <v>9618.9835970805707</v>
      </c>
      <c r="AF124" s="61">
        <v>17489.8362370457</v>
      </c>
      <c r="AG124" s="61">
        <v>625.74800000000005</v>
      </c>
      <c r="AH124" s="61">
        <v>188.24907250000001</v>
      </c>
      <c r="AI124" s="61">
        <v>18517.851630000001</v>
      </c>
      <c r="AJ124" s="61">
        <v>14818.10757</v>
      </c>
      <c r="AK124" s="61">
        <v>1093.4313239999999</v>
      </c>
      <c r="AL124" s="61">
        <v>6679.9096890000001</v>
      </c>
      <c r="AM124" s="61">
        <v>418.46320429999997</v>
      </c>
      <c r="AN124" s="64">
        <v>170841.19790818318</v>
      </c>
      <c r="AP124" s="16">
        <v>3.4799999999999995</v>
      </c>
      <c r="AQ124" s="13">
        <v>5.4</v>
      </c>
      <c r="AR124" s="16">
        <v>3.7199999999999998</v>
      </c>
      <c r="AS124" s="13">
        <v>9.84</v>
      </c>
      <c r="AT124" s="16">
        <v>3.96</v>
      </c>
      <c r="AU124" s="13">
        <v>13.32</v>
      </c>
      <c r="AV124" s="71"/>
      <c r="AW124" s="9">
        <v>16.559999999999999</v>
      </c>
    </row>
    <row r="125" spans="1:49" x14ac:dyDescent="0.3">
      <c r="A125" s="20">
        <v>42186</v>
      </c>
      <c r="B125" s="61">
        <v>72405.917575700994</v>
      </c>
      <c r="C125" s="61">
        <v>15119.758056874</v>
      </c>
      <c r="D125" s="61">
        <v>34057.182553817998</v>
      </c>
      <c r="E125" s="64">
        <v>9869.6904472580009</v>
      </c>
      <c r="F125" s="61">
        <v>131452.54863365099</v>
      </c>
      <c r="G125" s="11">
        <v>22.914229745414907</v>
      </c>
      <c r="H125" s="69">
        <v>24.30348207985918</v>
      </c>
      <c r="I125" s="69">
        <v>14.254897787068533</v>
      </c>
      <c r="J125" s="69">
        <v>29.399690125558152</v>
      </c>
      <c r="K125" s="11">
        <v>6.8327055217161652</v>
      </c>
      <c r="L125" s="70">
        <v>5.5295721727949161</v>
      </c>
      <c r="M125" s="69">
        <v>7.5611642442675038</v>
      </c>
      <c r="N125" s="11">
        <v>1.5486261039288127</v>
      </c>
      <c r="O125" s="69">
        <v>1.4555430115189918</v>
      </c>
      <c r="P125" s="69">
        <v>1.6887426063491797</v>
      </c>
      <c r="Q125" s="74">
        <v>3.67</v>
      </c>
      <c r="R125" s="61">
        <v>9221.0362347103182</v>
      </c>
      <c r="S125" s="61">
        <v>5331.02529720859</v>
      </c>
      <c r="T125" s="61">
        <v>16112.98905</v>
      </c>
      <c r="U125" s="61">
        <v>4858.9408500000036</v>
      </c>
      <c r="V125" s="64">
        <v>26302.955197208594</v>
      </c>
      <c r="W125" s="61">
        <v>72876.937999999995</v>
      </c>
      <c r="X125" s="61">
        <v>3911.5630000000001</v>
      </c>
      <c r="Y125" s="61">
        <v>12324.47537</v>
      </c>
      <c r="Z125" s="61">
        <v>629.10834950000003</v>
      </c>
      <c r="AA125" s="61">
        <v>11871.820239999999</v>
      </c>
      <c r="AB125" s="61">
        <v>50.52274912</v>
      </c>
      <c r="AC125" s="64">
        <v>104122.69692758858</v>
      </c>
      <c r="AD125" s="61">
        <v>13486.677455999999</v>
      </c>
      <c r="AE125" s="61">
        <v>9710.0810056134505</v>
      </c>
      <c r="AF125" s="61">
        <v>18422.960396034501</v>
      </c>
      <c r="AG125" s="61">
        <v>836.30499999999995</v>
      </c>
      <c r="AH125" s="61">
        <v>187.60143550000001</v>
      </c>
      <c r="AI125" s="61">
        <v>18594.807649999999</v>
      </c>
      <c r="AJ125" s="61">
        <v>15397.272139999999</v>
      </c>
      <c r="AK125" s="61">
        <v>1125.3050499999999</v>
      </c>
      <c r="AL125" s="61">
        <v>6884.7525990000004</v>
      </c>
      <c r="AM125" s="61">
        <v>423.85530779999999</v>
      </c>
      <c r="AN125" s="64">
        <v>174575.09915393652</v>
      </c>
      <c r="AP125" s="16">
        <v>3.4799999999999995</v>
      </c>
      <c r="AQ125" s="13">
        <v>5.28</v>
      </c>
      <c r="AR125" s="16">
        <v>3.7199999999999998</v>
      </c>
      <c r="AS125" s="13">
        <v>8.52</v>
      </c>
      <c r="AT125" s="16">
        <v>3.84</v>
      </c>
      <c r="AU125" s="13">
        <v>13.200000000000001</v>
      </c>
      <c r="AV125" s="16">
        <v>2.88</v>
      </c>
      <c r="AW125" s="9">
        <v>16.68</v>
      </c>
    </row>
    <row r="126" spans="1:49" x14ac:dyDescent="0.3">
      <c r="A126" s="20">
        <v>42217</v>
      </c>
      <c r="B126" s="61">
        <v>72956.084690913995</v>
      </c>
      <c r="C126" s="61">
        <v>15212.861902930999</v>
      </c>
      <c r="D126" s="61">
        <v>34450.450568704</v>
      </c>
      <c r="E126" s="64">
        <v>10140.181593142999</v>
      </c>
      <c r="F126" s="61">
        <v>132759.578755692</v>
      </c>
      <c r="G126" s="11">
        <v>23.520368626991754</v>
      </c>
      <c r="H126" s="69">
        <v>25.736077519125139</v>
      </c>
      <c r="I126" s="69">
        <v>13.959811253181147</v>
      </c>
      <c r="J126" s="69">
        <v>29.108933640254506</v>
      </c>
      <c r="K126" s="11">
        <v>7.0706048271742716</v>
      </c>
      <c r="L126" s="70">
        <v>5.7009310119886552</v>
      </c>
      <c r="M126" s="69">
        <v>7.8237022697967475</v>
      </c>
      <c r="N126" s="11">
        <v>1.5856321134940072</v>
      </c>
      <c r="O126" s="69">
        <v>1.5174930043728518</v>
      </c>
      <c r="P126" s="69">
        <v>1.6970344756185507</v>
      </c>
      <c r="Q126" s="74">
        <v>3.63</v>
      </c>
      <c r="R126" s="61">
        <v>9281.8729712290005</v>
      </c>
      <c r="S126" s="61">
        <v>5309.7745912358596</v>
      </c>
      <c r="T126" s="61">
        <v>15969.947749999999</v>
      </c>
      <c r="U126" s="61">
        <v>4927.2990350000027</v>
      </c>
      <c r="V126" s="64">
        <v>26207.021376235862</v>
      </c>
      <c r="W126" s="61">
        <v>74528.410499999998</v>
      </c>
      <c r="X126" s="61">
        <v>3952.2431428571399</v>
      </c>
      <c r="Y126" s="61">
        <v>12435.4750215201</v>
      </c>
      <c r="Z126" s="61">
        <v>638.55633827830002</v>
      </c>
      <c r="AA126" s="61">
        <v>11974.5268763268</v>
      </c>
      <c r="AB126" s="61">
        <v>48.082236221422797</v>
      </c>
      <c r="AC126" s="64">
        <v>105739.09726634317</v>
      </c>
      <c r="AD126" s="61">
        <v>14081.3954814803</v>
      </c>
      <c r="AE126" s="61">
        <v>10151.419065075899</v>
      </c>
      <c r="AF126" s="61">
        <v>18792.2207509978</v>
      </c>
      <c r="AG126" s="61">
        <v>614.63028571428595</v>
      </c>
      <c r="AH126" s="61">
        <v>192.2264735</v>
      </c>
      <c r="AI126" s="61">
        <v>18803.084757500001</v>
      </c>
      <c r="AJ126" s="61">
        <v>16062.8373354617</v>
      </c>
      <c r="AK126" s="61">
        <v>1120.089806</v>
      </c>
      <c r="AL126" s="61">
        <v>7206.2084277740396</v>
      </c>
      <c r="AM126" s="61">
        <v>439.68982677362601</v>
      </c>
      <c r="AN126" s="64">
        <v>177911.10296752551</v>
      </c>
      <c r="AP126" s="16">
        <v>3.5999999999999996</v>
      </c>
      <c r="AQ126" s="13">
        <v>5.4</v>
      </c>
      <c r="AR126" s="16">
        <v>3.7199999999999998</v>
      </c>
      <c r="AS126" s="13">
        <v>9.6000000000000014</v>
      </c>
      <c r="AT126" s="16">
        <v>3.96</v>
      </c>
      <c r="AU126" s="13">
        <v>14.64</v>
      </c>
      <c r="AV126" s="16">
        <v>2.88</v>
      </c>
      <c r="AW126" s="9">
        <v>18.12</v>
      </c>
    </row>
    <row r="127" spans="1:49" x14ac:dyDescent="0.3">
      <c r="A127" s="20">
        <v>42248</v>
      </c>
      <c r="B127" s="61">
        <v>74374.980907503006</v>
      </c>
      <c r="C127" s="61">
        <v>15318.9511146</v>
      </c>
      <c r="D127" s="61">
        <v>34969.095353254001</v>
      </c>
      <c r="E127" s="64">
        <v>9950.7812607199994</v>
      </c>
      <c r="F127" s="61">
        <v>134613.80863607701</v>
      </c>
      <c r="G127" s="11">
        <v>23.228031870933826</v>
      </c>
      <c r="H127" s="69">
        <v>25.411497159861995</v>
      </c>
      <c r="I127" s="69">
        <v>13.933832674976603</v>
      </c>
      <c r="J127" s="69">
        <v>29.055246976530931</v>
      </c>
      <c r="K127" s="11">
        <v>6.3402264133813899</v>
      </c>
      <c r="L127" s="70">
        <v>5.5236402854138307</v>
      </c>
      <c r="M127" s="69">
        <v>6.7762791700470597</v>
      </c>
      <c r="N127" s="11">
        <v>1.573994499198929</v>
      </c>
      <c r="O127" s="69">
        <v>1.1955111422170426</v>
      </c>
      <c r="P127" s="69">
        <v>2.0853564876013477</v>
      </c>
      <c r="Q127" s="74">
        <v>3.65</v>
      </c>
      <c r="R127" s="61">
        <v>9308.6159815664269</v>
      </c>
      <c r="S127" s="61">
        <v>5432.6380919829999</v>
      </c>
      <c r="T127" s="61">
        <v>15997.23605</v>
      </c>
      <c r="U127" s="61">
        <v>5049.2496000000001</v>
      </c>
      <c r="V127" s="64">
        <v>26479.123741982999</v>
      </c>
      <c r="W127" s="61">
        <v>75273.118000000002</v>
      </c>
      <c r="X127" s="61">
        <v>3994.6990000000001</v>
      </c>
      <c r="Y127" s="61">
        <v>11276.48309</v>
      </c>
      <c r="Z127" s="61">
        <v>650.37826419999999</v>
      </c>
      <c r="AA127" s="61">
        <v>11006.06256</v>
      </c>
      <c r="AB127" s="61">
        <v>47.091451569999997</v>
      </c>
      <c r="AC127" s="64">
        <v>106620.648084613</v>
      </c>
      <c r="AD127" s="61">
        <v>14046.934522</v>
      </c>
      <c r="AE127" s="61">
        <v>9950.4879843152794</v>
      </c>
      <c r="AF127" s="61">
        <v>19439.8444918276</v>
      </c>
      <c r="AG127" s="61">
        <v>690.81799999999998</v>
      </c>
      <c r="AH127" s="61">
        <v>188.53326000000001</v>
      </c>
      <c r="AI127" s="61">
        <v>18817.077789999999</v>
      </c>
      <c r="AJ127" s="61">
        <v>15995.92409</v>
      </c>
      <c r="AK127" s="61">
        <v>1108.8219509999999</v>
      </c>
      <c r="AL127" s="61">
        <v>7179.6626859999997</v>
      </c>
      <c r="AM127" s="61">
        <v>448.16719380000001</v>
      </c>
      <c r="AN127" s="64">
        <v>179231.26029395589</v>
      </c>
      <c r="AP127" s="16">
        <v>3.7199999999999998</v>
      </c>
      <c r="AQ127" s="13">
        <v>5.4</v>
      </c>
      <c r="AR127" s="16">
        <v>3.96</v>
      </c>
      <c r="AS127" s="13">
        <v>8.2799999999999994</v>
      </c>
      <c r="AT127" s="16">
        <v>4.32</v>
      </c>
      <c r="AU127" s="13">
        <v>10.08</v>
      </c>
      <c r="AV127" s="16">
        <v>3.84</v>
      </c>
      <c r="AW127" s="9">
        <v>16.559999999999999</v>
      </c>
    </row>
    <row r="128" spans="1:49" x14ac:dyDescent="0.3">
      <c r="A128" s="20">
        <v>42278</v>
      </c>
      <c r="B128" s="61">
        <v>74857.112191371998</v>
      </c>
      <c r="C128" s="61">
        <v>15454.556414705001</v>
      </c>
      <c r="D128" s="61">
        <v>35453.705786043</v>
      </c>
      <c r="E128" s="64">
        <v>9723.6233258240009</v>
      </c>
      <c r="F128" s="61">
        <v>135488.997717944</v>
      </c>
      <c r="G128" s="11">
        <v>23.141147208858296</v>
      </c>
      <c r="H128" s="69">
        <v>24.940871813220262</v>
      </c>
      <c r="I128" s="69">
        <v>14.3048115110014</v>
      </c>
      <c r="J128" s="69">
        <v>28.613100242566055</v>
      </c>
      <c r="K128" s="11">
        <v>6.2365347351570826</v>
      </c>
      <c r="L128" s="70">
        <v>5.7648304512650892</v>
      </c>
      <c r="M128" s="69">
        <v>6.2794680003424563</v>
      </c>
      <c r="N128" s="11">
        <v>1.524345819053698</v>
      </c>
      <c r="O128" s="69">
        <v>1.2719202144364641</v>
      </c>
      <c r="P128" s="69">
        <v>2.0229646707821223</v>
      </c>
      <c r="Q128" s="74">
        <v>3.64</v>
      </c>
      <c r="R128" s="61">
        <v>9313.4171572537107</v>
      </c>
      <c r="S128" s="61">
        <v>5406.51888037138</v>
      </c>
      <c r="T128" s="61">
        <v>16036.970450000001</v>
      </c>
      <c r="U128" s="61">
        <v>4783.2271500000088</v>
      </c>
      <c r="V128" s="64">
        <v>26226.716480371389</v>
      </c>
      <c r="W128" s="61">
        <v>76298.981499999994</v>
      </c>
      <c r="X128" s="61">
        <v>4046.2950000000001</v>
      </c>
      <c r="Y128" s="61">
        <v>12895.182269999999</v>
      </c>
      <c r="Z128" s="61">
        <v>655.22221969999998</v>
      </c>
      <c r="AA128" s="61">
        <v>12577.90143</v>
      </c>
      <c r="AB128" s="61">
        <v>46.618236410000002</v>
      </c>
      <c r="AC128" s="64">
        <v>107497.87780366139</v>
      </c>
      <c r="AD128" s="61">
        <v>14183.543304999999</v>
      </c>
      <c r="AE128" s="61">
        <v>10205.3066698434</v>
      </c>
      <c r="AF128" s="61">
        <v>19827.0712330438</v>
      </c>
      <c r="AG128" s="61">
        <v>1012.457</v>
      </c>
      <c r="AH128" s="61">
        <v>172.358159</v>
      </c>
      <c r="AI128" s="61">
        <v>18858.934679999998</v>
      </c>
      <c r="AJ128" s="61">
        <v>15625.41678</v>
      </c>
      <c r="AK128" s="61">
        <v>1114.9153710000001</v>
      </c>
      <c r="AL128" s="61">
        <v>6856.0909739999997</v>
      </c>
      <c r="AM128" s="61">
        <v>451.03275209999998</v>
      </c>
      <c r="AN128" s="64">
        <v>181190.75727544862</v>
      </c>
      <c r="AP128" s="16">
        <v>3.7199999999999998</v>
      </c>
      <c r="AQ128" s="13">
        <v>5.88</v>
      </c>
      <c r="AR128" s="16">
        <v>4.08</v>
      </c>
      <c r="AS128" s="13">
        <v>8.16</v>
      </c>
      <c r="AT128" s="16">
        <v>4.68</v>
      </c>
      <c r="AU128" s="13">
        <v>9.9599999999999991</v>
      </c>
      <c r="AV128" s="16">
        <v>3.5999999999999996</v>
      </c>
      <c r="AW128" s="9">
        <v>18.12</v>
      </c>
    </row>
    <row r="129" spans="1:49" x14ac:dyDescent="0.3">
      <c r="A129" s="20">
        <v>42309</v>
      </c>
      <c r="B129" s="61">
        <v>75881.904394186</v>
      </c>
      <c r="C129" s="61">
        <v>15620.048203843</v>
      </c>
      <c r="D129" s="61">
        <v>35930.224742822997</v>
      </c>
      <c r="E129" s="64">
        <v>9838.6782681540008</v>
      </c>
      <c r="F129" s="61">
        <v>137270.85560900602</v>
      </c>
      <c r="G129" s="11">
        <v>22.714055598104022</v>
      </c>
      <c r="H129" s="69">
        <v>23.955007142935386</v>
      </c>
      <c r="I129" s="69">
        <v>14.680759255295257</v>
      </c>
      <c r="J129" s="69">
        <v>28.596815336631021</v>
      </c>
      <c r="K129" s="11">
        <v>6.9264196241281217</v>
      </c>
      <c r="L129" s="70">
        <v>5.607893200156334</v>
      </c>
      <c r="M129" s="69">
        <v>7.6058312050306531</v>
      </c>
      <c r="N129" s="11">
        <v>1.5664954774446904</v>
      </c>
      <c r="O129" s="69">
        <v>1.3801817198953734</v>
      </c>
      <c r="P129" s="69">
        <v>2.0078469605372309</v>
      </c>
      <c r="Q129" s="74">
        <v>3.72</v>
      </c>
      <c r="R129" s="61">
        <v>9403.9315302183295</v>
      </c>
      <c r="S129" s="61">
        <v>5444.2311942447204</v>
      </c>
      <c r="T129" s="61">
        <v>16236.311450000001</v>
      </c>
      <c r="U129" s="61">
        <v>4992.0007000000032</v>
      </c>
      <c r="V129" s="64">
        <v>26672.543344244725</v>
      </c>
      <c r="W129" s="61">
        <v>77029.819499999998</v>
      </c>
      <c r="X129" s="61">
        <v>4203.1390000000001</v>
      </c>
      <c r="Y129" s="61">
        <v>13128.0043381096</v>
      </c>
      <c r="Z129" s="61">
        <v>659.58118838300004</v>
      </c>
      <c r="AA129" s="61">
        <v>12711.1798843125</v>
      </c>
      <c r="AB129" s="61">
        <v>44.967979635385497</v>
      </c>
      <c r="AC129" s="64">
        <v>108936.93950678944</v>
      </c>
      <c r="AD129" s="61">
        <v>14497.633648000001</v>
      </c>
      <c r="AE129" s="61">
        <v>9999.3128359995299</v>
      </c>
      <c r="AF129" s="61">
        <v>20349.413801034301</v>
      </c>
      <c r="AG129" s="61">
        <v>920.13</v>
      </c>
      <c r="AH129" s="61">
        <v>159.84912199999999</v>
      </c>
      <c r="AI129" s="61">
        <v>18856.419591175501</v>
      </c>
      <c r="AJ129" s="61">
        <v>15205.181861897699</v>
      </c>
      <c r="AK129" s="61">
        <v>1132.9193754999999</v>
      </c>
      <c r="AL129" s="61">
        <v>6329.8885189150296</v>
      </c>
      <c r="AM129" s="61">
        <v>455.22948807036698</v>
      </c>
      <c r="AN129" s="64">
        <v>183272.68173541111</v>
      </c>
      <c r="AP129" s="16">
        <v>3.84</v>
      </c>
      <c r="AQ129" s="13">
        <v>5.5200000000000005</v>
      </c>
      <c r="AR129" s="16">
        <v>4.32</v>
      </c>
      <c r="AS129" s="13">
        <v>9</v>
      </c>
      <c r="AT129" s="16">
        <v>4.92</v>
      </c>
      <c r="AU129" s="13">
        <v>13.32</v>
      </c>
      <c r="AV129" s="16">
        <v>2.4000000000000004</v>
      </c>
      <c r="AW129" s="9">
        <v>16.919999999999998</v>
      </c>
    </row>
    <row r="130" spans="1:49" x14ac:dyDescent="0.3">
      <c r="A130" s="20">
        <v>42339</v>
      </c>
      <c r="B130" s="61">
        <v>76628.980251069006</v>
      </c>
      <c r="C130" s="61">
        <v>15792.32110123</v>
      </c>
      <c r="D130" s="61">
        <v>36337.552885026002</v>
      </c>
      <c r="E130" s="64">
        <v>9626.0821231629998</v>
      </c>
      <c r="F130" s="61">
        <v>138384.93636048801</v>
      </c>
      <c r="G130" s="11">
        <v>22.825927726055138</v>
      </c>
      <c r="H130" s="69">
        <v>23.781892970038665</v>
      </c>
      <c r="I130" s="69">
        <v>14.97456553493975</v>
      </c>
      <c r="J130" s="69">
        <v>28.351451531380818</v>
      </c>
      <c r="K130" s="11">
        <v>6.8557463959947142</v>
      </c>
      <c r="L130" s="70">
        <v>5.9062377760400713</v>
      </c>
      <c r="M130" s="69">
        <v>7.370222798872728</v>
      </c>
      <c r="N130" s="11">
        <v>1.8296947426139958</v>
      </c>
      <c r="O130" s="69">
        <v>1.5875071771999423</v>
      </c>
      <c r="P130" s="69">
        <v>2.3271249699481498</v>
      </c>
      <c r="Q130" s="74">
        <v>3.77</v>
      </c>
      <c r="R130" s="61">
        <v>9701.9385797911491</v>
      </c>
      <c r="S130" s="61">
        <v>5679.2734800485996</v>
      </c>
      <c r="T130" s="61">
        <v>17150.633150000001</v>
      </c>
      <c r="U130" s="61">
        <v>5380.1329000000114</v>
      </c>
      <c r="V130" s="64">
        <v>28210.039530048613</v>
      </c>
      <c r="W130" s="61">
        <v>77307.429499999998</v>
      </c>
      <c r="X130" s="61">
        <v>4071.2460000000001</v>
      </c>
      <c r="Y130" s="61">
        <v>13029.311027252699</v>
      </c>
      <c r="Z130" s="61">
        <v>663.40726959000006</v>
      </c>
      <c r="AA130" s="61">
        <v>12517.898718587099</v>
      </c>
      <c r="AB130" s="61">
        <v>42.453480653606</v>
      </c>
      <c r="AC130" s="64">
        <v>110721.08112765061</v>
      </c>
      <c r="AD130" s="61">
        <v>14524.2373025</v>
      </c>
      <c r="AE130" s="61">
        <v>9013.1763102638506</v>
      </c>
      <c r="AF130" s="61">
        <v>20421.028998736001</v>
      </c>
      <c r="AG130" s="61">
        <v>834.29</v>
      </c>
      <c r="AH130" s="61">
        <v>146.91918749999999</v>
      </c>
      <c r="AI130" s="61">
        <v>18754.935600500001</v>
      </c>
      <c r="AJ130" s="61">
        <v>14386.5252486383</v>
      </c>
      <c r="AK130" s="61">
        <v>1128.3100425</v>
      </c>
      <c r="AL130" s="61">
        <v>5631.8419635813898</v>
      </c>
      <c r="AM130" s="61">
        <v>455.03077007744798</v>
      </c>
      <c r="AN130" s="64">
        <v>183843.63108462992</v>
      </c>
      <c r="AP130" s="16">
        <v>3.96</v>
      </c>
      <c r="AQ130" s="13">
        <v>5.76</v>
      </c>
      <c r="AR130" s="16">
        <v>4.4399999999999995</v>
      </c>
      <c r="AS130" s="13">
        <v>8.76</v>
      </c>
      <c r="AT130" s="16">
        <v>5.04</v>
      </c>
      <c r="AU130" s="13">
        <v>11.399999999999999</v>
      </c>
      <c r="AV130" s="16">
        <v>3.8883867991046386</v>
      </c>
      <c r="AW130" s="9">
        <v>19.200000000000003</v>
      </c>
    </row>
    <row r="131" spans="1:49" x14ac:dyDescent="0.3">
      <c r="A131" s="21">
        <v>42370</v>
      </c>
      <c r="B131" s="61">
        <v>76909.283616486995</v>
      </c>
      <c r="C131" s="61">
        <v>15890.978040505999</v>
      </c>
      <c r="D131" s="61">
        <v>36583.845480456999</v>
      </c>
      <c r="E131" s="64">
        <v>9723.5480543239992</v>
      </c>
      <c r="F131" s="61">
        <v>139107.65519177399</v>
      </c>
      <c r="G131" s="11">
        <v>23.394943708509853</v>
      </c>
      <c r="H131" s="69">
        <v>24.447465877359313</v>
      </c>
      <c r="I131" s="69">
        <v>15.451477396160207</v>
      </c>
      <c r="J131" s="69">
        <v>28.29147038398424</v>
      </c>
      <c r="K131" s="11">
        <v>7.284385244263115</v>
      </c>
      <c r="L131" s="70">
        <v>6.1313677293026814</v>
      </c>
      <c r="M131" s="69">
        <v>7.7377699307429086</v>
      </c>
      <c r="N131" s="11">
        <v>1.8924019749186181</v>
      </c>
      <c r="O131" s="69">
        <v>1.5592783054401773</v>
      </c>
      <c r="P131" s="69">
        <v>2.4438192098983369</v>
      </c>
      <c r="Q131" s="74">
        <v>3.8323364446336332</v>
      </c>
      <c r="R131" s="61">
        <v>9837.7955766190498</v>
      </c>
      <c r="S131" s="61">
        <v>5657.7604470057004</v>
      </c>
      <c r="T131" s="61">
        <v>17805.491399999999</v>
      </c>
      <c r="U131" s="61">
        <v>5355.3672000000088</v>
      </c>
      <c r="V131" s="64">
        <v>28818.619047005708</v>
      </c>
      <c r="W131" s="61">
        <v>77857.243000000002</v>
      </c>
      <c r="X131" s="61">
        <v>4081.34</v>
      </c>
      <c r="Y131" s="61">
        <v>13050.2783</v>
      </c>
      <c r="Z131" s="61">
        <v>665.97359900000004</v>
      </c>
      <c r="AA131" s="61">
        <v>12535.38222</v>
      </c>
      <c r="AB131" s="61">
        <v>41.079170349999998</v>
      </c>
      <c r="AC131" s="64">
        <v>111896.99255565571</v>
      </c>
      <c r="AD131" s="61">
        <v>14341.7446925</v>
      </c>
      <c r="AE131" s="61">
        <v>8950.2675922051494</v>
      </c>
      <c r="AF131" s="61">
        <v>20136.197778000002</v>
      </c>
      <c r="AG131" s="61">
        <v>765.06399999999996</v>
      </c>
      <c r="AH131" s="61">
        <v>114.7664075</v>
      </c>
      <c r="AI131" s="61">
        <v>18788.68376</v>
      </c>
      <c r="AJ131" s="61">
        <v>13892.68772</v>
      </c>
      <c r="AK131" s="61">
        <v>1103.7884260000001</v>
      </c>
      <c r="AL131" s="61">
        <v>5315.3595109999997</v>
      </c>
      <c r="AM131" s="61">
        <v>454.50666569999999</v>
      </c>
      <c r="AN131" s="64">
        <v>184220.32675516087</v>
      </c>
      <c r="AP131" s="16">
        <v>3.96</v>
      </c>
      <c r="AQ131" s="13">
        <v>5.5200000000000005</v>
      </c>
      <c r="AR131" s="16">
        <v>4.4399999999999995</v>
      </c>
      <c r="AS131" s="13">
        <v>9.24</v>
      </c>
      <c r="AT131" s="16">
        <v>4.92</v>
      </c>
      <c r="AU131" s="13">
        <v>12.600000000000001</v>
      </c>
      <c r="AV131" s="16">
        <v>6.2755540541063786</v>
      </c>
      <c r="AW131" s="9">
        <v>18.96</v>
      </c>
    </row>
    <row r="132" spans="1:49" x14ac:dyDescent="0.3">
      <c r="A132" s="20">
        <v>42401</v>
      </c>
      <c r="B132" s="61">
        <v>76958.326124065003</v>
      </c>
      <c r="C132" s="61">
        <v>15977.517747861</v>
      </c>
      <c r="D132" s="61">
        <v>36897.028560125</v>
      </c>
      <c r="E132" s="64">
        <v>9759.6705227870007</v>
      </c>
      <c r="F132" s="61">
        <v>139592.54295483799</v>
      </c>
      <c r="G132" s="11">
        <v>23.872567741311805</v>
      </c>
      <c r="H132" s="69">
        <v>25.132125998528121</v>
      </c>
      <c r="I132" s="69">
        <v>15.352342143309691</v>
      </c>
      <c r="J132" s="69">
        <v>28.75408687545659</v>
      </c>
      <c r="K132" s="11">
        <v>7.7532675581529702</v>
      </c>
      <c r="L132" s="70">
        <v>6.3603777598715503</v>
      </c>
      <c r="M132" s="69">
        <v>8.1278525900319156</v>
      </c>
      <c r="N132" s="11">
        <v>1.6664341180083597</v>
      </c>
      <c r="O132" s="69">
        <v>1.4349342698509562</v>
      </c>
      <c r="P132" s="69">
        <v>2.1904252892147831</v>
      </c>
      <c r="Q132" s="74">
        <v>3.8285425470190493</v>
      </c>
      <c r="R132" s="61">
        <v>9881.9275404313303</v>
      </c>
      <c r="S132" s="61">
        <v>5701.4727835682397</v>
      </c>
      <c r="T132" s="61">
        <v>17604.643400000001</v>
      </c>
      <c r="U132" s="61">
        <v>5029.7100499999897</v>
      </c>
      <c r="V132" s="64">
        <v>28335.82623356823</v>
      </c>
      <c r="W132" s="61">
        <v>78229.577499999999</v>
      </c>
      <c r="X132" s="61">
        <v>4105.1940000000004</v>
      </c>
      <c r="Y132" s="61">
        <v>12149.95685</v>
      </c>
      <c r="Z132" s="61">
        <v>670.17873359999999</v>
      </c>
      <c r="AA132" s="61">
        <v>11566.70931</v>
      </c>
      <c r="AB132" s="61">
        <v>41.556288770000002</v>
      </c>
      <c r="AC132" s="64">
        <v>111882.46771839824</v>
      </c>
      <c r="AD132" s="61">
        <v>14397.719599</v>
      </c>
      <c r="AE132" s="61">
        <v>9670.4754860305693</v>
      </c>
      <c r="AF132" s="61">
        <v>20329.0288199229</v>
      </c>
      <c r="AG132" s="61">
        <v>1009.9829999999999</v>
      </c>
      <c r="AH132" s="61">
        <v>97.2685295</v>
      </c>
      <c r="AI132" s="61">
        <v>18862.7709</v>
      </c>
      <c r="AJ132" s="61">
        <v>13972.887419999999</v>
      </c>
      <c r="AK132" s="61">
        <v>1081.4973660000001</v>
      </c>
      <c r="AL132" s="61">
        <v>5593.2689300000002</v>
      </c>
      <c r="AM132" s="61">
        <v>459.00821639999998</v>
      </c>
      <c r="AN132" s="64">
        <v>185251.82169245175</v>
      </c>
      <c r="AP132" s="16">
        <v>3.84</v>
      </c>
      <c r="AQ132" s="13">
        <v>5.76</v>
      </c>
      <c r="AR132" s="16">
        <v>4.32</v>
      </c>
      <c r="AS132" s="13">
        <v>10.08</v>
      </c>
      <c r="AT132" s="16">
        <v>4.68</v>
      </c>
      <c r="AU132" s="13">
        <v>14.04</v>
      </c>
      <c r="AV132" s="16">
        <v>4.7377514417074451</v>
      </c>
      <c r="AW132" s="9">
        <v>21.12</v>
      </c>
    </row>
    <row r="133" spans="1:49" x14ac:dyDescent="0.3">
      <c r="A133" s="20">
        <v>42430</v>
      </c>
      <c r="B133" s="61">
        <v>76499.364536467998</v>
      </c>
      <c r="C133" s="61">
        <v>16125.045055675</v>
      </c>
      <c r="D133" s="61">
        <v>37249.332512706998</v>
      </c>
      <c r="E133" s="64">
        <v>9538.3571537509997</v>
      </c>
      <c r="F133" s="61">
        <v>139412.099258601</v>
      </c>
      <c r="G133" s="11">
        <v>22.68924006560573</v>
      </c>
      <c r="H133" s="69">
        <v>24.299931984157304</v>
      </c>
      <c r="I133" s="69">
        <v>14.00804779129461</v>
      </c>
      <c r="J133" s="69">
        <v>28.927600120068274</v>
      </c>
      <c r="K133" s="11">
        <v>7.7107918387327681</v>
      </c>
      <c r="L133" s="70">
        <v>6.1012077241755112</v>
      </c>
      <c r="M133" s="69">
        <v>8.4972524704068952</v>
      </c>
      <c r="N133" s="11">
        <v>1.8450418925384797</v>
      </c>
      <c r="O133" s="69">
        <v>1.6036655001878166</v>
      </c>
      <c r="P133" s="69">
        <v>2.3710948304492887</v>
      </c>
      <c r="Q133" s="74">
        <v>3.8056222561863335</v>
      </c>
      <c r="R133" s="61">
        <v>9965.1087224409093</v>
      </c>
      <c r="S133" s="61">
        <v>5684.2514632484599</v>
      </c>
      <c r="T133" s="61">
        <v>17211.32185</v>
      </c>
      <c r="U133" s="61">
        <v>4636.5458999999901</v>
      </c>
      <c r="V133" s="64">
        <v>27532.11921324845</v>
      </c>
      <c r="W133" s="61">
        <v>79208.841</v>
      </c>
      <c r="X133" s="61">
        <v>4144.058</v>
      </c>
      <c r="Y133" s="61">
        <v>12247.222949999999</v>
      </c>
      <c r="Z133" s="61">
        <v>686.49450969999998</v>
      </c>
      <c r="AA133" s="61">
        <v>11625.984399999999</v>
      </c>
      <c r="AB133" s="61">
        <v>41.412825920000003</v>
      </c>
      <c r="AC133" s="64">
        <v>112151.33844702844</v>
      </c>
      <c r="AD133" s="61">
        <v>14441.962627499999</v>
      </c>
      <c r="AE133" s="61">
        <v>9194.7848527650403</v>
      </c>
      <c r="AF133" s="61">
        <v>20381.632668120899</v>
      </c>
      <c r="AG133" s="61">
        <v>746.73500000000001</v>
      </c>
      <c r="AH133" s="61">
        <v>109.08516</v>
      </c>
      <c r="AI133" s="61">
        <v>18927.66718</v>
      </c>
      <c r="AJ133" s="61">
        <v>14274.35333</v>
      </c>
      <c r="AK133" s="61">
        <v>1095.9497280000001</v>
      </c>
      <c r="AL133" s="61">
        <v>5907.991387</v>
      </c>
      <c r="AM133" s="61">
        <v>460.32269730000002</v>
      </c>
      <c r="AN133" s="64">
        <v>184955.19490911436</v>
      </c>
      <c r="AP133" s="16">
        <v>3.84</v>
      </c>
      <c r="AQ133" s="13">
        <v>5.64</v>
      </c>
      <c r="AR133" s="16">
        <v>4.1999999999999993</v>
      </c>
      <c r="AS133" s="13">
        <v>10.44</v>
      </c>
      <c r="AT133" s="16">
        <v>4.5600000000000005</v>
      </c>
      <c r="AU133" s="13">
        <v>12.96</v>
      </c>
      <c r="AV133" s="16">
        <v>5.100839965372149</v>
      </c>
      <c r="AW133" s="9">
        <v>19.559999999999999</v>
      </c>
    </row>
    <row r="134" spans="1:49" x14ac:dyDescent="0.3">
      <c r="A134" s="20">
        <v>42461</v>
      </c>
      <c r="B134" s="61">
        <v>76906.614795008994</v>
      </c>
      <c r="C134" s="61">
        <v>16248.964051806</v>
      </c>
      <c r="D134" s="61">
        <v>37550.433239762999</v>
      </c>
      <c r="E134" s="64">
        <v>9445.9779717639994</v>
      </c>
      <c r="F134" s="61">
        <v>140151.99005834199</v>
      </c>
      <c r="G134" s="11">
        <v>23.305944415526945</v>
      </c>
      <c r="H134" s="69">
        <v>25.077504110031136</v>
      </c>
      <c r="I134" s="69">
        <v>14.23914785625983</v>
      </c>
      <c r="J134" s="69">
        <v>28.814230956352482</v>
      </c>
      <c r="K134" s="11">
        <v>7.4672424302494598</v>
      </c>
      <c r="L134" s="70">
        <v>5.9176314808398196</v>
      </c>
      <c r="M134" s="69">
        <v>8.3933239732776954</v>
      </c>
      <c r="N134" s="11">
        <v>1.9161644549564454</v>
      </c>
      <c r="O134" s="69">
        <v>1.746347169192747</v>
      </c>
      <c r="P134" s="69">
        <v>2.2065919532138567</v>
      </c>
      <c r="Q134" s="74">
        <v>3.7853394200906125</v>
      </c>
      <c r="R134" s="61">
        <v>9801.4026055606191</v>
      </c>
      <c r="S134" s="61">
        <v>5656.8742472426202</v>
      </c>
      <c r="T134" s="61">
        <v>17270.322800000002</v>
      </c>
      <c r="U134" s="61">
        <v>4664.528199999997</v>
      </c>
      <c r="V134" s="64">
        <v>27591.725247242619</v>
      </c>
      <c r="W134" s="61">
        <v>79718.096000000005</v>
      </c>
      <c r="X134" s="61">
        <v>4186.9430000000002</v>
      </c>
      <c r="Y134" s="61">
        <v>13605.31746</v>
      </c>
      <c r="Z134" s="61">
        <v>704.67807349999998</v>
      </c>
      <c r="AA134" s="61">
        <v>12757.35482</v>
      </c>
      <c r="AB134" s="61">
        <v>40.52140103</v>
      </c>
      <c r="AC134" s="64">
        <v>113008.88355971262</v>
      </c>
      <c r="AD134" s="61">
        <v>14473.503138</v>
      </c>
      <c r="AE134" s="61">
        <v>9374.6653267649508</v>
      </c>
      <c r="AF134" s="61">
        <v>20394.835619649501</v>
      </c>
      <c r="AG134" s="61">
        <v>342.71899999999999</v>
      </c>
      <c r="AH134" s="61">
        <v>133.0507935</v>
      </c>
      <c r="AI134" s="61">
        <v>18951.63335</v>
      </c>
      <c r="AJ134" s="61">
        <v>14497.180770000001</v>
      </c>
      <c r="AK134" s="61">
        <v>1108.7892649999999</v>
      </c>
      <c r="AL134" s="61">
        <v>6195.5822420000004</v>
      </c>
      <c r="AM134" s="61">
        <v>457.4293381</v>
      </c>
      <c r="AN134" s="64">
        <v>185632.24924252709</v>
      </c>
      <c r="AP134" s="16">
        <v>3.7199999999999998</v>
      </c>
      <c r="AQ134" s="13">
        <v>5.5200000000000005</v>
      </c>
      <c r="AR134" s="16">
        <v>3.96</v>
      </c>
      <c r="AS134" s="13">
        <v>10.199999999999999</v>
      </c>
      <c r="AT134" s="16">
        <v>4.32</v>
      </c>
      <c r="AU134" s="13">
        <v>13.799999999999999</v>
      </c>
      <c r="AV134" s="16">
        <v>4.3307685441405113</v>
      </c>
      <c r="AW134" s="9">
        <v>17.16</v>
      </c>
    </row>
    <row r="135" spans="1:49" x14ac:dyDescent="0.3">
      <c r="A135" s="20">
        <v>42491</v>
      </c>
      <c r="B135" s="61">
        <v>77802.407115480004</v>
      </c>
      <c r="C135" s="61">
        <v>16284.822163991999</v>
      </c>
      <c r="D135" s="61">
        <v>37851.386379151001</v>
      </c>
      <c r="E135" s="64">
        <v>10030.673714676001</v>
      </c>
      <c r="F135" s="61">
        <v>141969.28937329899</v>
      </c>
      <c r="G135" s="11">
        <v>22.869276252876251</v>
      </c>
      <c r="H135" s="69">
        <v>24.523690257111927</v>
      </c>
      <c r="I135" s="69">
        <v>14.247919375759514</v>
      </c>
      <c r="J135" s="69">
        <v>28.439069611595251</v>
      </c>
      <c r="K135" s="11">
        <v>7.4539913137159282</v>
      </c>
      <c r="L135" s="70">
        <v>5.7712906225209792</v>
      </c>
      <c r="M135" s="69">
        <v>8.6629449025872098</v>
      </c>
      <c r="N135" s="11">
        <v>1.6293377522747461</v>
      </c>
      <c r="O135" s="69">
        <v>1.3775519155017051</v>
      </c>
      <c r="P135" s="69">
        <v>2.3008880657992288</v>
      </c>
      <c r="Q135" s="74">
        <v>3.7880666525968389</v>
      </c>
      <c r="R135" s="61">
        <v>9947.1752769589493</v>
      </c>
      <c r="S135" s="61">
        <v>5714.1363962784098</v>
      </c>
      <c r="T135" s="61">
        <v>17509.4827</v>
      </c>
      <c r="U135" s="61">
        <v>4364.4738999999963</v>
      </c>
      <c r="V135" s="64">
        <v>27588.092996278407</v>
      </c>
      <c r="W135" s="61">
        <v>79905.5435</v>
      </c>
      <c r="X135" s="61">
        <v>4241.5360000000001</v>
      </c>
      <c r="Y135" s="61">
        <v>13940.3292102985</v>
      </c>
      <c r="Z135" s="61">
        <v>707.94291039858501</v>
      </c>
      <c r="AA135" s="61">
        <v>13117.705812668701</v>
      </c>
      <c r="AB135" s="61">
        <v>40.810685355903999</v>
      </c>
      <c r="AC135" s="64">
        <v>113224.92811895086</v>
      </c>
      <c r="AD135" s="61">
        <v>14918.0996325</v>
      </c>
      <c r="AE135" s="61">
        <v>10118.8386822866</v>
      </c>
      <c r="AF135" s="61">
        <v>21591.540456035</v>
      </c>
      <c r="AG135" s="61">
        <v>342.09399999999999</v>
      </c>
      <c r="AH135" s="61">
        <v>162.50879850000001</v>
      </c>
      <c r="AI135" s="61">
        <v>18977.749526</v>
      </c>
      <c r="AJ135" s="61">
        <v>14864.778251714801</v>
      </c>
      <c r="AK135" s="61">
        <v>1121.1673025</v>
      </c>
      <c r="AL135" s="61">
        <v>6434.2363983444402</v>
      </c>
      <c r="AM135" s="61">
        <v>459.78323666270398</v>
      </c>
      <c r="AN135" s="64">
        <v>188427.68513348012</v>
      </c>
      <c r="AO135" s="75"/>
      <c r="AP135" s="16">
        <v>3.7199999999999998</v>
      </c>
      <c r="AQ135" s="13">
        <v>5.4</v>
      </c>
      <c r="AR135" s="16">
        <v>3.96</v>
      </c>
      <c r="AS135" s="13">
        <v>9.7200000000000006</v>
      </c>
      <c r="AT135" s="16">
        <v>4.32</v>
      </c>
      <c r="AU135" s="13">
        <v>14.879999999999999</v>
      </c>
      <c r="AV135" s="16">
        <v>3.0606087387007763</v>
      </c>
      <c r="AW135" s="9">
        <v>17.759999999999998</v>
      </c>
    </row>
    <row r="136" spans="1:49" x14ac:dyDescent="0.3">
      <c r="A136" s="20">
        <v>42522</v>
      </c>
      <c r="B136" s="61">
        <v>77961.404005531993</v>
      </c>
      <c r="C136" s="61">
        <v>16355.817266964001</v>
      </c>
      <c r="D136" s="61">
        <v>38123.102714232002</v>
      </c>
      <c r="E136" s="64">
        <v>9538.0480151480006</v>
      </c>
      <c r="F136" s="61">
        <v>141978.37200187601</v>
      </c>
      <c r="G136" s="11">
        <v>23.123982168214148</v>
      </c>
      <c r="H136" s="69">
        <v>24.978523676452529</v>
      </c>
      <c r="I136" s="69">
        <v>14.220726080919539</v>
      </c>
      <c r="J136" s="69">
        <v>28.57058895440548</v>
      </c>
      <c r="K136" s="11">
        <v>7.1565532655242983</v>
      </c>
      <c r="L136" s="70">
        <v>5.7764030016906611</v>
      </c>
      <c r="M136" s="69">
        <v>7.9335158750111407</v>
      </c>
      <c r="N136" s="11">
        <v>1.7025387899104221</v>
      </c>
      <c r="O136" s="69">
        <v>1.4582992533577621</v>
      </c>
      <c r="P136" s="69">
        <v>2.3739945131060245</v>
      </c>
      <c r="Q136" s="74">
        <v>3.7565380192537412</v>
      </c>
      <c r="R136" s="61">
        <v>9880.8755566910495</v>
      </c>
      <c r="S136" s="61">
        <v>5756.1795162430999</v>
      </c>
      <c r="T136" s="61">
        <v>17257.402300000002</v>
      </c>
      <c r="U136" s="61">
        <v>4774.1586499999985</v>
      </c>
      <c r="V136" s="64">
        <v>27787.7404662431</v>
      </c>
      <c r="W136" s="61">
        <v>80733.001499999984</v>
      </c>
      <c r="X136" s="61">
        <v>4300.3339999999998</v>
      </c>
      <c r="Y136" s="61">
        <v>12817.67851</v>
      </c>
      <c r="Z136" s="61">
        <v>718.90764809999996</v>
      </c>
      <c r="AA136" s="61">
        <v>12283.719880000001</v>
      </c>
      <c r="AB136" s="61">
        <v>43.107267999999998</v>
      </c>
      <c r="AC136" s="64">
        <v>114030.83497634307</v>
      </c>
      <c r="AD136" s="61">
        <v>15262.8713795</v>
      </c>
      <c r="AE136" s="61">
        <v>9876.9883765788109</v>
      </c>
      <c r="AF136" s="61">
        <v>22661.2930654343</v>
      </c>
      <c r="AG136" s="61">
        <v>213.357</v>
      </c>
      <c r="AH136" s="61">
        <v>184.41607999999999</v>
      </c>
      <c r="AI136" s="61">
        <v>18953.416089999999</v>
      </c>
      <c r="AJ136" s="61">
        <v>15215.961719999999</v>
      </c>
      <c r="AK136" s="61">
        <v>1118.944068</v>
      </c>
      <c r="AL136" s="61">
        <v>6544.965811</v>
      </c>
      <c r="AM136" s="61">
        <v>454.97735069999999</v>
      </c>
      <c r="AN136" s="64">
        <v>190518.13959415618</v>
      </c>
      <c r="AO136" s="75"/>
      <c r="AP136" s="16">
        <v>3.7199999999999998</v>
      </c>
      <c r="AQ136" s="13">
        <v>5.28</v>
      </c>
      <c r="AR136" s="16">
        <v>3.96</v>
      </c>
      <c r="AS136" s="13">
        <v>10.08</v>
      </c>
      <c r="AT136" s="16">
        <v>4.1999999999999993</v>
      </c>
      <c r="AU136" s="13">
        <v>12.600000000000001</v>
      </c>
      <c r="AV136" s="16">
        <v>3</v>
      </c>
      <c r="AW136" s="9">
        <v>15.72</v>
      </c>
    </row>
    <row r="137" spans="1:49" x14ac:dyDescent="0.3">
      <c r="A137" s="20">
        <v>42552</v>
      </c>
      <c r="B137" s="61">
        <v>78720.046517267998</v>
      </c>
      <c r="C137" s="61">
        <v>16461.591123118</v>
      </c>
      <c r="D137" s="61">
        <v>38388.822575414997</v>
      </c>
      <c r="E137" s="64">
        <v>9648.7796204610004</v>
      </c>
      <c r="F137" s="61">
        <v>143219.23983626199</v>
      </c>
      <c r="G137" s="11">
        <v>23.192294409798944</v>
      </c>
      <c r="H137" s="69">
        <v>24.923896282528876</v>
      </c>
      <c r="I137" s="69">
        <v>14.581877765256891</v>
      </c>
      <c r="J137" s="69">
        <v>28.570781620751685</v>
      </c>
      <c r="K137" s="11">
        <v>6.8071528948128659</v>
      </c>
      <c r="L137" s="70">
        <v>5.6833298169182314</v>
      </c>
      <c r="M137" s="69">
        <v>7.168358797673398</v>
      </c>
      <c r="N137" s="11">
        <v>1.7023620827303769</v>
      </c>
      <c r="O137" s="69">
        <v>1.4198468154110822</v>
      </c>
      <c r="P137" s="69">
        <v>2.1961547450853423</v>
      </c>
      <c r="Q137" s="74">
        <v>3.7261514037301411</v>
      </c>
      <c r="R137" s="61">
        <v>9808.7217348792401</v>
      </c>
      <c r="S137" s="61">
        <v>5755.0909127799096</v>
      </c>
      <c r="T137" s="61">
        <v>16907.030850000003</v>
      </c>
      <c r="U137" s="61">
        <v>4622.6599500000011</v>
      </c>
      <c r="V137" s="64">
        <v>27284.781712779914</v>
      </c>
      <c r="W137" s="61">
        <v>81044.462499999994</v>
      </c>
      <c r="X137" s="61">
        <v>4329.2160000000003</v>
      </c>
      <c r="Y137" s="61">
        <v>12863.658020000001</v>
      </c>
      <c r="Z137" s="61">
        <v>755.74022260000004</v>
      </c>
      <c r="AA137" s="61">
        <v>12199.03362</v>
      </c>
      <c r="AB137" s="61">
        <v>45.322600170000001</v>
      </c>
      <c r="AC137" s="64">
        <v>114033.50223520992</v>
      </c>
      <c r="AD137" s="61">
        <v>15158.081257</v>
      </c>
      <c r="AE137" s="61">
        <v>10806.005350952601</v>
      </c>
      <c r="AF137" s="61">
        <v>23846.577402094299</v>
      </c>
      <c r="AG137" s="61">
        <v>212.46600000000001</v>
      </c>
      <c r="AH137" s="61">
        <v>209.31874400000001</v>
      </c>
      <c r="AI137" s="61">
        <v>18888.662260000001</v>
      </c>
      <c r="AJ137" s="61">
        <v>15535.06827</v>
      </c>
      <c r="AK137" s="61">
        <v>1116.716308</v>
      </c>
      <c r="AL137" s="61">
        <v>6816.8005309999999</v>
      </c>
      <c r="AM137" s="61">
        <v>451.77433459999997</v>
      </c>
      <c r="AN137" s="64">
        <v>192537.82296165681</v>
      </c>
      <c r="AO137" s="75"/>
      <c r="AP137" s="16">
        <v>3.7199999999999998</v>
      </c>
      <c r="AQ137" s="13">
        <v>5.76</v>
      </c>
      <c r="AR137" s="16">
        <v>3.96</v>
      </c>
      <c r="AS137" s="13">
        <v>9.6000000000000014</v>
      </c>
      <c r="AT137" s="16">
        <v>4.1999999999999993</v>
      </c>
      <c r="AU137" s="13">
        <v>10.199999999999999</v>
      </c>
      <c r="AV137" s="16">
        <v>4.1874336601031086</v>
      </c>
      <c r="AW137" s="9">
        <v>17.52</v>
      </c>
    </row>
    <row r="138" spans="1:49" x14ac:dyDescent="0.3">
      <c r="A138" s="20">
        <v>42583</v>
      </c>
      <c r="B138" s="61">
        <v>79253.891326786994</v>
      </c>
      <c r="C138" s="61">
        <v>16600.657251731998</v>
      </c>
      <c r="D138" s="61">
        <v>38668.373802643</v>
      </c>
      <c r="E138" s="64">
        <v>9761.2920437800003</v>
      </c>
      <c r="F138" s="61">
        <v>144284.21442494201</v>
      </c>
      <c r="G138" s="11">
        <v>22.778364058595766</v>
      </c>
      <c r="H138" s="69">
        <v>24.441729441717065</v>
      </c>
      <c r="I138" s="69">
        <v>14.383365869344365</v>
      </c>
      <c r="J138" s="69">
        <v>28.506227896296949</v>
      </c>
      <c r="K138" s="11">
        <v>6.7544997313779396</v>
      </c>
      <c r="L138" s="70">
        <v>5.7887251999799219</v>
      </c>
      <c r="M138" s="69">
        <v>6.9649154081068527</v>
      </c>
      <c r="N138" s="11">
        <v>1.6552755263376597</v>
      </c>
      <c r="O138" s="69">
        <v>1.2771090580793927</v>
      </c>
      <c r="P138" s="69">
        <v>2.4792505818388459</v>
      </c>
      <c r="Q138" s="74">
        <v>3.7205523920438139</v>
      </c>
      <c r="R138" s="61">
        <v>9868.4722277245</v>
      </c>
      <c r="S138" s="61">
        <v>5710.0370863707303</v>
      </c>
      <c r="T138" s="61">
        <v>16768.1348</v>
      </c>
      <c r="U138" s="61">
        <v>4489.7027999999973</v>
      </c>
      <c r="V138" s="64">
        <v>26967.874686370727</v>
      </c>
      <c r="W138" s="61">
        <v>81457.95199999999</v>
      </c>
      <c r="X138" s="61">
        <v>4355.6580000000004</v>
      </c>
      <c r="Y138" s="61">
        <v>12799.4337485824</v>
      </c>
      <c r="Z138" s="61">
        <v>779.53350062107495</v>
      </c>
      <c r="AA138" s="61">
        <v>12111.3437303105</v>
      </c>
      <c r="AB138" s="61">
        <v>42.009706251777601</v>
      </c>
      <c r="AC138" s="64">
        <v>114207.0984990119</v>
      </c>
      <c r="AD138" s="61">
        <v>15190.6653585</v>
      </c>
      <c r="AE138" s="61">
        <v>10694.3358299311</v>
      </c>
      <c r="AF138" s="61">
        <v>25208.8234848789</v>
      </c>
      <c r="AG138" s="61">
        <v>457.54091376500003</v>
      </c>
      <c r="AH138" s="61">
        <v>236.53795299999999</v>
      </c>
      <c r="AI138" s="61">
        <v>19059.288337999998</v>
      </c>
      <c r="AJ138" s="61">
        <v>16146.1484360594</v>
      </c>
      <c r="AK138" s="61">
        <v>1135.1431869999999</v>
      </c>
      <c r="AL138" s="61">
        <v>7174.88105182651</v>
      </c>
      <c r="AM138" s="61">
        <v>461.66024385006102</v>
      </c>
      <c r="AN138" s="64">
        <v>194699.04070446975</v>
      </c>
      <c r="AO138" s="75"/>
      <c r="AP138" s="16">
        <v>3.7199999999999998</v>
      </c>
      <c r="AQ138" s="13">
        <v>5.28</v>
      </c>
      <c r="AR138" s="16">
        <v>3.84</v>
      </c>
      <c r="AS138" s="13">
        <v>10.68</v>
      </c>
      <c r="AT138" s="16">
        <v>4.08</v>
      </c>
      <c r="AU138" s="13">
        <v>10.08</v>
      </c>
      <c r="AV138" s="16"/>
      <c r="AW138" s="9">
        <v>15.96</v>
      </c>
    </row>
    <row r="139" spans="1:49" x14ac:dyDescent="0.3">
      <c r="A139" s="20">
        <v>42614</v>
      </c>
      <c r="B139" s="61">
        <v>78914.83738646</v>
      </c>
      <c r="C139" s="61">
        <v>16693.438580870999</v>
      </c>
      <c r="D139" s="61">
        <v>38877.240056854003</v>
      </c>
      <c r="E139" s="64">
        <v>9590.4435772640009</v>
      </c>
      <c r="F139" s="61">
        <v>144075.95960144899</v>
      </c>
      <c r="G139" s="11">
        <v>23.155736132412635</v>
      </c>
      <c r="H139" s="69">
        <v>24.902500850814242</v>
      </c>
      <c r="I139" s="69">
        <v>14.354466412035048</v>
      </c>
      <c r="J139" s="69">
        <v>28.284560513239498</v>
      </c>
      <c r="K139" s="11">
        <v>6.8776584984803915</v>
      </c>
      <c r="L139" s="70">
        <v>5.8587015028244167</v>
      </c>
      <c r="M139" s="69">
        <v>7.1215510963571198</v>
      </c>
      <c r="N139" s="11">
        <v>1.7863098843074756</v>
      </c>
      <c r="O139" s="69">
        <v>1.4163427643100746</v>
      </c>
      <c r="P139" s="69">
        <v>2.4950407800932091</v>
      </c>
      <c r="Q139" s="74">
        <v>3.6637135539514345</v>
      </c>
      <c r="R139" s="61">
        <v>9852.8470752499106</v>
      </c>
      <c r="S139" s="61">
        <v>5858.2271978437102</v>
      </c>
      <c r="T139" s="61">
        <v>16724.228900000002</v>
      </c>
      <c r="U139" s="61">
        <v>4662.8067000000001</v>
      </c>
      <c r="V139" s="64">
        <v>27245.262797843712</v>
      </c>
      <c r="W139" s="61">
        <v>82580.369577953999</v>
      </c>
      <c r="X139" s="61">
        <v>4383.0230000000001</v>
      </c>
      <c r="Y139" s="61">
        <v>13719.8684472614</v>
      </c>
      <c r="Z139" s="61">
        <v>779.45221536756003</v>
      </c>
      <c r="AA139" s="61">
        <v>12980.452659640699</v>
      </c>
      <c r="AB139" s="61">
        <v>41.453538258400698</v>
      </c>
      <c r="AC139" s="64">
        <v>115686.06984052758</v>
      </c>
      <c r="AD139" s="61">
        <v>14986.542566</v>
      </c>
      <c r="AE139" s="61">
        <v>10307.508470361199</v>
      </c>
      <c r="AF139" s="61">
        <v>25832.688168343098</v>
      </c>
      <c r="AG139" s="61">
        <v>224.08799999999999</v>
      </c>
      <c r="AH139" s="61">
        <v>249.881426</v>
      </c>
      <c r="AI139" s="61">
        <v>19335.485588</v>
      </c>
      <c r="AJ139" s="61">
        <v>16755.274847041499</v>
      </c>
      <c r="AK139" s="61">
        <v>1146.323257</v>
      </c>
      <c r="AL139" s="61">
        <v>7553.8007145470901</v>
      </c>
      <c r="AM139" s="61">
        <v>470.62934776791298</v>
      </c>
      <c r="AN139" s="64">
        <v>196499.43210095839</v>
      </c>
      <c r="AO139" s="75"/>
      <c r="AP139" s="16">
        <v>3.7199999999999998</v>
      </c>
      <c r="AQ139" s="13">
        <v>5.5200000000000005</v>
      </c>
      <c r="AR139" s="16">
        <v>3.96</v>
      </c>
      <c r="AS139" s="13">
        <v>11.52</v>
      </c>
      <c r="AT139" s="16">
        <v>4.08</v>
      </c>
      <c r="AU139" s="13">
        <v>10.08</v>
      </c>
      <c r="AV139" s="16">
        <v>3.96576</v>
      </c>
      <c r="AW139" s="9">
        <v>18</v>
      </c>
    </row>
    <row r="140" spans="1:49" x14ac:dyDescent="0.3">
      <c r="A140" s="20">
        <v>42644</v>
      </c>
      <c r="B140" s="61">
        <v>79154.545197811007</v>
      </c>
      <c r="C140" s="61">
        <v>16802.979339123001</v>
      </c>
      <c r="D140" s="61">
        <v>39065.738542318999</v>
      </c>
      <c r="E140" s="64">
        <v>9127.3472673039996</v>
      </c>
      <c r="F140" s="61">
        <v>144150.61034655699</v>
      </c>
      <c r="G140" s="11">
        <v>23.20043758159802</v>
      </c>
      <c r="H140" s="69">
        <v>24.795545881304694</v>
      </c>
      <c r="I140" s="69">
        <v>14.609783529389249</v>
      </c>
      <c r="J140" s="69">
        <v>28.114724079691015</v>
      </c>
      <c r="K140" s="11">
        <v>7.6756406433441864</v>
      </c>
      <c r="L140" s="70">
        <v>5.6156011174358884</v>
      </c>
      <c r="M140" s="69">
        <v>9.2740148638792483</v>
      </c>
      <c r="N140" s="11">
        <v>1.9606557465891512</v>
      </c>
      <c r="O140" s="69">
        <v>1.6573520472038097</v>
      </c>
      <c r="P140" s="69">
        <v>2.5182687773443981</v>
      </c>
      <c r="Q140" s="74">
        <v>3.5580441087567483</v>
      </c>
      <c r="R140" s="61">
        <v>9983.2131515082092</v>
      </c>
      <c r="S140" s="61">
        <v>5845.6422270353696</v>
      </c>
      <c r="T140" s="61">
        <v>16680.6456</v>
      </c>
      <c r="U140" s="61">
        <v>4593.7765499999941</v>
      </c>
      <c r="V140" s="64">
        <v>27120.064377035364</v>
      </c>
      <c r="W140" s="61">
        <v>83881.743577953996</v>
      </c>
      <c r="X140" s="61">
        <v>4408.9930000000004</v>
      </c>
      <c r="Y140" s="61">
        <v>14932.281829394</v>
      </c>
      <c r="Z140" s="61">
        <v>714.061697280261</v>
      </c>
      <c r="AA140" s="61">
        <v>14195.5553594051</v>
      </c>
      <c r="AB140" s="61">
        <v>44.566229355069297</v>
      </c>
      <c r="AC140" s="64">
        <v>116817.02289290346</v>
      </c>
      <c r="AD140" s="61">
        <v>14724.72900179</v>
      </c>
      <c r="AE140" s="61">
        <v>10134.486311193201</v>
      </c>
      <c r="AF140" s="61">
        <v>26046.346131699502</v>
      </c>
      <c r="AG140" s="61">
        <v>269.024</v>
      </c>
      <c r="AH140" s="61">
        <v>258.45306649999998</v>
      </c>
      <c r="AI140" s="61">
        <v>19499.248017499998</v>
      </c>
      <c r="AJ140" s="61">
        <v>16696.196750022998</v>
      </c>
      <c r="AK140" s="61">
        <v>1145.9635685000001</v>
      </c>
      <c r="AL140" s="61">
        <v>7527.9049525280097</v>
      </c>
      <c r="AM140" s="61">
        <v>472.87777264591301</v>
      </c>
      <c r="AN140" s="64">
        <v>197590.68701493525</v>
      </c>
      <c r="AO140" s="75"/>
      <c r="AP140" s="16">
        <v>3.7199999999999998</v>
      </c>
      <c r="AQ140" s="13">
        <v>5.16</v>
      </c>
      <c r="AR140" s="16">
        <v>3.96</v>
      </c>
      <c r="AS140" s="13">
        <v>11.399999999999999</v>
      </c>
      <c r="AT140" s="16">
        <v>4.08</v>
      </c>
      <c r="AU140" s="13">
        <v>16.200000000000003</v>
      </c>
      <c r="AV140" s="16">
        <v>4.6988973238987315</v>
      </c>
      <c r="AW140" s="9">
        <v>17.28</v>
      </c>
    </row>
    <row r="141" spans="1:49" x14ac:dyDescent="0.3">
      <c r="A141" s="20">
        <v>42675</v>
      </c>
      <c r="B141" s="61">
        <v>80074.996937471995</v>
      </c>
      <c r="C141" s="61">
        <v>16996.719014676</v>
      </c>
      <c r="D141" s="61">
        <v>39397.552243578997</v>
      </c>
      <c r="E141" s="64">
        <v>9456.596282556</v>
      </c>
      <c r="F141" s="61">
        <v>145925.86447828298</v>
      </c>
      <c r="G141" s="11">
        <v>22.643910888756665</v>
      </c>
      <c r="H141" s="69">
        <v>23.869415946419714</v>
      </c>
      <c r="I141" s="69">
        <v>14.728744642808486</v>
      </c>
      <c r="J141" s="69">
        <v>28.254370155939764</v>
      </c>
      <c r="K141" s="11">
        <v>7.5659576310467216</v>
      </c>
      <c r="L141" s="70">
        <v>5.6111875460473222</v>
      </c>
      <c r="M141" s="69">
        <v>8.9207011111827441</v>
      </c>
      <c r="N141" s="11">
        <v>1.8420806560702021</v>
      </c>
      <c r="O141" s="69">
        <v>1.5893557917021535</v>
      </c>
      <c r="P141" s="69">
        <v>2.3392083953362466</v>
      </c>
      <c r="Q141" s="74">
        <v>3.5103017051701366</v>
      </c>
      <c r="R141" s="61">
        <v>10033.1009913423</v>
      </c>
      <c r="S141" s="61">
        <v>5857.3670630084298</v>
      </c>
      <c r="T141" s="61">
        <v>17129.491299999998</v>
      </c>
      <c r="U141" s="61">
        <v>4884.0195000000031</v>
      </c>
      <c r="V141" s="64">
        <v>27870.877863008431</v>
      </c>
      <c r="W141" s="61">
        <v>83894.161500000002</v>
      </c>
      <c r="X141" s="61">
        <v>4411.9790000000003</v>
      </c>
      <c r="Y141" s="61">
        <v>14338.4840612637</v>
      </c>
      <c r="Z141" s="61">
        <v>716.10955120630001</v>
      </c>
      <c r="AA141" s="61">
        <v>13789.623230110299</v>
      </c>
      <c r="AB141" s="61">
        <v>41.640377745260601</v>
      </c>
      <c r="AC141" s="64">
        <v>117400.34836762288</v>
      </c>
      <c r="AD141" s="61">
        <v>14913.627077790001</v>
      </c>
      <c r="AE141" s="61">
        <v>9458.1826302978607</v>
      </c>
      <c r="AF141" s="61">
        <v>26563.2745059236</v>
      </c>
      <c r="AG141" s="61">
        <v>396.18</v>
      </c>
      <c r="AH141" s="61">
        <v>267.51205199999998</v>
      </c>
      <c r="AI141" s="61">
        <v>19661.686916999999</v>
      </c>
      <c r="AJ141" s="61">
        <v>15509.995611123601</v>
      </c>
      <c r="AK141" s="61">
        <v>1131.835822</v>
      </c>
      <c r="AL141" s="61">
        <v>6710.6003165607099</v>
      </c>
      <c r="AM141" s="61">
        <v>460.70649527811003</v>
      </c>
      <c r="AN141" s="64">
        <v>198131.3361719191</v>
      </c>
      <c r="AO141" s="75"/>
      <c r="AP141" s="16">
        <v>3.5999999999999996</v>
      </c>
      <c r="AQ141" s="13">
        <v>5.28</v>
      </c>
      <c r="AR141" s="16">
        <v>3.96</v>
      </c>
      <c r="AS141" s="13">
        <v>10.44</v>
      </c>
      <c r="AT141" s="16">
        <v>4.08</v>
      </c>
      <c r="AU141" s="13">
        <v>15.24</v>
      </c>
      <c r="AV141" s="16">
        <v>3.96</v>
      </c>
      <c r="AW141" s="9">
        <v>18.72</v>
      </c>
    </row>
    <row r="142" spans="1:49" x14ac:dyDescent="0.3">
      <c r="A142" s="20">
        <v>42705</v>
      </c>
      <c r="B142" s="61">
        <v>80383.104211850994</v>
      </c>
      <c r="C142" s="61">
        <v>17084.008469427001</v>
      </c>
      <c r="D142" s="61">
        <v>39818.562348191997</v>
      </c>
      <c r="E142" s="64">
        <v>8922.0412640150007</v>
      </c>
      <c r="F142" s="61">
        <v>146207.71629348499</v>
      </c>
      <c r="G142" s="11">
        <v>22.378849376053722</v>
      </c>
      <c r="H142" s="69">
        <v>23.270467124785547</v>
      </c>
      <c r="I142" s="69">
        <v>14.584921527419688</v>
      </c>
      <c r="J142" s="69">
        <v>28.028790952389844</v>
      </c>
      <c r="K142" s="11">
        <v>7.6431049678578153</v>
      </c>
      <c r="L142" s="70">
        <v>5.5294398503365843</v>
      </c>
      <c r="M142" s="69">
        <v>9.6621759399211076</v>
      </c>
      <c r="N142" s="11">
        <v>2.3452091438698139</v>
      </c>
      <c r="O142" s="69">
        <v>2.2016661585447528</v>
      </c>
      <c r="P142" s="69">
        <v>2.6282840705052526</v>
      </c>
      <c r="Q142" s="74">
        <v>3.5887658663321309</v>
      </c>
      <c r="R142" s="61">
        <v>10171.736232523857</v>
      </c>
      <c r="S142" s="61">
        <v>6057.6641408510504</v>
      </c>
      <c r="T142" s="61">
        <v>18025.413349999999</v>
      </c>
      <c r="U142" s="61">
        <v>5286.8967999999959</v>
      </c>
      <c r="V142" s="64">
        <v>29369.974290851045</v>
      </c>
      <c r="W142" s="61">
        <v>83646.736499999999</v>
      </c>
      <c r="X142" s="61">
        <v>4396.4669999999996</v>
      </c>
      <c r="Y142" s="61">
        <v>15085.2653404801</v>
      </c>
      <c r="Z142" s="61">
        <v>744.08903853425204</v>
      </c>
      <c r="AA142" s="61">
        <v>14344.530908865099</v>
      </c>
      <c r="AB142" s="61">
        <v>48.741324558633401</v>
      </c>
      <c r="AC142" s="64">
        <v>118849.25993644165</v>
      </c>
      <c r="AD142" s="61">
        <v>14588.906704499999</v>
      </c>
      <c r="AE142" s="61">
        <v>8249.4013074400991</v>
      </c>
      <c r="AF142" s="61">
        <v>26652.133957009799</v>
      </c>
      <c r="AG142" s="61">
        <v>541.28099999999995</v>
      </c>
      <c r="AH142" s="61">
        <v>279.31360100000001</v>
      </c>
      <c r="AI142" s="61">
        <v>20247.366212000001</v>
      </c>
      <c r="AJ142" s="61">
        <v>15690.655199193799</v>
      </c>
      <c r="AK142" s="61">
        <v>1120.3563569999999</v>
      </c>
      <c r="AL142" s="61">
        <v>6883.4293189172904</v>
      </c>
      <c r="AM142" s="61">
        <v>466.00719819142</v>
      </c>
      <c r="AN142" s="64">
        <v>198869.23775747663</v>
      </c>
      <c r="AO142" s="75"/>
      <c r="AP142" s="16">
        <v>3.7199999999999998</v>
      </c>
      <c r="AQ142" s="13">
        <v>5.28</v>
      </c>
      <c r="AR142" s="16">
        <v>3.96</v>
      </c>
      <c r="AS142" s="13">
        <v>11.28</v>
      </c>
      <c r="AT142" s="16">
        <v>4.1999999999999993</v>
      </c>
      <c r="AU142" s="13">
        <v>16.32</v>
      </c>
      <c r="AV142" s="16">
        <v>4.9852090309630164</v>
      </c>
      <c r="AW142" s="9">
        <v>15.84</v>
      </c>
    </row>
    <row r="143" spans="1:49" x14ac:dyDescent="0.3">
      <c r="A143" s="21">
        <v>42736</v>
      </c>
      <c r="B143" s="61">
        <v>79954.534321475003</v>
      </c>
      <c r="C143" s="61">
        <v>17174.982062341001</v>
      </c>
      <c r="D143" s="61">
        <v>39981.129413426999</v>
      </c>
      <c r="E143" s="64">
        <v>8837.8030842579992</v>
      </c>
      <c r="F143" s="61">
        <v>145948.44888150101</v>
      </c>
      <c r="G143" s="11">
        <v>23.038613775515692</v>
      </c>
      <c r="H143" s="69">
        <v>23.768248516047464</v>
      </c>
      <c r="I143" s="69">
        <v>15.26750709501931</v>
      </c>
      <c r="J143" s="69">
        <v>28.299754098690393</v>
      </c>
      <c r="K143" s="11">
        <v>7.8844185914542511</v>
      </c>
      <c r="L143" s="70">
        <v>5.512484198731153</v>
      </c>
      <c r="M143" s="69">
        <v>9.7640941070317133</v>
      </c>
      <c r="N143" s="11">
        <v>2.2144960410537435</v>
      </c>
      <c r="O143" s="69">
        <v>2.1412420121924951</v>
      </c>
      <c r="P143" s="69">
        <v>2.2948558471819775</v>
      </c>
      <c r="Q143" s="74">
        <v>3.6161869924987213</v>
      </c>
      <c r="R143" s="61">
        <v>10241.672251489334</v>
      </c>
      <c r="S143" s="61">
        <v>6020.2464738023336</v>
      </c>
      <c r="T143" s="61">
        <v>18252.032738019483</v>
      </c>
      <c r="U143" s="61">
        <v>5241.5458619805177</v>
      </c>
      <c r="V143" s="64">
        <v>29513.825073802334</v>
      </c>
      <c r="W143" s="61">
        <v>81901.430470934196</v>
      </c>
      <c r="X143" s="61">
        <v>4389.2140258490954</v>
      </c>
      <c r="Y143" s="61">
        <v>14143.9196060588</v>
      </c>
      <c r="Z143" s="61">
        <v>772.02751926712597</v>
      </c>
      <c r="AA143" s="61">
        <v>13529.003918152301</v>
      </c>
      <c r="AB143" s="61">
        <v>45.6256622793167</v>
      </c>
      <c r="AC143" s="64">
        <v>117145.78711547994</v>
      </c>
      <c r="AD143" s="61">
        <v>16706.411241193</v>
      </c>
      <c r="AE143" s="61">
        <v>8019.0994767787897</v>
      </c>
      <c r="AF143" s="61">
        <v>27114.958775679999</v>
      </c>
      <c r="AG143" s="61">
        <v>209.054</v>
      </c>
      <c r="AH143" s="61">
        <v>285.39767499999999</v>
      </c>
      <c r="AI143" s="61">
        <v>20470.906020999999</v>
      </c>
      <c r="AJ143" s="61">
        <v>15936.9109901314</v>
      </c>
      <c r="AK143" s="61">
        <v>1123.6116890000001</v>
      </c>
      <c r="AL143" s="61">
        <v>6989.96411712801</v>
      </c>
      <c r="AM143" s="61">
        <v>465.81602363417301</v>
      </c>
      <c r="AN143" s="64">
        <v>199556.35684350092</v>
      </c>
      <c r="AO143" s="75"/>
      <c r="AP143" s="16">
        <v>3.4799999999999995</v>
      </c>
      <c r="AQ143" s="13">
        <v>4.92</v>
      </c>
      <c r="AR143" s="16">
        <v>3.5999999999999996</v>
      </c>
      <c r="AS143" s="13">
        <v>12.72</v>
      </c>
      <c r="AT143" s="16">
        <v>3.7199999999999998</v>
      </c>
      <c r="AU143" s="13">
        <v>17.52</v>
      </c>
      <c r="AV143" s="16">
        <v>2.64</v>
      </c>
      <c r="AW143" s="9">
        <v>14.879999999999999</v>
      </c>
    </row>
    <row r="144" spans="1:49" x14ac:dyDescent="0.3">
      <c r="A144" s="20">
        <v>42767</v>
      </c>
      <c r="B144" s="61">
        <v>80161.874087738994</v>
      </c>
      <c r="C144" s="61">
        <v>17240.200687093002</v>
      </c>
      <c r="D144" s="61">
        <v>40304.226628698001</v>
      </c>
      <c r="E144" s="64">
        <v>8926.8427382280006</v>
      </c>
      <c r="F144" s="61">
        <v>146633.14414175801</v>
      </c>
      <c r="G144" s="11">
        <v>23.34</v>
      </c>
      <c r="H144" s="69">
        <v>24.14</v>
      </c>
      <c r="I144" s="69">
        <v>15.12</v>
      </c>
      <c r="J144" s="69">
        <v>28.68</v>
      </c>
      <c r="K144" s="11">
        <v>8.84</v>
      </c>
      <c r="L144" s="70">
        <v>5.58</v>
      </c>
      <c r="M144" s="69">
        <v>10.93</v>
      </c>
      <c r="N144" s="11">
        <v>2.16</v>
      </c>
      <c r="O144" s="69">
        <v>1.86</v>
      </c>
      <c r="P144" s="69">
        <v>2.6</v>
      </c>
      <c r="Q144" s="74">
        <v>3.55</v>
      </c>
      <c r="R144" s="61">
        <v>10225.16109376195</v>
      </c>
      <c r="S144" s="61">
        <v>6023.7079054803007</v>
      </c>
      <c r="T144" s="61">
        <v>17644.102957734198</v>
      </c>
      <c r="U144" s="61">
        <v>5415.9032422658047</v>
      </c>
      <c r="V144" s="64">
        <v>29083.714105480303</v>
      </c>
      <c r="W144" s="61">
        <v>81274.815599480513</v>
      </c>
      <c r="X144" s="61">
        <v>4396.3425587483998</v>
      </c>
      <c r="Y144" s="61">
        <v>13198.9280220817</v>
      </c>
      <c r="Z144" s="61">
        <v>803.21749999999997</v>
      </c>
      <c r="AA144" s="61">
        <v>12647.0590990491</v>
      </c>
      <c r="AB144" s="61">
        <v>42.112000000000002</v>
      </c>
      <c r="AC144" s="64">
        <v>116067.84668674182</v>
      </c>
      <c r="AD144" s="61">
        <v>16704.181139382948</v>
      </c>
      <c r="AE144" s="61">
        <v>8640.0263437419508</v>
      </c>
      <c r="AF144" s="61">
        <v>27444.398728460899</v>
      </c>
      <c r="AG144" s="61">
        <v>259.37521739130398</v>
      </c>
      <c r="AH144" s="61">
        <v>276.05149749999998</v>
      </c>
      <c r="AI144" s="61">
        <v>20918.595568421999</v>
      </c>
      <c r="AJ144" s="61">
        <v>17106.958064156599</v>
      </c>
      <c r="AK144" s="61">
        <v>1144.0784613492101</v>
      </c>
      <c r="AL144" s="61">
        <v>7546.2883172472402</v>
      </c>
      <c r="AM144" s="61">
        <v>466.51519248569002</v>
      </c>
      <c r="AN144" s="64">
        <v>200548.70819741377</v>
      </c>
      <c r="AO144" s="75"/>
      <c r="AP144" s="16">
        <v>3.3600000000000003</v>
      </c>
      <c r="AQ144" s="13">
        <v>5.04</v>
      </c>
      <c r="AR144" s="16">
        <v>3.3600000000000003</v>
      </c>
      <c r="AS144" s="13">
        <v>13.919999999999998</v>
      </c>
      <c r="AT144" s="16">
        <v>3.5999999999999996</v>
      </c>
      <c r="AU144" s="13">
        <v>19.919999999999998</v>
      </c>
      <c r="AV144" s="16">
        <v>4.08</v>
      </c>
      <c r="AW144" s="9">
        <v>18.600000000000001</v>
      </c>
    </row>
    <row r="145" spans="1:49" x14ac:dyDescent="0.3">
      <c r="A145" s="20">
        <v>42795</v>
      </c>
      <c r="B145" s="61">
        <v>80355.756958407001</v>
      </c>
      <c r="C145" s="61">
        <v>17405.835928020999</v>
      </c>
      <c r="D145" s="61">
        <v>40749.195159907998</v>
      </c>
      <c r="E145" s="64">
        <v>9154.672375012</v>
      </c>
      <c r="F145" s="61">
        <v>147665.46042134799</v>
      </c>
      <c r="G145" s="11">
        <v>22.02</v>
      </c>
      <c r="H145" s="69">
        <v>23.09</v>
      </c>
      <c r="I145" s="69">
        <v>13.59</v>
      </c>
      <c r="J145" s="69">
        <v>28.4</v>
      </c>
      <c r="K145" s="11">
        <v>8.18</v>
      </c>
      <c r="L145" s="70">
        <v>5.32</v>
      </c>
      <c r="M145" s="69">
        <v>10.99</v>
      </c>
      <c r="N145" s="11">
        <v>2.33</v>
      </c>
      <c r="O145" s="69">
        <v>2.0699999999999998</v>
      </c>
      <c r="P145" s="69">
        <v>2.77</v>
      </c>
      <c r="Q145" s="74">
        <v>3.47</v>
      </c>
      <c r="R145" s="61">
        <v>10170.886336887826</v>
      </c>
      <c r="S145" s="61">
        <v>6015.6474524007217</v>
      </c>
      <c r="T145" s="61">
        <v>17770.866796498201</v>
      </c>
      <c r="U145" s="61">
        <v>5280</v>
      </c>
      <c r="V145" s="64">
        <v>29066.514248898922</v>
      </c>
      <c r="W145" s="61">
        <v>82641.108153233014</v>
      </c>
      <c r="X145" s="61">
        <v>4426.3936330764782</v>
      </c>
      <c r="Y145" s="61">
        <v>14804.174641417199</v>
      </c>
      <c r="Z145" s="61">
        <v>818.33100000000002</v>
      </c>
      <c r="AA145" s="61">
        <v>13985.270039561399</v>
      </c>
      <c r="AB145" s="61">
        <v>40.965000000000003</v>
      </c>
      <c r="AC145" s="64">
        <v>117730.28663706422</v>
      </c>
      <c r="AD145" s="61">
        <v>16571.347262214731</v>
      </c>
      <c r="AE145" s="61">
        <v>8640.0263437419508</v>
      </c>
      <c r="AF145" s="61">
        <v>27444.398728460867</v>
      </c>
      <c r="AG145" s="61">
        <v>28.870999999999999</v>
      </c>
      <c r="AH145" s="61">
        <v>276.05149749999998</v>
      </c>
      <c r="AI145" s="61">
        <v>20918.595568421999</v>
      </c>
      <c r="AJ145" s="61">
        <v>17106.958064156599</v>
      </c>
      <c r="AK145" s="61">
        <v>1157.5557094999999</v>
      </c>
      <c r="AL145" s="61">
        <v>7546.2883172472402</v>
      </c>
      <c r="AM145" s="61">
        <v>466.88432485071303</v>
      </c>
      <c r="AN145" s="64">
        <v>201860.91816896241</v>
      </c>
      <c r="AO145" s="75"/>
      <c r="AP145" s="16">
        <v>3.24</v>
      </c>
      <c r="AQ145" s="13">
        <v>4.68</v>
      </c>
      <c r="AR145" s="16">
        <v>3.24</v>
      </c>
      <c r="AS145" s="13">
        <v>13.080000000000002</v>
      </c>
      <c r="AT145" s="16">
        <v>3.4799999999999995</v>
      </c>
      <c r="AU145" s="13">
        <v>18</v>
      </c>
      <c r="AV145" s="16">
        <v>3.84</v>
      </c>
      <c r="AW145" s="9">
        <v>16.32</v>
      </c>
    </row>
    <row r="146" spans="1:49" x14ac:dyDescent="0.3">
      <c r="A146" s="20">
        <v>42826</v>
      </c>
      <c r="B146" s="61">
        <v>81360.194437429993</v>
      </c>
      <c r="C146" s="61">
        <v>17461.694191488001</v>
      </c>
      <c r="D146" s="61">
        <v>41064.785138507003</v>
      </c>
      <c r="E146" s="64">
        <v>9382.3204851900009</v>
      </c>
      <c r="F146" s="61">
        <v>149268.994252615</v>
      </c>
      <c r="G146" s="11">
        <v>22.83</v>
      </c>
      <c r="H146" s="69">
        <v>23.94</v>
      </c>
      <c r="I146" s="69">
        <v>13.99</v>
      </c>
      <c r="J146" s="69">
        <v>28.56</v>
      </c>
      <c r="K146" s="11">
        <v>7.48</v>
      </c>
      <c r="L146" s="70">
        <v>4.7699999999999996</v>
      </c>
      <c r="M146" s="69">
        <v>9.7899999999999991</v>
      </c>
      <c r="N146" s="11">
        <v>2.35</v>
      </c>
      <c r="O146" s="69">
        <v>2.17</v>
      </c>
      <c r="P146" s="69">
        <v>2.7</v>
      </c>
      <c r="Q146" s="74">
        <v>3.42</v>
      </c>
      <c r="R146" s="61">
        <v>10173.497885388555</v>
      </c>
      <c r="S146" s="61">
        <v>6015.6474524007217</v>
      </c>
      <c r="T146" s="61">
        <v>18270.866796498151</v>
      </c>
      <c r="U146" s="61">
        <v>5577.1891535018503</v>
      </c>
      <c r="V146" s="64">
        <v>29863.703402400723</v>
      </c>
      <c r="W146" s="61">
        <v>81479.203169256216</v>
      </c>
      <c r="X146" s="61">
        <v>4462.2846656488337</v>
      </c>
      <c r="Y146" s="61">
        <v>16386.028685687601</v>
      </c>
      <c r="Z146" s="61">
        <v>848.23900000000003</v>
      </c>
      <c r="AA146" s="61">
        <v>15155.8159506416</v>
      </c>
      <c r="AB146" s="61">
        <v>53.994500000000002</v>
      </c>
      <c r="AC146" s="64">
        <v>117829.64847235178</v>
      </c>
      <c r="AD146" s="61">
        <v>16556.497298755123</v>
      </c>
      <c r="AE146" s="61">
        <v>9693.9338698250504</v>
      </c>
      <c r="AF146" s="61">
        <v>27398.361127226701</v>
      </c>
      <c r="AG146" s="61">
        <v>432.71699999999998</v>
      </c>
      <c r="AH146" s="61">
        <v>276.38119949999998</v>
      </c>
      <c r="AI146" s="61">
        <v>21053.015298499999</v>
      </c>
      <c r="AJ146" s="61">
        <v>17603.690302400999</v>
      </c>
      <c r="AK146" s="61">
        <v>1182.863693</v>
      </c>
      <c r="AL146" s="61">
        <v>7947.4009893167304</v>
      </c>
      <c r="AM146" s="61">
        <v>475.99142143978202</v>
      </c>
      <c r="AN146" s="64">
        <v>203603.71585080316</v>
      </c>
      <c r="AO146" s="75"/>
      <c r="AP146" s="16">
        <v>3</v>
      </c>
      <c r="AQ146" s="13">
        <v>4.4399999999999995</v>
      </c>
      <c r="AR146" s="16">
        <v>3</v>
      </c>
      <c r="AS146" s="13">
        <v>11.399999999999999</v>
      </c>
      <c r="AT146" s="16">
        <v>3.24</v>
      </c>
      <c r="AU146" s="13">
        <v>18.96</v>
      </c>
      <c r="AV146" s="16">
        <v>3.5999999999999996</v>
      </c>
      <c r="AW146" s="9">
        <v>16.200000000000003</v>
      </c>
    </row>
    <row r="147" spans="1:49" x14ac:dyDescent="0.3">
      <c r="A147" s="20">
        <v>42856</v>
      </c>
      <c r="B147" s="61">
        <v>80590.029678217994</v>
      </c>
      <c r="C147" s="61">
        <v>17453.945880088999</v>
      </c>
      <c r="D147" s="61">
        <v>41467.190892316998</v>
      </c>
      <c r="E147" s="64">
        <v>9284.1415062079996</v>
      </c>
      <c r="F147" s="61">
        <v>148795.307956832</v>
      </c>
      <c r="G147" s="11">
        <v>21.88</v>
      </c>
      <c r="H147" s="69">
        <v>22.79</v>
      </c>
      <c r="I147" s="69">
        <v>13.72</v>
      </c>
      <c r="J147" s="69">
        <v>28.18</v>
      </c>
      <c r="K147" s="11">
        <v>7.03</v>
      </c>
      <c r="L147" s="70">
        <v>4.88</v>
      </c>
      <c r="M147" s="69">
        <v>8.49</v>
      </c>
      <c r="N147" s="11">
        <v>2.23</v>
      </c>
      <c r="O147" s="69">
        <v>1.97</v>
      </c>
      <c r="P147" s="69">
        <v>2.69</v>
      </c>
      <c r="Q147" s="74">
        <v>3.36</v>
      </c>
      <c r="R147" s="61">
        <v>10250.941917621181</v>
      </c>
      <c r="S147" s="61">
        <v>6040.285186411591</v>
      </c>
      <c r="T147" s="61">
        <v>18534.838291744407</v>
      </c>
      <c r="U147" s="61">
        <v>5560.6210582555941</v>
      </c>
      <c r="V147" s="64">
        <v>30135.744536411592</v>
      </c>
      <c r="W147" s="61">
        <v>82342.599778937089</v>
      </c>
      <c r="X147" s="61">
        <v>4515.0460484838177</v>
      </c>
      <c r="Y147" s="61">
        <v>15161.1835832009</v>
      </c>
      <c r="Z147" s="61">
        <v>873.03399999999999</v>
      </c>
      <c r="AA147" s="61">
        <v>14174.283508602601</v>
      </c>
      <c r="AB147" s="61">
        <v>63.368499999999997</v>
      </c>
      <c r="AC147" s="64">
        <v>118789.95593843079</v>
      </c>
      <c r="AD147" s="61">
        <v>15733.484031907044</v>
      </c>
      <c r="AE147" s="61">
        <v>9226.3925425121397</v>
      </c>
      <c r="AF147" s="61">
        <v>27204.8567726527</v>
      </c>
      <c r="AG147" s="61">
        <v>421.12400000000002</v>
      </c>
      <c r="AH147" s="61">
        <v>281.89810499999999</v>
      </c>
      <c r="AI147" s="61">
        <v>21248.619600000002</v>
      </c>
      <c r="AJ147" s="61">
        <v>18028.9704570262</v>
      </c>
      <c r="AK147" s="61">
        <v>1204.465299</v>
      </c>
      <c r="AL147" s="61">
        <v>7748.5715725073396</v>
      </c>
      <c r="AM147" s="61">
        <v>486.88298410655602</v>
      </c>
      <c r="AN147" s="64">
        <v>203904.31218991501</v>
      </c>
      <c r="AO147" s="75"/>
      <c r="AP147" s="16">
        <v>2.88</v>
      </c>
      <c r="AQ147" s="13">
        <v>4.4399999999999995</v>
      </c>
      <c r="AR147" s="16">
        <v>2.88</v>
      </c>
      <c r="AS147" s="13">
        <v>10.56</v>
      </c>
      <c r="AT147" s="16">
        <v>3.24</v>
      </c>
      <c r="AU147" s="13">
        <v>18.240000000000002</v>
      </c>
      <c r="AV147" s="16">
        <v>2.64</v>
      </c>
      <c r="AW147" s="9">
        <v>13.080000000000002</v>
      </c>
    </row>
    <row r="148" spans="1:49" x14ac:dyDescent="0.3">
      <c r="A148" s="20">
        <v>42887</v>
      </c>
      <c r="B148" s="61">
        <v>80890.061750957</v>
      </c>
      <c r="C148" s="61">
        <v>17492.822575036</v>
      </c>
      <c r="D148" s="61">
        <v>41831.585774321997</v>
      </c>
      <c r="E148" s="64">
        <v>8908.6429061479994</v>
      </c>
      <c r="F148" s="61">
        <v>149123.11300646298</v>
      </c>
      <c r="G148" s="11">
        <v>22.2</v>
      </c>
      <c r="H148" s="69">
        <v>23.51</v>
      </c>
      <c r="I148" s="69">
        <v>13.53</v>
      </c>
      <c r="J148" s="69">
        <v>28.15</v>
      </c>
      <c r="K148" s="11">
        <v>7.25</v>
      </c>
      <c r="L148" s="70">
        <v>4.8</v>
      </c>
      <c r="M148" s="69">
        <v>8.81</v>
      </c>
      <c r="N148" s="11">
        <v>2.4900000000000002</v>
      </c>
      <c r="O148" s="69">
        <v>2.2400000000000002</v>
      </c>
      <c r="P148" s="69">
        <v>2.91</v>
      </c>
      <c r="Q148" s="74">
        <v>3.29</v>
      </c>
      <c r="R148" s="61">
        <v>10178.990492290097</v>
      </c>
      <c r="S148" s="61">
        <v>6160.3046845553299</v>
      </c>
      <c r="T148" s="61">
        <v>18783.010496445098</v>
      </c>
      <c r="U148" s="61">
        <v>5568.7798566143338</v>
      </c>
      <c r="V148" s="64">
        <v>30512.095037614763</v>
      </c>
      <c r="W148" s="61">
        <v>82742.174257014369</v>
      </c>
      <c r="X148" s="61">
        <v>4563.7838754866671</v>
      </c>
      <c r="Y148" s="61">
        <v>15229.434229468699</v>
      </c>
      <c r="Z148" s="61">
        <v>877.05050000000006</v>
      </c>
      <c r="AA148" s="61">
        <v>14372.6856777392</v>
      </c>
      <c r="AB148" s="61">
        <v>55.403500000000001</v>
      </c>
      <c r="AC148" s="64">
        <v>119496.4487218453</v>
      </c>
      <c r="AD148" s="61">
        <v>15848.35201067965</v>
      </c>
      <c r="AE148" s="61">
        <v>8872.1677060398106</v>
      </c>
      <c r="AF148" s="61">
        <v>28171.732258963817</v>
      </c>
      <c r="AG148" s="61">
        <v>365.32299999999998</v>
      </c>
      <c r="AH148" s="61">
        <v>280.37103949999999</v>
      </c>
      <c r="AI148" s="61">
        <v>21360.062292999999</v>
      </c>
      <c r="AJ148" s="61">
        <v>18309.831261481599</v>
      </c>
      <c r="AK148" s="61">
        <v>1219.3846639999999</v>
      </c>
      <c r="AL148" s="61">
        <v>7423.0513975691501</v>
      </c>
      <c r="AM148" s="61">
        <v>493.97100569468</v>
      </c>
      <c r="AN148" s="64">
        <v>206006.65055224634</v>
      </c>
      <c r="AO148" s="75"/>
      <c r="AP148" s="16">
        <v>2.7600000000000002</v>
      </c>
      <c r="AQ148" s="13">
        <v>4.32</v>
      </c>
      <c r="AR148" s="16">
        <v>2.88</v>
      </c>
      <c r="AS148" s="13">
        <v>11.040000000000001</v>
      </c>
      <c r="AT148" s="16">
        <v>3.12</v>
      </c>
      <c r="AU148" s="13">
        <v>18.36</v>
      </c>
      <c r="AV148" s="16">
        <v>4.1999999999999993</v>
      </c>
      <c r="AW148" s="9">
        <v>15.600000000000001</v>
      </c>
    </row>
    <row r="149" spans="1:49" x14ac:dyDescent="0.3">
      <c r="A149" s="20">
        <v>42917</v>
      </c>
      <c r="B149" s="61">
        <v>80745.533730529001</v>
      </c>
      <c r="C149" s="61">
        <v>17509.462054400999</v>
      </c>
      <c r="D149" s="61">
        <v>41994.570849486998</v>
      </c>
      <c r="E149" s="64">
        <v>8802.2159057999997</v>
      </c>
      <c r="F149" s="61">
        <v>149051.78254021698</v>
      </c>
      <c r="G149" s="11">
        <v>22.01</v>
      </c>
      <c r="H149" s="69">
        <v>23</v>
      </c>
      <c r="I149" s="69">
        <v>13.83</v>
      </c>
      <c r="J149" s="69">
        <v>27.88</v>
      </c>
      <c r="K149" s="11">
        <v>7.08</v>
      </c>
      <c r="L149" s="70">
        <v>4.8099999999999996</v>
      </c>
      <c r="M149" s="69">
        <v>8.75</v>
      </c>
      <c r="N149" s="11">
        <v>2.39</v>
      </c>
      <c r="O149" s="69">
        <v>2.0699999999999998</v>
      </c>
      <c r="P149" s="69">
        <v>2.87</v>
      </c>
      <c r="Q149" s="74">
        <v>3.2</v>
      </c>
      <c r="R149" s="61">
        <v>10546.310417225401</v>
      </c>
      <c r="S149" s="61">
        <v>6066.109058521477</v>
      </c>
      <c r="T149" s="61">
        <v>18397.712983565947</v>
      </c>
      <c r="U149" s="61">
        <v>5594.1779579125759</v>
      </c>
      <c r="V149" s="64">
        <v>30058</v>
      </c>
      <c r="W149" s="61">
        <v>83688.645064987912</v>
      </c>
      <c r="X149" s="61">
        <v>4579.3337736028579</v>
      </c>
      <c r="Y149" s="61">
        <v>15457.036751821623</v>
      </c>
      <c r="Z149" s="61">
        <v>889.05600000000004</v>
      </c>
      <c r="AA149" s="61">
        <v>14557.93499312154</v>
      </c>
      <c r="AB149" s="61">
        <v>62.435000000000002</v>
      </c>
      <c r="AC149" s="64">
        <v>120051.70159729086</v>
      </c>
      <c r="AD149" s="61">
        <v>15394.25239339962</v>
      </c>
      <c r="AE149" s="61">
        <v>9261.8374322432392</v>
      </c>
      <c r="AF149" s="61">
        <v>28657.004092417152</v>
      </c>
      <c r="AG149" s="61">
        <v>460.40238095238101</v>
      </c>
      <c r="AH149" s="61">
        <v>256.47571099999999</v>
      </c>
      <c r="AI149" s="61">
        <v>21285.735560000001</v>
      </c>
      <c r="AJ149" s="61">
        <v>18310.461370712794</v>
      </c>
      <c r="AK149" s="61">
        <v>1226.2180495</v>
      </c>
      <c r="AL149" s="61">
        <v>7107.4089219813941</v>
      </c>
      <c r="AM149" s="61">
        <v>493.58924372660624</v>
      </c>
      <c r="AN149" s="64">
        <v>207303.09042180807</v>
      </c>
      <c r="AO149" s="75"/>
      <c r="AP149" s="16">
        <v>2.7600000000000002</v>
      </c>
      <c r="AQ149" s="13">
        <v>4.4399999999999995</v>
      </c>
      <c r="AR149" s="16">
        <v>2.88</v>
      </c>
      <c r="AS149" s="13">
        <v>11.040000000000001</v>
      </c>
      <c r="AT149" s="16">
        <v>3.3600000000000003</v>
      </c>
      <c r="AU149" s="13">
        <v>18</v>
      </c>
      <c r="AV149" s="16">
        <v>4.1999999999999993</v>
      </c>
      <c r="AW149" s="9">
        <v>15</v>
      </c>
    </row>
    <row r="150" spans="1:49" x14ac:dyDescent="0.3">
      <c r="A150" s="20">
        <v>42948</v>
      </c>
      <c r="B150" s="61">
        <v>80903.172559119994</v>
      </c>
      <c r="C150" s="61">
        <v>17650.373072019</v>
      </c>
      <c r="D150" s="61">
        <v>42289.814326703003</v>
      </c>
      <c r="E150" s="64">
        <v>8411.4531327660006</v>
      </c>
      <c r="F150" s="61">
        <v>149254.81309060799</v>
      </c>
      <c r="G150" s="11">
        <v>21.45</v>
      </c>
      <c r="H150" s="69">
        <v>22.65</v>
      </c>
      <c r="I150" s="69">
        <v>13.39</v>
      </c>
      <c r="J150" s="69">
        <v>27.96</v>
      </c>
      <c r="K150" s="11">
        <v>6.79</v>
      </c>
      <c r="L150" s="70">
        <v>4.54</v>
      </c>
      <c r="M150" s="69">
        <v>8.68</v>
      </c>
      <c r="N150" s="11">
        <v>2.52</v>
      </c>
      <c r="O150" s="69">
        <v>2.17</v>
      </c>
      <c r="P150" s="69">
        <v>2.89</v>
      </c>
      <c r="Q150" s="74">
        <v>3.19</v>
      </c>
      <c r="R150" s="61">
        <v>10169.828748278</v>
      </c>
      <c r="S150" s="61">
        <v>5984.4938318083186</v>
      </c>
      <c r="T150" s="61">
        <v>18233.13748254432</v>
      </c>
      <c r="U150" s="61">
        <v>5607.0400484397724</v>
      </c>
      <c r="V150" s="64">
        <v>29824.671362792411</v>
      </c>
      <c r="W150" s="61">
        <v>83701.098820510568</v>
      </c>
      <c r="X150" s="61">
        <v>4587.244310415409</v>
      </c>
      <c r="Y150" s="61">
        <v>14208.351933649694</v>
      </c>
      <c r="Z150" s="61">
        <v>905.1875</v>
      </c>
      <c r="AA150" s="61">
        <v>13628.287361572693</v>
      </c>
      <c r="AB150" s="61">
        <v>69.657000000000011</v>
      </c>
      <c r="AC150" s="64">
        <v>119528.60956579538</v>
      </c>
      <c r="AD150" s="61">
        <v>14495.586163059726</v>
      </c>
      <c r="AE150" s="61">
        <v>8903.0412397138207</v>
      </c>
      <c r="AF150" s="61">
        <v>28845.791971994542</v>
      </c>
      <c r="AG150" s="61">
        <v>447.869545454545</v>
      </c>
      <c r="AH150" s="61">
        <v>223.04943</v>
      </c>
      <c r="AI150" s="61">
        <v>21388.306088999998</v>
      </c>
      <c r="AJ150" s="61">
        <v>18601.865583801802</v>
      </c>
      <c r="AK150" s="61">
        <v>1240.6321992007715</v>
      </c>
      <c r="AL150" s="61">
        <v>6953.4856672018832</v>
      </c>
      <c r="AM150" s="61">
        <v>491.54750075199377</v>
      </c>
      <c r="AN150" s="64">
        <v>206229.71862006671</v>
      </c>
      <c r="AO150" s="75"/>
      <c r="AP150" s="16">
        <v>2.64</v>
      </c>
      <c r="AQ150" s="13">
        <v>4.1999999999999993</v>
      </c>
      <c r="AR150" s="16">
        <v>2.88</v>
      </c>
      <c r="AS150" s="13">
        <v>10.44</v>
      </c>
      <c r="AT150" s="16">
        <v>3.12</v>
      </c>
      <c r="AU150" s="13">
        <v>15.72</v>
      </c>
      <c r="AV150" s="16">
        <v>4.4399999999999995</v>
      </c>
      <c r="AW150" s="9">
        <v>15.600000000000001</v>
      </c>
    </row>
    <row r="151" spans="1:49" x14ac:dyDescent="0.3">
      <c r="A151" s="20">
        <v>42979</v>
      </c>
      <c r="B151" s="61">
        <v>81675.130575802003</v>
      </c>
      <c r="C151" s="61">
        <v>17714.251498857</v>
      </c>
      <c r="D151" s="61">
        <v>42703.934552377999</v>
      </c>
      <c r="E151" s="64">
        <v>8285.813081196</v>
      </c>
      <c r="F151" s="61">
        <v>150379.129708233</v>
      </c>
      <c r="G151" s="11">
        <v>22.06</v>
      </c>
      <c r="H151" s="69">
        <v>23.26</v>
      </c>
      <c r="I151" s="69">
        <v>13.4</v>
      </c>
      <c r="J151" s="69">
        <v>27.8</v>
      </c>
      <c r="K151" s="11">
        <v>6.9</v>
      </c>
      <c r="L151" s="70">
        <v>4.5599999999999996</v>
      </c>
      <c r="M151" s="69">
        <v>8.5500000000000007</v>
      </c>
      <c r="N151" s="11">
        <v>2.59</v>
      </c>
      <c r="O151" s="69">
        <v>2.4</v>
      </c>
      <c r="P151" s="69">
        <v>2.87</v>
      </c>
      <c r="Q151" s="74">
        <v>3.2</v>
      </c>
      <c r="R151" s="61">
        <v>10427.175989801301</v>
      </c>
      <c r="S151" s="61">
        <v>6118.5317593221589</v>
      </c>
      <c r="T151" s="61">
        <v>18291.975368156789</v>
      </c>
      <c r="U151" s="61">
        <v>5749.6088511358939</v>
      </c>
      <c r="V151" s="64">
        <v>30160.115978614842</v>
      </c>
      <c r="W151" s="61">
        <v>85528.546005450582</v>
      </c>
      <c r="X151" s="61">
        <v>4607.99297065275</v>
      </c>
      <c r="Y151" s="61">
        <v>15248.864857406768</v>
      </c>
      <c r="Z151" s="61">
        <v>905.02365238094092</v>
      </c>
      <c r="AA151" s="61">
        <v>14587.474092174372</v>
      </c>
      <c r="AB151" s="61">
        <v>72.147900248918873</v>
      </c>
      <c r="AC151" s="64">
        <v>121790.9214720826</v>
      </c>
      <c r="AD151" s="61">
        <v>14697.958732449946</v>
      </c>
      <c r="AE151" s="61">
        <v>8017.6257264349997</v>
      </c>
      <c r="AF151" s="61">
        <v>28868.587171164218</v>
      </c>
      <c r="AG151" s="61">
        <v>345.09744911403283</v>
      </c>
      <c r="AH151" s="61">
        <v>208.4236356243108</v>
      </c>
      <c r="AI151" s="61">
        <v>21620.192329315767</v>
      </c>
      <c r="AJ151" s="61">
        <v>19303.635895495969</v>
      </c>
      <c r="AK151" s="61">
        <v>1252.8512346406753</v>
      </c>
      <c r="AL151" s="61">
        <v>7367.4330138097612</v>
      </c>
      <c r="AM151" s="61">
        <v>493.78012471064289</v>
      </c>
      <c r="AN151" s="64">
        <v>208244.08050780214</v>
      </c>
      <c r="AO151" s="75"/>
      <c r="AP151" s="16">
        <v>2.64</v>
      </c>
      <c r="AQ151" s="13">
        <v>4.1999999999999993</v>
      </c>
      <c r="AR151" s="16">
        <v>2.7600000000000002</v>
      </c>
      <c r="AS151" s="13">
        <v>11.28</v>
      </c>
      <c r="AT151" s="16">
        <v>3.24</v>
      </c>
      <c r="AU151" s="13">
        <v>15.24</v>
      </c>
      <c r="AV151" s="16">
        <v>4.32</v>
      </c>
      <c r="AW151" s="9">
        <v>17.759999999999998</v>
      </c>
    </row>
    <row r="152" spans="1:49" x14ac:dyDescent="0.3">
      <c r="A152" s="20">
        <v>43009</v>
      </c>
      <c r="B152" s="61">
        <v>81711.342056031004</v>
      </c>
      <c r="C152" s="61">
        <v>17795.137613151001</v>
      </c>
      <c r="D152" s="61">
        <v>42952.962794418003</v>
      </c>
      <c r="E152" s="64">
        <v>8291.4944331450006</v>
      </c>
      <c r="F152" s="61">
        <v>150750.936896745</v>
      </c>
      <c r="G152" s="11">
        <v>21.65</v>
      </c>
      <c r="H152" s="69">
        <v>22.66</v>
      </c>
      <c r="I152" s="69">
        <v>13.57</v>
      </c>
      <c r="J152" s="69">
        <v>27.6</v>
      </c>
      <c r="K152" s="11">
        <v>6.67</v>
      </c>
      <c r="L152" s="70">
        <v>4.5999999999999996</v>
      </c>
      <c r="M152" s="69">
        <v>8.01</v>
      </c>
      <c r="N152" s="11">
        <v>2.4</v>
      </c>
      <c r="O152" s="69">
        <v>2.0699999999999998</v>
      </c>
      <c r="P152" s="69">
        <v>2.93</v>
      </c>
      <c r="Q152" s="74">
        <v>3.26</v>
      </c>
      <c r="R152" s="61">
        <v>10561.91090762925</v>
      </c>
      <c r="S152" s="61">
        <v>6094.4273331703998</v>
      </c>
      <c r="T152" s="61">
        <v>18498.613268584304</v>
      </c>
      <c r="U152" s="61">
        <v>5783.9247098761498</v>
      </c>
      <c r="V152" s="64">
        <v>30376.965311630851</v>
      </c>
      <c r="W152" s="61">
        <v>85355.00665189547</v>
      </c>
      <c r="X152" s="61">
        <v>4631.9846776184995</v>
      </c>
      <c r="Y152" s="61">
        <v>16596.198495431679</v>
      </c>
      <c r="Z152" s="61">
        <v>900.44122172149207</v>
      </c>
      <c r="AA152" s="61">
        <v>15933.673581740446</v>
      </c>
      <c r="AB152" s="61">
        <v>79.408687378171422</v>
      </c>
      <c r="AC152" s="64">
        <v>121847.51408917939</v>
      </c>
      <c r="AD152" s="61">
        <v>14590.569434739475</v>
      </c>
      <c r="AE152" s="61">
        <v>8628.5766315653</v>
      </c>
      <c r="AF152" s="61">
        <v>28532.046859300001</v>
      </c>
      <c r="AG152" s="61">
        <v>357.34348221727981</v>
      </c>
      <c r="AH152" s="61">
        <v>215.57315651857118</v>
      </c>
      <c r="AI152" s="61">
        <v>21803.305145696402</v>
      </c>
      <c r="AJ152" s="61">
        <v>19235.57242983178</v>
      </c>
      <c r="AK152" s="61">
        <v>1252.458120238992</v>
      </c>
      <c r="AL152" s="61">
        <v>7342.9429034267787</v>
      </c>
      <c r="AM152" s="61">
        <v>492.56837223929995</v>
      </c>
      <c r="AN152" s="64">
        <v>208627.44807362111</v>
      </c>
      <c r="AO152" s="75"/>
      <c r="AP152" s="16">
        <v>2.64</v>
      </c>
      <c r="AQ152" s="13">
        <v>4.08</v>
      </c>
      <c r="AR152" s="16">
        <v>2.88</v>
      </c>
      <c r="AS152" s="13">
        <v>10.44</v>
      </c>
      <c r="AT152" s="16">
        <v>3.24</v>
      </c>
      <c r="AU152" s="13">
        <v>16.200000000000003</v>
      </c>
      <c r="AV152" s="16">
        <v>4.68</v>
      </c>
      <c r="AW152" s="9">
        <v>16.559999999999999</v>
      </c>
    </row>
    <row r="153" spans="1:49" x14ac:dyDescent="0.3">
      <c r="A153" s="20">
        <v>43040</v>
      </c>
      <c r="B153" s="61">
        <v>82799.157290499003</v>
      </c>
      <c r="C153" s="61">
        <v>17984.944889066999</v>
      </c>
      <c r="D153" s="61">
        <v>43422.236406076998</v>
      </c>
      <c r="E153" s="64">
        <v>8490.3900396900008</v>
      </c>
      <c r="F153" s="61">
        <v>152696.72862533299</v>
      </c>
      <c r="G153" s="11">
        <v>21.15</v>
      </c>
      <c r="H153" s="69">
        <v>22.11</v>
      </c>
      <c r="I153" s="69">
        <v>13.51</v>
      </c>
      <c r="J153" s="69">
        <v>27.63</v>
      </c>
      <c r="K153" s="11">
        <v>6.57</v>
      </c>
      <c r="L153" s="70">
        <v>4.54</v>
      </c>
      <c r="M153" s="69">
        <v>8.43</v>
      </c>
      <c r="N153" s="11">
        <v>2.57</v>
      </c>
      <c r="O153" s="69">
        <v>2.2999999999999998</v>
      </c>
      <c r="P153" s="69">
        <v>2.91</v>
      </c>
      <c r="Q153" s="74">
        <v>3.35</v>
      </c>
      <c r="R153" s="61">
        <v>10535.5496624768</v>
      </c>
      <c r="S153" s="61">
        <v>6112.3451887103802</v>
      </c>
      <c r="T153" s="61">
        <v>18489.770080241622</v>
      </c>
      <c r="U153" s="61">
        <v>6060.7979225268573</v>
      </c>
      <c r="V153" s="64">
        <v>30662.91319147886</v>
      </c>
      <c r="W153" s="61">
        <v>85619.242753744649</v>
      </c>
      <c r="X153" s="61">
        <v>4629.9586097527499</v>
      </c>
      <c r="Y153" s="61">
        <v>15997.570749439357</v>
      </c>
      <c r="Z153" s="61">
        <v>813.73149999999998</v>
      </c>
      <c r="AA153" s="61">
        <v>15026.486558608043</v>
      </c>
      <c r="AB153" s="61">
        <v>55.497500000000002</v>
      </c>
      <c r="AC153" s="64">
        <v>122641.43274580757</v>
      </c>
      <c r="AD153" s="61">
        <v>14066.986576675303</v>
      </c>
      <c r="AE153" s="61">
        <v>8774.6619121224394</v>
      </c>
      <c r="AF153" s="61">
        <v>29193.9621687373</v>
      </c>
      <c r="AG153" s="61">
        <v>404.26812253403415</v>
      </c>
      <c r="AH153" s="61">
        <v>237.78748100000001</v>
      </c>
      <c r="AI153" s="61">
        <v>21534.249024000001</v>
      </c>
      <c r="AJ153" s="61">
        <v>18024.651469148426</v>
      </c>
      <c r="AK153" s="61">
        <v>1242.287362</v>
      </c>
      <c r="AL153" s="61">
        <v>6813.5000710703043</v>
      </c>
      <c r="AM153" s="61">
        <v>471.32601443872363</v>
      </c>
      <c r="AN153" s="64">
        <v>208835.46077651603</v>
      </c>
      <c r="AO153" s="75"/>
      <c r="AP153" s="16">
        <v>2.64</v>
      </c>
      <c r="AQ153" s="13">
        <v>3.96</v>
      </c>
      <c r="AR153" s="16">
        <v>2.88</v>
      </c>
      <c r="AS153" s="13">
        <v>11.040000000000001</v>
      </c>
      <c r="AT153" s="16">
        <v>3.24</v>
      </c>
      <c r="AU153" s="13">
        <v>13.919999999999998</v>
      </c>
      <c r="AV153" s="16"/>
      <c r="AW153" s="9">
        <v>15.96</v>
      </c>
    </row>
    <row r="154" spans="1:49" x14ac:dyDescent="0.3">
      <c r="A154" s="20">
        <v>43070</v>
      </c>
      <c r="B154" s="61">
        <v>83099.375373376999</v>
      </c>
      <c r="C154" s="61">
        <v>18048.337796724001</v>
      </c>
      <c r="D154" s="61">
        <v>43842.482192640004</v>
      </c>
      <c r="E154" s="64">
        <v>8101.9193584100003</v>
      </c>
      <c r="F154" s="61">
        <v>153092.11472115101</v>
      </c>
      <c r="G154" s="11">
        <v>21.34</v>
      </c>
      <c r="H154" s="69">
        <v>21.91</v>
      </c>
      <c r="I154" s="69">
        <v>13.98</v>
      </c>
      <c r="J154" s="69">
        <v>27.59</v>
      </c>
      <c r="K154" s="11">
        <v>6.5</v>
      </c>
      <c r="L154" s="70">
        <v>4.6100000000000003</v>
      </c>
      <c r="M154" s="69">
        <v>7.81</v>
      </c>
      <c r="N154" s="11">
        <v>2.73</v>
      </c>
      <c r="O154" s="69">
        <v>2.5099999999999998</v>
      </c>
      <c r="P154" s="69">
        <v>3.23</v>
      </c>
      <c r="Q154" s="74">
        <v>3.48</v>
      </c>
      <c r="R154" s="61">
        <v>11232.887897875053</v>
      </c>
      <c r="S154" s="61">
        <v>6364.8684279953695</v>
      </c>
      <c r="T154" s="61">
        <v>19704.757062479002</v>
      </c>
      <c r="U154" s="61">
        <v>6251.4050454342096</v>
      </c>
      <c r="V154" s="64">
        <v>32321.030535908583</v>
      </c>
      <c r="W154" s="61">
        <v>86202.562248625283</v>
      </c>
      <c r="X154" s="61">
        <v>4623.9748269281063</v>
      </c>
      <c r="Y154" s="61">
        <v>14946.23343322752</v>
      </c>
      <c r="Z154" s="61">
        <v>806.34950000000003</v>
      </c>
      <c r="AA154" s="61">
        <v>14510.379894206426</v>
      </c>
      <c r="AB154" s="61">
        <v>46.558999999999997</v>
      </c>
      <c r="AC154" s="64">
        <v>124343.21165048306</v>
      </c>
      <c r="AD154" s="61">
        <v>14307.834634400004</v>
      </c>
      <c r="AE154" s="61">
        <v>7412.8973919759474</v>
      </c>
      <c r="AF154" s="61">
        <v>28147.1553206305</v>
      </c>
      <c r="AG154" s="61">
        <v>400.20399718175332</v>
      </c>
      <c r="AH154" s="61">
        <v>237.12423000000001</v>
      </c>
      <c r="AI154" s="61">
        <v>21575.060441499998</v>
      </c>
      <c r="AJ154" s="61">
        <v>17941.727488830082</v>
      </c>
      <c r="AK154" s="61">
        <v>1235.5898379999999</v>
      </c>
      <c r="AL154" s="61">
        <v>6778.5220208287119</v>
      </c>
      <c r="AM154" s="61">
        <v>471.66688041220584</v>
      </c>
      <c r="AN154" s="64">
        <v>208350.61609176043</v>
      </c>
      <c r="AO154" s="75"/>
      <c r="AP154" s="16">
        <v>2.7600000000000002</v>
      </c>
      <c r="AQ154" s="13">
        <v>4.32</v>
      </c>
      <c r="AR154" s="16">
        <v>3.12</v>
      </c>
      <c r="AS154" s="13">
        <v>10.56</v>
      </c>
      <c r="AT154" s="16">
        <v>3.3600000000000003</v>
      </c>
      <c r="AU154" s="13">
        <v>13.440000000000001</v>
      </c>
      <c r="AV154" s="16"/>
      <c r="AW154" s="9">
        <v>16.68</v>
      </c>
    </row>
    <row r="155" spans="1:49" x14ac:dyDescent="0.3">
      <c r="A155" s="21">
        <v>43101</v>
      </c>
      <c r="B155" s="61">
        <v>82671.635035579005</v>
      </c>
      <c r="C155" s="61">
        <v>18196.149362353</v>
      </c>
      <c r="D155" s="61">
        <v>44112.078390779003</v>
      </c>
      <c r="E155" s="64">
        <v>8019.0134157579996</v>
      </c>
      <c r="F155" s="61">
        <v>152998.87620446901</v>
      </c>
      <c r="G155" s="11">
        <v>21.67</v>
      </c>
      <c r="H155" s="69">
        <v>22.55</v>
      </c>
      <c r="I155" s="69">
        <v>13.99</v>
      </c>
      <c r="J155" s="69">
        <v>27.77</v>
      </c>
      <c r="K155" s="11">
        <v>6.37</v>
      </c>
      <c r="L155" s="70">
        <v>4.54</v>
      </c>
      <c r="M155" s="69">
        <v>8.01</v>
      </c>
      <c r="N155" s="11">
        <v>2.87</v>
      </c>
      <c r="O155" s="69">
        <v>2.66</v>
      </c>
      <c r="P155" s="69">
        <v>3.15</v>
      </c>
      <c r="Q155" s="74">
        <v>3.52</v>
      </c>
      <c r="R155" s="61">
        <v>11222.680813803181</v>
      </c>
      <c r="S155" s="61">
        <v>6310.1969504817271</v>
      </c>
      <c r="T155" s="61">
        <v>19899.808802631989</v>
      </c>
      <c r="U155" s="61">
        <v>6298.9738753240817</v>
      </c>
      <c r="V155" s="64">
        <v>32508.979628437799</v>
      </c>
      <c r="W155" s="61">
        <v>86407.212846585258</v>
      </c>
      <c r="X155" s="61">
        <v>4640.0995036349095</v>
      </c>
      <c r="Y155" s="61">
        <v>15026.080625540755</v>
      </c>
      <c r="Z155" s="61">
        <v>836.23900000000003</v>
      </c>
      <c r="AA155" s="61">
        <v>14192.906609257003</v>
      </c>
      <c r="AB155" s="61">
        <v>68.422499999999999</v>
      </c>
      <c r="AC155" s="64">
        <v>125157.28249494171</v>
      </c>
      <c r="AD155" s="61">
        <v>14472.741677860678</v>
      </c>
      <c r="AE155" s="61">
        <v>6356.8153208955418</v>
      </c>
      <c r="AF155" s="61">
        <v>28011.313890118956</v>
      </c>
      <c r="AG155" s="61">
        <v>397.21542535057517</v>
      </c>
      <c r="AH155" s="61">
        <v>251.5465615</v>
      </c>
      <c r="AI155" s="61">
        <v>21541.116775623501</v>
      </c>
      <c r="AJ155" s="61">
        <v>18299.088066760491</v>
      </c>
      <c r="AK155" s="61">
        <v>1248.535061</v>
      </c>
      <c r="AL155" s="61">
        <v>6914.2251359559668</v>
      </c>
      <c r="AM155" s="61">
        <v>473.10747582687992</v>
      </c>
      <c r="AN155" s="64">
        <v>208348.32266226862</v>
      </c>
      <c r="AO155" s="75"/>
      <c r="AP155" s="16">
        <v>2.7600000000000002</v>
      </c>
      <c r="AQ155" s="13">
        <v>4.1999999999999993</v>
      </c>
      <c r="AR155" s="16">
        <v>2.7600000000000002</v>
      </c>
      <c r="AS155" s="13">
        <v>10.56</v>
      </c>
      <c r="AT155" s="16">
        <v>3.24</v>
      </c>
      <c r="AU155" s="13">
        <v>13.919999999999998</v>
      </c>
      <c r="AV155" s="16">
        <v>4.32</v>
      </c>
      <c r="AW155" s="9">
        <v>16.919999999999998</v>
      </c>
    </row>
    <row r="156" spans="1:49" x14ac:dyDescent="0.3">
      <c r="A156" s="20">
        <v>43132</v>
      </c>
      <c r="B156" s="61">
        <v>82835.911682891005</v>
      </c>
      <c r="C156" s="61">
        <v>18244.446048022</v>
      </c>
      <c r="D156" s="61">
        <v>44446.207450474001</v>
      </c>
      <c r="E156" s="64">
        <v>7875.980336648</v>
      </c>
      <c r="F156" s="61">
        <v>153402.54551803501</v>
      </c>
      <c r="G156" s="11">
        <v>22.45</v>
      </c>
      <c r="H156" s="69">
        <v>23.7</v>
      </c>
      <c r="I156" s="69">
        <v>13.9</v>
      </c>
      <c r="J156" s="69">
        <v>28.06</v>
      </c>
      <c r="K156" s="11">
        <v>6.94</v>
      </c>
      <c r="L156" s="70">
        <v>4.6399999999999997</v>
      </c>
      <c r="M156" s="69">
        <v>7.9</v>
      </c>
      <c r="N156" s="11">
        <v>2.93</v>
      </c>
      <c r="O156" s="69">
        <v>2.69</v>
      </c>
      <c r="P156" s="69">
        <v>3.26</v>
      </c>
      <c r="Q156" s="74">
        <v>3.54</v>
      </c>
      <c r="R156" s="61">
        <v>10914.083348904949</v>
      </c>
      <c r="S156" s="61">
        <v>6306.0266828631011</v>
      </c>
      <c r="T156" s="61">
        <v>19655.274763148402</v>
      </c>
      <c r="U156" s="61">
        <v>6325.0779690428026</v>
      </c>
      <c r="V156" s="64">
        <v>32286.379415054304</v>
      </c>
      <c r="W156" s="61">
        <v>86308.452166350442</v>
      </c>
      <c r="X156" s="61">
        <v>4665.7352222087502</v>
      </c>
      <c r="Y156" s="61">
        <v>14328.565376662282</v>
      </c>
      <c r="Z156" s="61">
        <v>858.06050000000005</v>
      </c>
      <c r="AA156" s="61">
        <v>13840.952721108119</v>
      </c>
      <c r="AB156" s="61">
        <v>72.989000000000004</v>
      </c>
      <c r="AC156" s="64">
        <v>124533.25095916768</v>
      </c>
      <c r="AD156" s="61">
        <v>14557.276668992747</v>
      </c>
      <c r="AE156" s="61">
        <v>6638.8363849654506</v>
      </c>
      <c r="AF156" s="61">
        <v>28016.111210767547</v>
      </c>
      <c r="AG156" s="61">
        <v>401.771486114943</v>
      </c>
      <c r="AH156" s="61">
        <v>281.13438200000002</v>
      </c>
      <c r="AI156" s="61">
        <v>21559.689051362999</v>
      </c>
      <c r="AJ156" s="61">
        <v>18584.793039473348</v>
      </c>
      <c r="AK156" s="61">
        <v>1274.4686623326375</v>
      </c>
      <c r="AL156" s="61">
        <v>6962.7755587343117</v>
      </c>
      <c r="AM156" s="61">
        <v>470.80793842152019</v>
      </c>
      <c r="AN156" s="64">
        <v>208413.74834802153</v>
      </c>
      <c r="AO156" s="75"/>
      <c r="AP156" s="16">
        <v>2.64</v>
      </c>
      <c r="AQ156" s="13">
        <v>4.08</v>
      </c>
      <c r="AR156" s="16">
        <v>2.7600000000000002</v>
      </c>
      <c r="AS156" s="13">
        <v>11.76</v>
      </c>
      <c r="AT156" s="16">
        <v>3.12</v>
      </c>
      <c r="AU156" s="13">
        <v>13.440000000000001</v>
      </c>
      <c r="AV156" s="16">
        <v>2.2800000000000002</v>
      </c>
      <c r="AW156" s="9">
        <v>18.600000000000001</v>
      </c>
    </row>
    <row r="157" spans="1:49" x14ac:dyDescent="0.3">
      <c r="A157" s="20">
        <v>43160</v>
      </c>
      <c r="B157" s="61">
        <v>84394.759676766</v>
      </c>
      <c r="C157" s="61">
        <v>18402.942069371999</v>
      </c>
      <c r="D157" s="61">
        <v>44720.657611335999</v>
      </c>
      <c r="E157" s="64">
        <v>7974.0487682000003</v>
      </c>
      <c r="F157" s="61">
        <v>155492.408125674</v>
      </c>
      <c r="G157" s="11">
        <v>20.91</v>
      </c>
      <c r="H157" s="69">
        <v>22.47</v>
      </c>
      <c r="I157" s="69">
        <v>12.75</v>
      </c>
      <c r="J157" s="69">
        <v>28.13</v>
      </c>
      <c r="K157" s="11">
        <v>6.19</v>
      </c>
      <c r="L157" s="70">
        <v>4.25</v>
      </c>
      <c r="M157" s="69">
        <v>8.02</v>
      </c>
      <c r="N157" s="11">
        <v>3.02</v>
      </c>
      <c r="O157" s="69">
        <v>2.73</v>
      </c>
      <c r="P157" s="69">
        <v>3.53</v>
      </c>
      <c r="Q157" s="74">
        <v>3.5</v>
      </c>
      <c r="R157" s="61">
        <v>10979.830670120904</v>
      </c>
      <c r="S157" s="61">
        <v>6311.7070142201919</v>
      </c>
      <c r="T157" s="61">
        <v>19951.492803945097</v>
      </c>
      <c r="U157" s="61">
        <v>6291.1242063323807</v>
      </c>
      <c r="V157" s="64">
        <v>32554.32402449767</v>
      </c>
      <c r="W157" s="61">
        <v>87254.056430221841</v>
      </c>
      <c r="X157" s="61">
        <v>4687.6172503342868</v>
      </c>
      <c r="Y157" s="61">
        <v>16017.668952287971</v>
      </c>
      <c r="Z157" s="61">
        <v>859.78500000000008</v>
      </c>
      <c r="AA157" s="61">
        <v>14847.083566452367</v>
      </c>
      <c r="AB157" s="61">
        <v>77.480500000000006</v>
      </c>
      <c r="AC157" s="64">
        <v>126448.88759088938</v>
      </c>
      <c r="AD157" s="61">
        <v>14546.539159554999</v>
      </c>
      <c r="AE157" s="61">
        <v>5594.9805379029085</v>
      </c>
      <c r="AF157" s="61">
        <v>28021.015510940895</v>
      </c>
      <c r="AG157" s="61">
        <v>393.395643995309</v>
      </c>
      <c r="AH157" s="61">
        <v>306.79623400000003</v>
      </c>
      <c r="AI157" s="61">
        <v>21631.578220739499</v>
      </c>
      <c r="AJ157" s="61">
        <v>18513.156389701624</v>
      </c>
      <c r="AK157" s="61">
        <v>1245.4258505</v>
      </c>
      <c r="AL157" s="61">
        <v>6357.9913184956094</v>
      </c>
      <c r="AM157" s="61">
        <v>480.84428548933204</v>
      </c>
      <c r="AN157" s="64">
        <v>209862.9395342397</v>
      </c>
      <c r="AO157" s="75"/>
      <c r="AP157" s="16">
        <v>2.64</v>
      </c>
      <c r="AQ157" s="13">
        <v>4.1999999999999993</v>
      </c>
      <c r="AR157" s="16">
        <v>2.7600000000000002</v>
      </c>
      <c r="AS157" s="13">
        <v>10.92</v>
      </c>
      <c r="AT157" s="16">
        <v>3.24</v>
      </c>
      <c r="AU157" s="13">
        <v>11.16</v>
      </c>
      <c r="AV157" s="16">
        <v>2.64</v>
      </c>
      <c r="AW157" s="9">
        <v>15.84</v>
      </c>
    </row>
    <row r="158" spans="1:49" x14ac:dyDescent="0.3">
      <c r="A158" s="20">
        <v>43191</v>
      </c>
      <c r="B158" s="61">
        <v>84929.461438882005</v>
      </c>
      <c r="C158" s="61">
        <v>18504.617022806</v>
      </c>
      <c r="D158" s="61">
        <v>44979.317373883998</v>
      </c>
      <c r="E158" s="64">
        <v>8237.5531281860003</v>
      </c>
      <c r="F158" s="61">
        <v>156650.94896375801</v>
      </c>
      <c r="G158" s="11">
        <v>21.2</v>
      </c>
      <c r="H158" s="69">
        <v>22.55</v>
      </c>
      <c r="I158" s="69">
        <v>13.08</v>
      </c>
      <c r="J158" s="69">
        <v>27.68</v>
      </c>
      <c r="K158" s="11">
        <v>6.27</v>
      </c>
      <c r="L158" s="70">
        <v>4.43</v>
      </c>
      <c r="M158" s="69">
        <v>7.86</v>
      </c>
      <c r="N158" s="11">
        <v>3.15</v>
      </c>
      <c r="O158" s="69">
        <v>2.93</v>
      </c>
      <c r="P158" s="69">
        <v>3.48</v>
      </c>
      <c r="Q158" s="74">
        <v>3.45</v>
      </c>
      <c r="R158" s="61">
        <v>10818.248810724284</v>
      </c>
      <c r="S158" s="61">
        <v>6263.390296001191</v>
      </c>
      <c r="T158" s="61">
        <v>20232.150481674162</v>
      </c>
      <c r="U158" s="61">
        <v>6340.2334665263052</v>
      </c>
      <c r="V158" s="64">
        <v>32835.774244201661</v>
      </c>
      <c r="W158" s="61">
        <v>89232.962671783753</v>
      </c>
      <c r="X158" s="61">
        <v>4724.8467899960006</v>
      </c>
      <c r="Y158" s="61">
        <v>17798.927568863932</v>
      </c>
      <c r="Z158" s="61">
        <v>855.40550000000007</v>
      </c>
      <c r="AA158" s="61">
        <v>16226.86984914063</v>
      </c>
      <c r="AB158" s="61">
        <v>93.919499999999999</v>
      </c>
      <c r="AC158" s="64">
        <v>129127.12742570472</v>
      </c>
      <c r="AD158" s="61">
        <v>14645.001098740904</v>
      </c>
      <c r="AE158" s="61">
        <v>6551.5812639039032</v>
      </c>
      <c r="AF158" s="61">
        <v>28188.955476221134</v>
      </c>
      <c r="AG158" s="61">
        <v>385.61365807256101</v>
      </c>
      <c r="AH158" s="61">
        <v>346.52836200000002</v>
      </c>
      <c r="AI158" s="61">
        <v>21991.694049666497</v>
      </c>
      <c r="AJ158" s="61">
        <v>18609.868331576465</v>
      </c>
      <c r="AK158" s="61">
        <v>1252.9505245</v>
      </c>
      <c r="AL158" s="61">
        <v>5728.970362325701</v>
      </c>
      <c r="AM158" s="61">
        <v>483.56162865272614</v>
      </c>
      <c r="AN158" s="64">
        <v>214886.78819940781</v>
      </c>
      <c r="AO158" s="75"/>
      <c r="AP158" s="16">
        <v>2.64</v>
      </c>
      <c r="AQ158" s="13">
        <v>3.96</v>
      </c>
      <c r="AR158" s="16">
        <v>2.88</v>
      </c>
      <c r="AS158" s="13">
        <v>10.08</v>
      </c>
      <c r="AT158" s="16">
        <v>3.24</v>
      </c>
      <c r="AU158" s="13">
        <v>14.16</v>
      </c>
      <c r="AV158" s="16">
        <v>4.1999999999999993</v>
      </c>
      <c r="AW158" s="9">
        <v>15.600000000000001</v>
      </c>
    </row>
    <row r="159" spans="1:49" x14ac:dyDescent="0.3">
      <c r="A159" s="20">
        <v>43221</v>
      </c>
      <c r="B159" s="61">
        <v>86289.316971200999</v>
      </c>
      <c r="C159" s="61">
        <v>18590.374255819999</v>
      </c>
      <c r="D159" s="61">
        <v>45299.764455671997</v>
      </c>
      <c r="E159" s="64">
        <v>8985.3066742970004</v>
      </c>
      <c r="F159" s="61">
        <v>159164.76235698999</v>
      </c>
      <c r="G159" s="11">
        <v>20.98</v>
      </c>
      <c r="H159" s="69">
        <v>22.26</v>
      </c>
      <c r="I159" s="69">
        <v>12.97</v>
      </c>
      <c r="J159" s="69">
        <v>27.25</v>
      </c>
      <c r="K159" s="11">
        <v>6.14</v>
      </c>
      <c r="L159" s="70">
        <v>4.62</v>
      </c>
      <c r="M159" s="69">
        <v>6.86</v>
      </c>
      <c r="N159" s="11">
        <v>3.22</v>
      </c>
      <c r="O159" s="69">
        <v>2.89</v>
      </c>
      <c r="P159" s="69">
        <v>3.86</v>
      </c>
      <c r="Q159" s="74">
        <v>3.41</v>
      </c>
      <c r="R159" s="61">
        <v>11136.641583667191</v>
      </c>
      <c r="S159" s="61">
        <v>6290.6840913544765</v>
      </c>
      <c r="T159" s="61">
        <v>20707.764297544989</v>
      </c>
      <c r="U159" s="61">
        <v>6414.8294089869405</v>
      </c>
      <c r="V159" s="64">
        <v>33413.277797886403</v>
      </c>
      <c r="W159" s="61">
        <v>90316.21483769131</v>
      </c>
      <c r="X159" s="61">
        <v>4769.1708388216184</v>
      </c>
      <c r="Y159" s="61">
        <v>16292.566911277168</v>
      </c>
      <c r="Z159" s="61">
        <v>864.74549999999999</v>
      </c>
      <c r="AA159" s="61">
        <v>15107.528348034091</v>
      </c>
      <c r="AB159" s="61">
        <v>77.881</v>
      </c>
      <c r="AC159" s="64">
        <v>130470.56653764241</v>
      </c>
      <c r="AD159" s="61">
        <v>14544.363975848997</v>
      </c>
      <c r="AE159" s="61">
        <v>5897.0615966767045</v>
      </c>
      <c r="AF159" s="61">
        <v>28354.129293942951</v>
      </c>
      <c r="AG159" s="61">
        <v>391.40168792377932</v>
      </c>
      <c r="AH159" s="61">
        <v>349.30496549999998</v>
      </c>
      <c r="AI159" s="61">
        <v>22289.901734893996</v>
      </c>
      <c r="AJ159" s="61">
        <v>18834.562616276482</v>
      </c>
      <c r="AK159" s="61">
        <v>1258.0224975000001</v>
      </c>
      <c r="AL159" s="61">
        <v>5474.706523452337</v>
      </c>
      <c r="AM159" s="61">
        <v>486.53534226721524</v>
      </c>
      <c r="AN159" s="64">
        <v>216428.07304048576</v>
      </c>
      <c r="AO159" s="75"/>
      <c r="AP159" s="16">
        <v>2.52</v>
      </c>
      <c r="AQ159" s="13">
        <v>3.96</v>
      </c>
      <c r="AR159" s="16">
        <v>2.7600000000000002</v>
      </c>
      <c r="AS159" s="13">
        <v>9.48</v>
      </c>
      <c r="AT159" s="16">
        <v>3.24</v>
      </c>
      <c r="AU159" s="13">
        <v>11.16</v>
      </c>
      <c r="AV159" s="16">
        <v>3.24</v>
      </c>
      <c r="AW159" s="9">
        <v>14.399999999999999</v>
      </c>
    </row>
    <row r="160" spans="1:49" x14ac:dyDescent="0.3">
      <c r="A160" s="20">
        <v>43252</v>
      </c>
      <c r="B160" s="61">
        <v>87137.358383300001</v>
      </c>
      <c r="C160" s="61">
        <v>18666.342906389</v>
      </c>
      <c r="D160" s="61">
        <v>45673.640412107001</v>
      </c>
      <c r="E160" s="64">
        <v>9315.8975243059995</v>
      </c>
      <c r="F160" s="61">
        <v>160793.23922610198</v>
      </c>
      <c r="G160" s="11">
        <v>21.29</v>
      </c>
      <c r="H160" s="69">
        <v>23</v>
      </c>
      <c r="I160" s="69">
        <v>12.7</v>
      </c>
      <c r="J160" s="69">
        <v>27.41</v>
      </c>
      <c r="K160" s="11">
        <v>6.05</v>
      </c>
      <c r="L160" s="70">
        <v>4.71</v>
      </c>
      <c r="M160" s="69">
        <v>6.7</v>
      </c>
      <c r="N160" s="11">
        <v>3.38</v>
      </c>
      <c r="O160" s="69">
        <v>3.21</v>
      </c>
      <c r="P160" s="69">
        <v>3.61</v>
      </c>
      <c r="Q160" s="74">
        <v>3.34</v>
      </c>
      <c r="R160" s="61">
        <v>11247.001498961761</v>
      </c>
      <c r="S160" s="61">
        <v>6293.6340064458564</v>
      </c>
      <c r="T160" s="61">
        <v>20985.96019429942</v>
      </c>
      <c r="U160" s="61">
        <v>6547.1067185025122</v>
      </c>
      <c r="V160" s="64">
        <v>33826.700919247785</v>
      </c>
      <c r="W160" s="61">
        <v>91382.736147763382</v>
      </c>
      <c r="X160" s="61">
        <v>4822.0065548002385</v>
      </c>
      <c r="Y160" s="61">
        <v>17023.966952148785</v>
      </c>
      <c r="Z160" s="61">
        <v>879.125</v>
      </c>
      <c r="AA160" s="61">
        <v>15668.733773459709</v>
      </c>
      <c r="AB160" s="61">
        <v>64.192499999999995</v>
      </c>
      <c r="AC160" s="64">
        <v>132201.60930050048</v>
      </c>
      <c r="AD160" s="61">
        <v>14650.733086802527</v>
      </c>
      <c r="AE160" s="61">
        <v>6218.5218822249053</v>
      </c>
      <c r="AF160" s="61">
        <v>28839.553586412483</v>
      </c>
      <c r="AG160" s="61">
        <v>396.26714588185069</v>
      </c>
      <c r="AH160" s="61">
        <v>356.32547750000003</v>
      </c>
      <c r="AI160" s="61">
        <v>22332.033146727503</v>
      </c>
      <c r="AJ160" s="61">
        <v>18632.130896833096</v>
      </c>
      <c r="AK160" s="61">
        <v>1260.8308917754539</v>
      </c>
      <c r="AL160" s="61">
        <v>5410.980471257174</v>
      </c>
      <c r="AM160" s="61">
        <v>485.02196483201737</v>
      </c>
      <c r="AN160" s="64">
        <v>218992.0029785691</v>
      </c>
      <c r="AO160" s="75"/>
      <c r="AP160" s="16">
        <v>2.52</v>
      </c>
      <c r="AQ160" s="13">
        <v>4.08</v>
      </c>
      <c r="AR160" s="16">
        <v>2.7600000000000002</v>
      </c>
      <c r="AS160" s="13">
        <v>10.8</v>
      </c>
      <c r="AT160" s="16">
        <v>3.3600000000000003</v>
      </c>
      <c r="AU160" s="13">
        <v>10.56</v>
      </c>
      <c r="AV160" s="16">
        <v>4.4399999999999995</v>
      </c>
      <c r="AW160" s="9">
        <v>13.919999999999998</v>
      </c>
    </row>
    <row r="161" spans="1:49" x14ac:dyDescent="0.3">
      <c r="A161" s="20">
        <v>43282</v>
      </c>
      <c r="B161" s="61">
        <v>87318.713103764996</v>
      </c>
      <c r="C161" s="61">
        <v>18766.560960620998</v>
      </c>
      <c r="D161" s="61">
        <v>45936.223102748998</v>
      </c>
      <c r="E161" s="64">
        <v>9199.7877206550002</v>
      </c>
      <c r="F161" s="61">
        <v>161221.28488779001</v>
      </c>
      <c r="G161" s="11">
        <v>20.98</v>
      </c>
      <c r="H161" s="69">
        <v>22.15</v>
      </c>
      <c r="I161" s="69">
        <v>13.19</v>
      </c>
      <c r="J161" s="69">
        <v>27.14</v>
      </c>
      <c r="K161" s="11">
        <v>6.23</v>
      </c>
      <c r="L161" s="70">
        <v>4.33</v>
      </c>
      <c r="M161" s="69">
        <v>7.53</v>
      </c>
      <c r="N161" s="11">
        <v>3.62</v>
      </c>
      <c r="O161" s="69">
        <v>3.59</v>
      </c>
      <c r="P161" s="69">
        <v>3.67</v>
      </c>
      <c r="Q161" s="74">
        <v>3.33</v>
      </c>
      <c r="R161" s="61">
        <v>11372.238489442301</v>
      </c>
      <c r="S161" s="61">
        <v>6298.2969865568002</v>
      </c>
      <c r="T161" s="61">
        <v>20826.631079373903</v>
      </c>
      <c r="U161" s="61">
        <v>6506.7631650428002</v>
      </c>
      <c r="V161" s="64">
        <v>33631.691230973505</v>
      </c>
      <c r="W161" s="61">
        <v>91182.926547918207</v>
      </c>
      <c r="X161" s="61">
        <v>4849.3820529595487</v>
      </c>
      <c r="Y161" s="61">
        <v>19300.402267046276</v>
      </c>
      <c r="Z161" s="61">
        <v>873.26250000000005</v>
      </c>
      <c r="AA161" s="61">
        <v>17270.168304210078</v>
      </c>
      <c r="AB161" s="61">
        <v>63.329499999999996</v>
      </c>
      <c r="AC161" s="64">
        <v>132504.16679468745</v>
      </c>
      <c r="AD161" s="61">
        <v>14765.482957859702</v>
      </c>
      <c r="AE161" s="61">
        <v>7092.2727079632523</v>
      </c>
      <c r="AF161" s="61">
        <v>29789.204541630905</v>
      </c>
      <c r="AG161" s="61">
        <v>395.12414921725309</v>
      </c>
      <c r="AH161" s="61">
        <v>355.78597861316928</v>
      </c>
      <c r="AI161" s="61">
        <v>22391.703030297878</v>
      </c>
      <c r="AJ161" s="61">
        <v>16780.932300355111</v>
      </c>
      <c r="AK161" s="61">
        <v>1258.6503609914698</v>
      </c>
      <c r="AL161" s="61">
        <v>5386.4546286454715</v>
      </c>
      <c r="AM161" s="61">
        <v>487.58665972725248</v>
      </c>
      <c r="AN161" s="64">
        <v>219459.28153324343</v>
      </c>
      <c r="AO161" s="75"/>
      <c r="AP161" s="16">
        <v>2.64</v>
      </c>
      <c r="AQ161" s="13">
        <v>3.96</v>
      </c>
      <c r="AR161" s="16">
        <v>2.88</v>
      </c>
      <c r="AS161" s="13">
        <v>9.9599999999999991</v>
      </c>
      <c r="AT161" s="16">
        <v>3.3600000000000003</v>
      </c>
      <c r="AU161" s="13">
        <v>12</v>
      </c>
      <c r="AV161" s="16">
        <v>2.52</v>
      </c>
      <c r="AW161" s="9">
        <v>17.52</v>
      </c>
    </row>
    <row r="162" spans="1:49" x14ac:dyDescent="0.3">
      <c r="A162" s="20">
        <v>43313</v>
      </c>
      <c r="B162" s="61">
        <v>88715.988554434007</v>
      </c>
      <c r="C162" s="61">
        <v>18958.596444660001</v>
      </c>
      <c r="D162" s="61">
        <v>46342.164906919003</v>
      </c>
      <c r="E162" s="64">
        <v>9562.5870274009994</v>
      </c>
      <c r="F162" s="61">
        <v>163579.33693341399</v>
      </c>
      <c r="G162" s="11">
        <v>20.49</v>
      </c>
      <c r="H162" s="69">
        <v>22.01</v>
      </c>
      <c r="I162" s="69">
        <v>12.89</v>
      </c>
      <c r="J162" s="69">
        <v>27.1</v>
      </c>
      <c r="K162" s="11">
        <v>6.32</v>
      </c>
      <c r="L162" s="70">
        <v>4.57</v>
      </c>
      <c r="M162" s="69">
        <v>7.19</v>
      </c>
      <c r="N162" s="11">
        <v>3.45</v>
      </c>
      <c r="O162" s="69">
        <v>3.33</v>
      </c>
      <c r="P162" s="69">
        <v>3.55</v>
      </c>
      <c r="Q162" s="74">
        <v>3.23</v>
      </c>
      <c r="R162" s="61">
        <v>11077.134637181727</v>
      </c>
      <c r="S162" s="61">
        <v>6263.7129027480441</v>
      </c>
      <c r="T162" s="61">
        <v>20479.83905077181</v>
      </c>
      <c r="U162" s="61">
        <v>6448.6611102245342</v>
      </c>
      <c r="V162" s="64">
        <v>33192.213063744392</v>
      </c>
      <c r="W162" s="61">
        <v>91652.241941754924</v>
      </c>
      <c r="X162" s="61">
        <v>4870.5512208734999</v>
      </c>
      <c r="Y162" s="61">
        <v>19252.659958838689</v>
      </c>
      <c r="Z162" s="61">
        <v>864.9725907535344</v>
      </c>
      <c r="AA162" s="61">
        <v>17077.066062523802</v>
      </c>
      <c r="AB162" s="61">
        <v>53.643721130540754</v>
      </c>
      <c r="AC162" s="64">
        <v>132701.92899231068</v>
      </c>
      <c r="AD162" s="61">
        <v>14481.338059317139</v>
      </c>
      <c r="AE162" s="61">
        <v>6650.5377714585293</v>
      </c>
      <c r="AF162" s="61">
        <v>30745.075659578215</v>
      </c>
      <c r="AG162" s="61">
        <v>394.39845665089587</v>
      </c>
      <c r="AH162" s="61">
        <v>309.41666726351173</v>
      </c>
      <c r="AI162" s="61">
        <v>22499.602934369999</v>
      </c>
      <c r="AJ162" s="61">
        <v>15400.975347474401</v>
      </c>
      <c r="AK162" s="61">
        <v>1257.0527340916965</v>
      </c>
      <c r="AL162" s="61">
        <v>5300.9468468011946</v>
      </c>
      <c r="AM162" s="61">
        <v>487.04774068325719</v>
      </c>
      <c r="AN162" s="64">
        <v>218652.33203503065</v>
      </c>
      <c r="AO162" s="75"/>
      <c r="AP162" s="16">
        <v>2.64</v>
      </c>
      <c r="AQ162" s="13">
        <v>3.96</v>
      </c>
      <c r="AR162" s="16">
        <v>2.88</v>
      </c>
      <c r="AS162" s="13">
        <v>10.44</v>
      </c>
      <c r="AT162" s="16">
        <v>3.3600000000000003</v>
      </c>
      <c r="AU162" s="13">
        <v>12.36</v>
      </c>
      <c r="AV162" s="16">
        <v>4.32</v>
      </c>
      <c r="AW162" s="9">
        <v>15.96</v>
      </c>
    </row>
    <row r="163" spans="1:49" x14ac:dyDescent="0.3">
      <c r="B163" s="76"/>
    </row>
  </sheetData>
  <mergeCells count="23">
    <mergeCell ref="AP4:AW4"/>
    <mergeCell ref="AP5:AW5"/>
    <mergeCell ref="B4:F4"/>
    <mergeCell ref="G4:Q4"/>
    <mergeCell ref="R4:AN4"/>
    <mergeCell ref="B5:F5"/>
    <mergeCell ref="G5:Q5"/>
    <mergeCell ref="R5:AN5"/>
    <mergeCell ref="AP1:AW1"/>
    <mergeCell ref="AP2:AQ2"/>
    <mergeCell ref="AR2:AS2"/>
    <mergeCell ref="AT2:AU2"/>
    <mergeCell ref="AV2:AW2"/>
    <mergeCell ref="R1:AN1"/>
    <mergeCell ref="R2:V2"/>
    <mergeCell ref="W2:AC2"/>
    <mergeCell ref="AD2:AN2"/>
    <mergeCell ref="B1:F1"/>
    <mergeCell ref="G1:Q1"/>
    <mergeCell ref="B2:F2"/>
    <mergeCell ref="G2:J2"/>
    <mergeCell ref="K2:M2"/>
    <mergeCell ref="N2:P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V158"/>
  <sheetViews>
    <sheetView showGridLines="0" zoomScale="70" zoomScaleNormal="70" workbookViewId="0">
      <pane xSplit="1" ySplit="5" topLeftCell="AK146" activePane="bottomRight" state="frozen"/>
      <selection pane="topRight" activeCell="B1" sqref="B1"/>
      <selection pane="bottomLeft" activeCell="A5" sqref="A5"/>
      <selection pane="bottomRight" activeCell="H162" sqref="H162"/>
    </sheetView>
  </sheetViews>
  <sheetFormatPr baseColWidth="10" defaultColWidth="11.44140625" defaultRowHeight="14.4" x14ac:dyDescent="0.3"/>
  <cols>
    <col min="1" max="1" width="11.44140625" style="1"/>
    <col min="2" max="7" width="14.33203125" style="23" customWidth="1"/>
    <col min="8" max="16" width="13" style="23" customWidth="1"/>
    <col min="17" max="17" width="18.6640625" style="23" customWidth="1"/>
    <col min="18" max="20" width="20.88671875" style="40" customWidth="1"/>
    <col min="21" max="21" width="28.109375" style="40" customWidth="1"/>
    <col min="22" max="30" width="20.88671875" style="23" customWidth="1"/>
    <col min="31" max="31" width="28.109375" style="40" customWidth="1"/>
    <col min="32" max="32" width="11.5546875" style="23" customWidth="1"/>
    <col min="33" max="44" width="15.6640625" style="23" customWidth="1"/>
    <col min="45" max="45" width="28.109375" style="40" customWidth="1"/>
    <col min="46" max="46" width="11.5546875" style="2" customWidth="1"/>
    <col min="47" max="16384" width="11.44140625" style="2"/>
  </cols>
  <sheetData>
    <row r="1" spans="1:48" ht="31.5" customHeight="1" x14ac:dyDescent="0.45">
      <c r="B1" s="81" t="s">
        <v>68</v>
      </c>
      <c r="C1" s="81"/>
      <c r="D1" s="81"/>
      <c r="E1" s="81"/>
      <c r="F1" s="83"/>
      <c r="G1" s="66"/>
      <c r="H1" s="81" t="s">
        <v>69</v>
      </c>
      <c r="I1" s="81"/>
      <c r="J1" s="81"/>
      <c r="K1" s="81"/>
      <c r="L1" s="81"/>
      <c r="M1" s="81"/>
      <c r="N1" s="81"/>
      <c r="O1" s="81"/>
      <c r="P1" s="81"/>
      <c r="Q1" s="83"/>
      <c r="R1" s="101" t="s">
        <v>128</v>
      </c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3"/>
    </row>
    <row r="2" spans="1:48" s="4" customFormat="1" ht="15.75" customHeight="1" x14ac:dyDescent="0.3">
      <c r="A2" s="3"/>
      <c r="B2" s="78" t="s">
        <v>48</v>
      </c>
      <c r="C2" s="78"/>
      <c r="D2" s="78"/>
      <c r="E2" s="78"/>
      <c r="F2" s="78"/>
      <c r="G2" s="80" t="s">
        <v>130</v>
      </c>
      <c r="H2" s="78"/>
      <c r="I2" s="78"/>
      <c r="J2" s="79"/>
      <c r="K2" s="80" t="s">
        <v>131</v>
      </c>
      <c r="L2" s="78"/>
      <c r="M2" s="79"/>
      <c r="N2" s="80" t="s">
        <v>132</v>
      </c>
      <c r="O2" s="78"/>
      <c r="P2" s="79"/>
      <c r="Q2" s="67" t="s">
        <v>137</v>
      </c>
      <c r="R2" s="104" t="s">
        <v>41</v>
      </c>
      <c r="S2" s="105"/>
      <c r="T2" s="105"/>
      <c r="U2" s="106"/>
      <c r="V2" s="104" t="s">
        <v>42</v>
      </c>
      <c r="W2" s="105"/>
      <c r="X2" s="105"/>
      <c r="Y2" s="105"/>
      <c r="Z2" s="105"/>
      <c r="AA2" s="105"/>
      <c r="AB2" s="105"/>
      <c r="AC2" s="105"/>
      <c r="AD2" s="105"/>
      <c r="AE2" s="106"/>
      <c r="AF2" s="104" t="s">
        <v>45</v>
      </c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6"/>
    </row>
    <row r="3" spans="1:48" s="4" customFormat="1" ht="41.4" x14ac:dyDescent="0.3">
      <c r="A3" s="3"/>
      <c r="B3" s="50" t="s">
        <v>90</v>
      </c>
      <c r="C3" s="59" t="s">
        <v>82</v>
      </c>
      <c r="D3" s="59" t="s">
        <v>83</v>
      </c>
      <c r="E3" s="59" t="s">
        <v>138</v>
      </c>
      <c r="F3" s="51" t="s">
        <v>47</v>
      </c>
      <c r="G3" s="48" t="s">
        <v>87</v>
      </c>
      <c r="H3" s="52" t="s">
        <v>154</v>
      </c>
      <c r="I3" s="53" t="s">
        <v>155</v>
      </c>
      <c r="J3" s="54" t="s">
        <v>156</v>
      </c>
      <c r="K3" s="68" t="s">
        <v>88</v>
      </c>
      <c r="L3" s="45" t="s">
        <v>155</v>
      </c>
      <c r="M3" s="47" t="s">
        <v>156</v>
      </c>
      <c r="N3" s="68" t="s">
        <v>89</v>
      </c>
      <c r="O3" s="53" t="s">
        <v>157</v>
      </c>
      <c r="P3" s="54" t="s">
        <v>158</v>
      </c>
      <c r="Q3" s="48"/>
      <c r="R3" s="52" t="s">
        <v>91</v>
      </c>
      <c r="S3" s="53" t="s">
        <v>99</v>
      </c>
      <c r="T3" s="53" t="s">
        <v>120</v>
      </c>
      <c r="U3" s="54" t="s">
        <v>41</v>
      </c>
      <c r="V3" s="52" t="s">
        <v>41</v>
      </c>
      <c r="W3" s="53" t="s">
        <v>92</v>
      </c>
      <c r="X3" s="53" t="s">
        <v>93</v>
      </c>
      <c r="Y3" s="53" t="s">
        <v>122</v>
      </c>
      <c r="Z3" s="53" t="s">
        <v>94</v>
      </c>
      <c r="AA3" s="53" t="s">
        <v>121</v>
      </c>
      <c r="AB3" s="53" t="s">
        <v>123</v>
      </c>
      <c r="AC3" s="53" t="s">
        <v>96</v>
      </c>
      <c r="AD3" s="53" t="s">
        <v>95</v>
      </c>
      <c r="AE3" s="54" t="s">
        <v>42</v>
      </c>
      <c r="AF3" s="52" t="s">
        <v>42</v>
      </c>
      <c r="AG3" s="53" t="s">
        <v>124</v>
      </c>
      <c r="AH3" s="53" t="s">
        <v>70</v>
      </c>
      <c r="AI3" s="53" t="s">
        <v>125</v>
      </c>
      <c r="AJ3" s="53" t="s">
        <v>43</v>
      </c>
      <c r="AK3" s="53" t="s">
        <v>44</v>
      </c>
      <c r="AL3" s="53" t="s">
        <v>63</v>
      </c>
      <c r="AM3" s="53" t="s">
        <v>64</v>
      </c>
      <c r="AN3" s="53" t="s">
        <v>73</v>
      </c>
      <c r="AO3" s="53" t="s">
        <v>71</v>
      </c>
      <c r="AP3" s="53" t="s">
        <v>72</v>
      </c>
      <c r="AQ3" s="53" t="s">
        <v>97</v>
      </c>
      <c r="AR3" s="53" t="s">
        <v>86</v>
      </c>
      <c r="AS3" s="54" t="s">
        <v>45</v>
      </c>
    </row>
    <row r="4" spans="1:48" s="37" customFormat="1" ht="15.75" customHeight="1" x14ac:dyDescent="0.3">
      <c r="A4" s="36"/>
      <c r="B4" s="94" t="s">
        <v>127</v>
      </c>
      <c r="C4" s="95"/>
      <c r="D4" s="95"/>
      <c r="E4" s="95"/>
      <c r="F4" s="95"/>
      <c r="G4" s="94" t="s">
        <v>119</v>
      </c>
      <c r="H4" s="95"/>
      <c r="I4" s="95"/>
      <c r="J4" s="95"/>
      <c r="K4" s="95"/>
      <c r="L4" s="95"/>
      <c r="M4" s="95"/>
      <c r="N4" s="95"/>
      <c r="O4" s="95"/>
      <c r="P4" s="95"/>
      <c r="Q4" s="96"/>
      <c r="R4" s="94" t="s">
        <v>139</v>
      </c>
      <c r="S4" s="95"/>
      <c r="T4" s="95"/>
      <c r="U4" s="55" t="s">
        <v>127</v>
      </c>
      <c r="V4" s="87" t="s">
        <v>139</v>
      </c>
      <c r="W4" s="87"/>
      <c r="X4" s="87"/>
      <c r="Y4" s="87"/>
      <c r="Z4" s="87"/>
      <c r="AA4" s="87"/>
      <c r="AB4" s="87"/>
      <c r="AC4" s="87"/>
      <c r="AD4" s="87"/>
      <c r="AE4" s="55" t="s">
        <v>127</v>
      </c>
      <c r="AF4" s="87" t="s">
        <v>140</v>
      </c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55" t="s">
        <v>127</v>
      </c>
    </row>
    <row r="5" spans="1:48" ht="15" customHeight="1" x14ac:dyDescent="0.3">
      <c r="A5" s="3"/>
      <c r="B5" s="89" t="s">
        <v>118</v>
      </c>
      <c r="C5" s="90"/>
      <c r="D5" s="90"/>
      <c r="E5" s="90"/>
      <c r="F5" s="90"/>
      <c r="G5" s="97" t="s">
        <v>116</v>
      </c>
      <c r="H5" s="92"/>
      <c r="I5" s="92"/>
      <c r="J5" s="92"/>
      <c r="K5" s="92"/>
      <c r="L5" s="92"/>
      <c r="M5" s="92"/>
      <c r="N5" s="92"/>
      <c r="O5" s="92"/>
      <c r="P5" s="92"/>
      <c r="Q5" s="93"/>
      <c r="R5" s="98" t="s">
        <v>116</v>
      </c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100"/>
    </row>
    <row r="6" spans="1:48" s="4" customFormat="1" ht="34.5" customHeight="1" x14ac:dyDescent="0.3">
      <c r="A6" s="3"/>
      <c r="B6" s="14"/>
      <c r="C6" s="25"/>
      <c r="D6" s="25"/>
      <c r="E6" s="25"/>
      <c r="F6" s="12"/>
      <c r="G6" s="17"/>
      <c r="H6" s="25"/>
      <c r="I6" s="25"/>
      <c r="J6" s="62"/>
      <c r="K6" s="63"/>
      <c r="L6" s="25"/>
      <c r="M6" s="62"/>
      <c r="N6" s="63"/>
      <c r="O6" s="25"/>
      <c r="P6" s="62"/>
      <c r="Q6" s="63"/>
      <c r="R6" s="25"/>
      <c r="S6" s="25"/>
      <c r="T6" s="25"/>
      <c r="U6" s="12"/>
      <c r="V6" s="25"/>
      <c r="W6" s="25"/>
      <c r="X6" s="25"/>
      <c r="Y6" s="25"/>
      <c r="Z6" s="25"/>
      <c r="AA6" s="25"/>
      <c r="AB6" s="25"/>
      <c r="AC6" s="25"/>
      <c r="AD6" s="25"/>
      <c r="AE6" s="12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12"/>
    </row>
    <row r="7" spans="1:48" s="4" customFormat="1" ht="18" customHeight="1" x14ac:dyDescent="0.3">
      <c r="A7" s="21">
        <v>38718</v>
      </c>
      <c r="B7" s="13"/>
      <c r="C7" s="13"/>
      <c r="D7" s="13"/>
      <c r="E7" s="13"/>
      <c r="F7" s="9"/>
      <c r="G7" s="9">
        <f>'Base original'!G11</f>
        <v>26.840105511345499</v>
      </c>
      <c r="H7" s="13"/>
      <c r="I7" s="13"/>
      <c r="J7" s="9"/>
      <c r="K7" s="9">
        <f>'Base original'!K11</f>
        <v>10.2731725726366</v>
      </c>
      <c r="L7" s="13"/>
      <c r="M7" s="9"/>
      <c r="N7" s="9">
        <f>'Base original'!N11</f>
        <v>5.28923438819597</v>
      </c>
      <c r="O7" s="13"/>
      <c r="P7" s="9"/>
      <c r="Q7" s="11">
        <f>'Base original'!Q11</f>
        <v>5.31</v>
      </c>
      <c r="R7" s="13"/>
      <c r="S7" s="13"/>
      <c r="T7" s="13"/>
      <c r="U7" s="9"/>
      <c r="V7" s="13"/>
      <c r="W7" s="13"/>
      <c r="X7" s="13"/>
      <c r="Y7" s="13"/>
      <c r="Z7" s="13"/>
      <c r="AA7" s="13"/>
      <c r="AB7" s="13"/>
      <c r="AC7" s="13"/>
      <c r="AD7" s="13"/>
      <c r="AE7" s="9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9"/>
    </row>
    <row r="8" spans="1:48" s="5" customFormat="1" x14ac:dyDescent="0.3">
      <c r="A8" s="20">
        <v>38749</v>
      </c>
      <c r="B8" s="13"/>
      <c r="C8" s="13"/>
      <c r="D8" s="13"/>
      <c r="E8" s="13"/>
      <c r="F8" s="9"/>
      <c r="G8" s="9">
        <f>'Base original'!G12</f>
        <v>28.080010671663999</v>
      </c>
      <c r="H8" s="13"/>
      <c r="I8" s="13"/>
      <c r="J8" s="9"/>
      <c r="K8" s="9">
        <f>'Base original'!K12</f>
        <v>10.6917516556947</v>
      </c>
      <c r="L8" s="13"/>
      <c r="M8" s="9"/>
      <c r="N8" s="9">
        <f>'Base original'!N12</f>
        <v>5.4882926812584802</v>
      </c>
      <c r="O8" s="13"/>
      <c r="P8" s="9"/>
      <c r="Q8" s="11">
        <f>'Base original'!Q12</f>
        <v>5.33</v>
      </c>
      <c r="R8" s="13"/>
      <c r="S8" s="13"/>
      <c r="T8" s="13"/>
      <c r="U8" s="9"/>
      <c r="V8" s="13"/>
      <c r="W8" s="13"/>
      <c r="X8" s="13"/>
      <c r="Y8" s="13"/>
      <c r="Z8" s="13"/>
      <c r="AA8" s="13"/>
      <c r="AB8" s="13"/>
      <c r="AC8" s="13"/>
      <c r="AD8" s="13"/>
      <c r="AE8" s="9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9"/>
      <c r="AT8" s="6"/>
    </row>
    <row r="9" spans="1:48" s="5" customFormat="1" x14ac:dyDescent="0.3">
      <c r="A9" s="20">
        <v>38777</v>
      </c>
      <c r="B9" s="13"/>
      <c r="C9" s="13"/>
      <c r="D9" s="13"/>
      <c r="E9" s="13"/>
      <c r="F9" s="9"/>
      <c r="G9" s="9">
        <f>'Base original'!G13</f>
        <v>25.220629902156901</v>
      </c>
      <c r="H9" s="13"/>
      <c r="I9" s="13"/>
      <c r="J9" s="9"/>
      <c r="K9" s="9">
        <f>'Base original'!K13</f>
        <v>10.242012151611499</v>
      </c>
      <c r="L9" s="13"/>
      <c r="M9" s="9"/>
      <c r="N9" s="9">
        <f>'Base original'!N13</f>
        <v>5.8475082006758301</v>
      </c>
      <c r="O9" s="13"/>
      <c r="P9" s="9"/>
      <c r="Q9" s="11">
        <f>'Base original'!Q13</f>
        <v>5.22</v>
      </c>
      <c r="R9" s="13"/>
      <c r="S9" s="13"/>
      <c r="T9" s="13"/>
      <c r="U9" s="9"/>
      <c r="V9" s="13"/>
      <c r="W9" s="13"/>
      <c r="X9" s="13"/>
      <c r="Y9" s="13"/>
      <c r="Z9" s="13"/>
      <c r="AA9" s="13"/>
      <c r="AB9" s="13"/>
      <c r="AC9" s="13"/>
      <c r="AD9" s="13"/>
      <c r="AE9" s="9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9"/>
      <c r="AT9" s="6"/>
    </row>
    <row r="10" spans="1:48" s="5" customFormat="1" x14ac:dyDescent="0.3">
      <c r="A10" s="20">
        <v>38808</v>
      </c>
      <c r="B10" s="13"/>
      <c r="C10" s="13"/>
      <c r="D10" s="13"/>
      <c r="E10" s="13"/>
      <c r="F10" s="9"/>
      <c r="G10" s="9">
        <f>'Base original'!G14</f>
        <v>26.812381250088201</v>
      </c>
      <c r="H10" s="13"/>
      <c r="I10" s="13"/>
      <c r="J10" s="9"/>
      <c r="K10" s="9">
        <f>'Base original'!K14</f>
        <v>10.6963342219099</v>
      </c>
      <c r="L10" s="13"/>
      <c r="M10" s="9"/>
      <c r="N10" s="9">
        <f>'Base original'!N14</f>
        <v>5.6534729872904501</v>
      </c>
      <c r="O10" s="13"/>
      <c r="P10" s="9"/>
      <c r="Q10" s="11">
        <f>'Base original'!Q14</f>
        <v>5.04</v>
      </c>
      <c r="R10" s="13"/>
      <c r="S10" s="13"/>
      <c r="T10" s="13"/>
      <c r="U10" s="9"/>
      <c r="V10" s="13"/>
      <c r="W10" s="13"/>
      <c r="X10" s="13"/>
      <c r="Y10" s="13"/>
      <c r="Z10" s="13"/>
      <c r="AA10" s="13"/>
      <c r="AB10" s="13"/>
      <c r="AC10" s="13"/>
      <c r="AD10" s="13"/>
      <c r="AE10" s="9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9"/>
      <c r="AT10" s="6"/>
    </row>
    <row r="11" spans="1:48" s="5" customFormat="1" x14ac:dyDescent="0.3">
      <c r="A11" s="20">
        <v>38838</v>
      </c>
      <c r="B11" s="13"/>
      <c r="C11" s="13"/>
      <c r="D11" s="13"/>
      <c r="E11" s="13"/>
      <c r="F11" s="9"/>
      <c r="G11" s="9">
        <f>'Base original'!G15</f>
        <v>27.4996852524513</v>
      </c>
      <c r="H11" s="13"/>
      <c r="I11" s="13"/>
      <c r="J11" s="9"/>
      <c r="K11" s="9">
        <f>'Base original'!K15</f>
        <v>10.699763036027299</v>
      </c>
      <c r="L11" s="13"/>
      <c r="M11" s="9"/>
      <c r="N11" s="9">
        <f>'Base original'!N15</f>
        <v>6.0693249259096804</v>
      </c>
      <c r="O11" s="13"/>
      <c r="P11" s="9"/>
      <c r="Q11" s="11">
        <f>'Base original'!Q15</f>
        <v>5.03</v>
      </c>
      <c r="R11" s="13"/>
      <c r="S11" s="13"/>
      <c r="T11" s="13"/>
      <c r="U11" s="9"/>
      <c r="V11" s="13"/>
      <c r="W11" s="13"/>
      <c r="X11" s="13"/>
      <c r="Y11" s="13"/>
      <c r="Z11" s="13"/>
      <c r="AA11" s="13"/>
      <c r="AB11" s="13"/>
      <c r="AC11" s="13"/>
      <c r="AD11" s="13"/>
      <c r="AE11" s="9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9"/>
      <c r="AT11" s="6"/>
      <c r="AU11" s="2"/>
      <c r="AV11" s="2"/>
    </row>
    <row r="12" spans="1:48" s="5" customFormat="1" x14ac:dyDescent="0.3">
      <c r="A12" s="20">
        <v>38869</v>
      </c>
      <c r="B12" s="13"/>
      <c r="C12" s="13"/>
      <c r="D12" s="13"/>
      <c r="E12" s="13"/>
      <c r="F12" s="9"/>
      <c r="G12" s="9">
        <f>'Base original'!G16</f>
        <v>27.540614539592301</v>
      </c>
      <c r="H12" s="13"/>
      <c r="I12" s="13"/>
      <c r="J12" s="9"/>
      <c r="K12" s="9">
        <f>'Base original'!K16</f>
        <v>10.0914888005923</v>
      </c>
      <c r="L12" s="13"/>
      <c r="M12" s="9"/>
      <c r="N12" s="9">
        <f>'Base original'!N16</f>
        <v>6.0986268480947396</v>
      </c>
      <c r="O12" s="13"/>
      <c r="P12" s="9"/>
      <c r="Q12" s="11">
        <f>'Base original'!Q16</f>
        <v>5</v>
      </c>
      <c r="R12" s="13"/>
      <c r="S12" s="13"/>
      <c r="T12" s="13"/>
      <c r="U12" s="9"/>
      <c r="V12" s="13"/>
      <c r="W12" s="13"/>
      <c r="X12" s="13"/>
      <c r="Y12" s="13"/>
      <c r="Z12" s="13"/>
      <c r="AA12" s="13"/>
      <c r="AB12" s="13"/>
      <c r="AC12" s="13"/>
      <c r="AD12" s="13"/>
      <c r="AE12" s="9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9"/>
      <c r="AT12" s="6"/>
      <c r="AU12" s="2"/>
      <c r="AV12" s="2"/>
    </row>
    <row r="13" spans="1:48" x14ac:dyDescent="0.3">
      <c r="A13" s="20">
        <v>38899</v>
      </c>
      <c r="B13" s="13"/>
      <c r="C13" s="13"/>
      <c r="D13" s="13"/>
      <c r="E13" s="13"/>
      <c r="F13" s="9"/>
      <c r="G13" s="9">
        <f>'Base original'!G17</f>
        <v>27.283235773047799</v>
      </c>
      <c r="H13" s="13"/>
      <c r="I13" s="13"/>
      <c r="J13" s="9"/>
      <c r="K13" s="9">
        <f>'Base original'!K17</f>
        <v>9.9566969940811703</v>
      </c>
      <c r="L13" s="13"/>
      <c r="M13" s="9"/>
      <c r="N13" s="9">
        <f>'Base original'!N17</f>
        <v>6.2949303717057496</v>
      </c>
      <c r="O13" s="13"/>
      <c r="P13" s="9"/>
      <c r="Q13" s="11">
        <f>'Base original'!Q17</f>
        <v>5.0999999999999996</v>
      </c>
      <c r="R13" s="13"/>
      <c r="S13" s="13"/>
      <c r="T13" s="13"/>
      <c r="U13" s="9"/>
      <c r="V13" s="13"/>
      <c r="W13" s="13"/>
      <c r="X13" s="13"/>
      <c r="Y13" s="13"/>
      <c r="Z13" s="13"/>
      <c r="AA13" s="13"/>
      <c r="AB13" s="13"/>
      <c r="AC13" s="13"/>
      <c r="AD13" s="13"/>
      <c r="AE13" s="9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9"/>
      <c r="AT13" s="6"/>
    </row>
    <row r="14" spans="1:48" x14ac:dyDescent="0.3">
      <c r="A14" s="20">
        <v>38930</v>
      </c>
      <c r="B14" s="13"/>
      <c r="C14" s="13"/>
      <c r="D14" s="13"/>
      <c r="E14" s="13"/>
      <c r="F14" s="9"/>
      <c r="G14" s="9">
        <f>'Base original'!G18</f>
        <v>26.639610178285299</v>
      </c>
      <c r="H14" s="13"/>
      <c r="I14" s="13"/>
      <c r="J14" s="9"/>
      <c r="K14" s="9">
        <f>'Base original'!K18</f>
        <v>10.308394808512</v>
      </c>
      <c r="L14" s="13"/>
      <c r="M14" s="9"/>
      <c r="N14" s="9">
        <f>'Base original'!N18</f>
        <v>6.2227574390990599</v>
      </c>
      <c r="O14" s="13"/>
      <c r="P14" s="9"/>
      <c r="Q14" s="11">
        <f>'Base original'!Q18</f>
        <v>5.05</v>
      </c>
      <c r="R14" s="13"/>
      <c r="S14" s="13"/>
      <c r="T14" s="13"/>
      <c r="U14" s="9"/>
      <c r="V14" s="13"/>
      <c r="W14" s="13"/>
      <c r="X14" s="13"/>
      <c r="Y14" s="13"/>
      <c r="Z14" s="13"/>
      <c r="AA14" s="13"/>
      <c r="AB14" s="13"/>
      <c r="AC14" s="13"/>
      <c r="AD14" s="13"/>
      <c r="AE14" s="9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9"/>
      <c r="AT14" s="6"/>
    </row>
    <row r="15" spans="1:48" x14ac:dyDescent="0.3">
      <c r="A15" s="20">
        <v>38961</v>
      </c>
      <c r="B15" s="13"/>
      <c r="C15" s="13"/>
      <c r="D15" s="13"/>
      <c r="E15" s="13"/>
      <c r="F15" s="9"/>
      <c r="G15" s="9">
        <f>'Base original'!G19</f>
        <v>26.537279800045599</v>
      </c>
      <c r="H15" s="13"/>
      <c r="I15" s="13"/>
      <c r="J15" s="9"/>
      <c r="K15" s="9">
        <f>'Base original'!K19</f>
        <v>10.345094933528101</v>
      </c>
      <c r="L15" s="13"/>
      <c r="M15" s="9"/>
      <c r="N15" s="9">
        <f>'Base original'!N19</f>
        <v>6.2888466043057596</v>
      </c>
      <c r="O15" s="13"/>
      <c r="P15" s="9"/>
      <c r="Q15" s="11">
        <f>'Base original'!Q19</f>
        <v>5.01</v>
      </c>
      <c r="R15" s="13"/>
      <c r="S15" s="13"/>
      <c r="T15" s="13"/>
      <c r="U15" s="9"/>
      <c r="V15" s="13"/>
      <c r="W15" s="13"/>
      <c r="X15" s="13"/>
      <c r="Y15" s="13"/>
      <c r="Z15" s="13"/>
      <c r="AA15" s="13"/>
      <c r="AB15" s="13"/>
      <c r="AC15" s="13"/>
      <c r="AD15" s="13"/>
      <c r="AE15" s="9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9"/>
      <c r="AT15" s="6"/>
    </row>
    <row r="16" spans="1:48" x14ac:dyDescent="0.3">
      <c r="A16" s="20">
        <v>38991</v>
      </c>
      <c r="B16" s="13"/>
      <c r="C16" s="13"/>
      <c r="D16" s="13"/>
      <c r="E16" s="13"/>
      <c r="F16" s="9"/>
      <c r="G16" s="9">
        <f>'Base original'!G20</f>
        <v>26.874266437626801</v>
      </c>
      <c r="H16" s="13"/>
      <c r="I16" s="13"/>
      <c r="J16" s="9"/>
      <c r="K16" s="9">
        <f>'Base original'!K20</f>
        <v>10.3284256051627</v>
      </c>
      <c r="L16" s="13"/>
      <c r="M16" s="9"/>
      <c r="N16" s="9">
        <f>'Base original'!N20</f>
        <v>6.1776341040460299</v>
      </c>
      <c r="O16" s="13"/>
      <c r="P16" s="9"/>
      <c r="Q16" s="11">
        <f>'Base original'!Q20</f>
        <v>4.95</v>
      </c>
      <c r="R16" s="13"/>
      <c r="S16" s="13"/>
      <c r="T16" s="13"/>
      <c r="U16" s="9"/>
      <c r="V16" s="13"/>
      <c r="W16" s="13"/>
      <c r="X16" s="13"/>
      <c r="Y16" s="13"/>
      <c r="Z16" s="13"/>
      <c r="AA16" s="13"/>
      <c r="AB16" s="13"/>
      <c r="AC16" s="13"/>
      <c r="AD16" s="13"/>
      <c r="AE16" s="9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9"/>
      <c r="AT16" s="6"/>
    </row>
    <row r="17" spans="1:46" x14ac:dyDescent="0.3">
      <c r="A17" s="20">
        <v>39022</v>
      </c>
      <c r="B17" s="13"/>
      <c r="C17" s="13"/>
      <c r="D17" s="13"/>
      <c r="E17" s="13"/>
      <c r="F17" s="9"/>
      <c r="G17" s="9">
        <f>'Base original'!G21</f>
        <v>26.970837734170999</v>
      </c>
      <c r="H17" s="13"/>
      <c r="I17" s="13"/>
      <c r="J17" s="9"/>
      <c r="K17" s="9">
        <f>'Base original'!K21</f>
        <v>10.169422469712799</v>
      </c>
      <c r="L17" s="13"/>
      <c r="M17" s="9"/>
      <c r="N17" s="9">
        <f>'Base original'!N21</f>
        <v>6.1078112166577503</v>
      </c>
      <c r="O17" s="13"/>
      <c r="P17" s="9"/>
      <c r="Q17" s="11">
        <f>'Base original'!Q21</f>
        <v>4.82</v>
      </c>
      <c r="R17" s="13"/>
      <c r="S17" s="13"/>
      <c r="T17" s="13"/>
      <c r="U17" s="9"/>
      <c r="V17" s="13"/>
      <c r="W17" s="13"/>
      <c r="X17" s="13"/>
      <c r="Y17" s="13"/>
      <c r="Z17" s="13"/>
      <c r="AA17" s="13"/>
      <c r="AB17" s="13"/>
      <c r="AC17" s="13"/>
      <c r="AD17" s="13"/>
      <c r="AE17" s="9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9"/>
      <c r="AT17" s="6"/>
    </row>
    <row r="18" spans="1:46" x14ac:dyDescent="0.3">
      <c r="A18" s="20">
        <v>39052</v>
      </c>
      <c r="B18" s="13"/>
      <c r="C18" s="13"/>
      <c r="D18" s="13"/>
      <c r="E18" s="13"/>
      <c r="F18" s="9"/>
      <c r="G18" s="9">
        <f>'Base original'!G22</f>
        <v>27.0849800029482</v>
      </c>
      <c r="H18" s="13"/>
      <c r="I18" s="13"/>
      <c r="J18" s="9"/>
      <c r="K18" s="9">
        <f>'Base original'!K22</f>
        <v>10.2462156294828</v>
      </c>
      <c r="L18" s="13"/>
      <c r="M18" s="9"/>
      <c r="N18" s="9">
        <f>'Base original'!N22</f>
        <v>6.0777325619925202</v>
      </c>
      <c r="O18" s="13"/>
      <c r="P18" s="9"/>
      <c r="Q18" s="11">
        <f>'Base original'!Q22</f>
        <v>4.7699999999999996</v>
      </c>
      <c r="R18" s="13"/>
      <c r="S18" s="13"/>
      <c r="T18" s="13"/>
      <c r="U18" s="9"/>
      <c r="V18" s="13"/>
      <c r="W18" s="13"/>
      <c r="X18" s="13"/>
      <c r="Y18" s="13"/>
      <c r="Z18" s="13"/>
      <c r="AA18" s="13"/>
      <c r="AB18" s="13"/>
      <c r="AC18" s="13"/>
      <c r="AD18" s="13"/>
      <c r="AE18" s="9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9"/>
      <c r="AT18" s="6"/>
    </row>
    <row r="19" spans="1:46" x14ac:dyDescent="0.3">
      <c r="A19" s="21">
        <v>39083</v>
      </c>
      <c r="B19" s="13">
        <f>'Base original'!B23/'Base original'!B11*100-100</f>
        <v>16.334927259680327</v>
      </c>
      <c r="C19" s="13">
        <f>'Base original'!C23/'Base original'!C11*100-100</f>
        <v>23.214257827540223</v>
      </c>
      <c r="D19" s="13">
        <f>'Base original'!D23/'Base original'!D11*100-100</f>
        <v>17.295155089011118</v>
      </c>
      <c r="E19" s="13">
        <f>'Base original'!E23/'Base original'!E11*100-100</f>
        <v>26.756159251257117</v>
      </c>
      <c r="F19" s="9">
        <f>'Base original'!F23/'Base original'!F11*100-100</f>
        <v>18.304232270407624</v>
      </c>
      <c r="G19" s="9">
        <f>'Base original'!G23</f>
        <v>27.904564651345101</v>
      </c>
      <c r="H19" s="13"/>
      <c r="I19" s="13"/>
      <c r="J19" s="9"/>
      <c r="K19" s="9">
        <f>'Base original'!K23</f>
        <v>10.0813509695242</v>
      </c>
      <c r="L19" s="13"/>
      <c r="M19" s="9"/>
      <c r="N19" s="9">
        <f>'Base original'!N23</f>
        <v>6.10488173655519</v>
      </c>
      <c r="O19" s="13"/>
      <c r="P19" s="9"/>
      <c r="Q19" s="11">
        <f>'Base original'!Q23</f>
        <v>4.68</v>
      </c>
      <c r="R19" s="13">
        <f>('Base original'!S23/'Base original'!S11*100-100)*'Base original'!S11/'Base original'!$V11</f>
        <v>3.3031523131963763</v>
      </c>
      <c r="S19" s="13">
        <f>('Base original'!T23/'Base original'!T11*100-100)*'Base original'!T11/'Base original'!$V11</f>
        <v>8.5978204209506632</v>
      </c>
      <c r="T19" s="13">
        <f>('Base original'!U23/'Base original'!U11*100-100)*'Base original'!U11/'Base original'!$V11</f>
        <v>4.1230770651960311</v>
      </c>
      <c r="U19" s="9">
        <f>('Base original'!V23/'Base original'!V11*100-100)*'Base original'!V11/'Base original'!$V11</f>
        <v>16.024049799343061</v>
      </c>
      <c r="V19" s="13">
        <f>('Base original'!V23/'Base original'!V11*100-100)*'Base original'!V11/('Base original'!$AC11)</f>
        <v>3.649142399394373</v>
      </c>
      <c r="W19" s="13">
        <f>('Base original'!W23/'Base original'!W11*100-100)*'Base original'!W11/('Base original'!$AC11)</f>
        <v>14.882486804714127</v>
      </c>
      <c r="X19" s="13">
        <f>('Base original'!X23/'Base original'!X11*100-100)*'Base original'!X11/('Base original'!$AC11)</f>
        <v>9.2352538158345085E-2</v>
      </c>
      <c r="Y19" s="13">
        <f>('Base original'!Y23/'Base original'!Y11*100-100)*'Base original'!Y11/('Base original'!$AC11)</f>
        <v>3.6890526404208255</v>
      </c>
      <c r="Z19" s="13">
        <f>('Base original'!Z23/'Base original'!Z11*100-100)*'Base original'!Z11/('Base original'!$AC11)</f>
        <v>0.1818500515444669</v>
      </c>
      <c r="AA19" s="13">
        <f>-('Base original'!AA23/'Base original'!AA11*100-100)*'Base original'!AA11/('Base original'!$AC11)</f>
        <v>-3.742426577215233</v>
      </c>
      <c r="AB19" s="13">
        <f>-('Base original'!AB23/'Base original'!AB11*100-100)*'Base original'!AB11/('Base original'!$AC11)</f>
        <v>-1.0758935457431694E-2</v>
      </c>
      <c r="AC19" s="13">
        <f>(('Base original'!Y23-'Base original'!AA23)/('Base original'!Y11-'Base original'!AA11)*100-100)*(('Base original'!Y11-'Base original'!AA11)/'Base original'!AC11)</f>
        <v>-5.3373936794409091E-2</v>
      </c>
      <c r="AD19" s="13">
        <f>(('Base original'!Z23-'Base original'!AB23)/('Base original'!Z11-'Base original'!AB11)*100-100)*(('Base original'!Z11-'Base original'!AB11)/'Base original'!AC11)</f>
        <v>0.17109111608703523</v>
      </c>
      <c r="AE19" s="9">
        <f>('Base original'!AC23/'Base original'!AC11*100-100)*'Base original'!AC11/('Base original'!$AC11)</f>
        <v>18.741698921559461</v>
      </c>
      <c r="AF19" s="13">
        <f>('Base original'!AC23/'Base original'!AC11*100-100)*'Base original'!AC11/('Base original'!$AN11)</f>
        <v>10.676398778920648</v>
      </c>
      <c r="AG19" s="13">
        <f>('Base original'!AD23/'Base original'!AD11*100-100)*'Base original'!AD11/('Base original'!$AN11)</f>
        <v>0.62783936793200823</v>
      </c>
      <c r="AH19" s="13">
        <f>('Base original'!AE23/'Base original'!AE11*100-100)*'Base original'!AE11/('Base original'!$AN11)</f>
        <v>-2.1548177101445241</v>
      </c>
      <c r="AI19" s="13">
        <f>('Base original'!AF23/'Base original'!AF11*100-100)*'Base original'!AF11/('Base original'!$AN11)</f>
        <v>-2.670709824595551E-3</v>
      </c>
      <c r="AJ19" s="13">
        <f>('Base original'!AG23/'Base original'!AG11*100-100)*'Base original'!AG11/('Base original'!$AN11)</f>
        <v>0.16885391666657737</v>
      </c>
      <c r="AK19" s="13">
        <f>('Base original'!AH23/'Base original'!AH11*100-100)*'Base original'!AH11/('Base original'!$AN11)</f>
        <v>1.4209545861630287E-2</v>
      </c>
      <c r="AL19" s="13">
        <f>('Base original'!AI23/'Base original'!AI11*100-100)*'Base original'!AI11/('Base original'!$AN11)</f>
        <v>1.7612817695164553</v>
      </c>
      <c r="AM19" s="13">
        <f>('Base original'!AJ23/'Base original'!AJ11*100-100)*'Base original'!AJ11/('Base original'!$AN11)</f>
        <v>1.9205656426449003</v>
      </c>
      <c r="AN19" s="13">
        <f>('Base original'!AK23/'Base original'!AK11*100-100)*'Base original'!AK11/('Base original'!$AN11)</f>
        <v>0.25601150459616756</v>
      </c>
      <c r="AO19" s="13">
        <f>-('Base original'!AL23/'Base original'!AL11*100-100)*'Base original'!AL11/('Base original'!$AN11)</f>
        <v>-0.63653629479671658</v>
      </c>
      <c r="AP19" s="13">
        <f>-('Base original'!AM23/'Base original'!AM11*100-100)*'Base original'!AM11/('Base original'!$AN11)</f>
        <v>-7.984737578149835E-2</v>
      </c>
      <c r="AQ19" s="13">
        <f>(('Base original'!AJ23-'Base original'!AL23)/('Base original'!AJ11-'Base original'!AL11)*100-100)*(('Base original'!AJ11-'Base original'!AL11)/'Base original'!AN11)</f>
        <v>1.2840293478481848</v>
      </c>
      <c r="AR19" s="13">
        <f>(('Base original'!AK23-'Base original'!AM23)/('Base original'!AK11-'Base original'!AM11)*100-100)*(('Base original'!AK11-'Base original'!AM11)/'Base original'!AN11)</f>
        <v>0.17616412881466936</v>
      </c>
      <c r="AS19" s="9">
        <f>('Base original'!AN23/'Base original'!AN11*100-100)*'Base original'!AN11/('Base original'!$AN11)</f>
        <v>12.551288435591076</v>
      </c>
      <c r="AT19" s="6"/>
    </row>
    <row r="20" spans="1:46" x14ac:dyDescent="0.3">
      <c r="A20" s="20">
        <v>39114</v>
      </c>
      <c r="B20" s="13">
        <f>'Base original'!B24/'Base original'!B12*100-100</f>
        <v>17.148599362846142</v>
      </c>
      <c r="C20" s="13">
        <f>'Base original'!C24/'Base original'!C12*100-100</f>
        <v>22.57287340079057</v>
      </c>
      <c r="D20" s="13">
        <f>'Base original'!D24/'Base original'!D12*100-100</f>
        <v>17.646439315981894</v>
      </c>
      <c r="E20" s="13">
        <f>'Base original'!E24/'Base original'!E12*100-100</f>
        <v>25.4400765873892</v>
      </c>
      <c r="F20" s="9">
        <f>'Base original'!F24/'Base original'!F12*100-100</f>
        <v>18.664579829045593</v>
      </c>
      <c r="G20" s="9">
        <f>'Base original'!G24</f>
        <v>28.682036168198401</v>
      </c>
      <c r="H20" s="13"/>
      <c r="I20" s="13"/>
      <c r="J20" s="9"/>
      <c r="K20" s="9">
        <f>'Base original'!K24</f>
        <v>9.9487011377282997</v>
      </c>
      <c r="L20" s="13"/>
      <c r="M20" s="9"/>
      <c r="N20" s="9">
        <f>'Base original'!N24</f>
        <v>6.0921878167335102</v>
      </c>
      <c r="O20" s="13"/>
      <c r="P20" s="9"/>
      <c r="Q20" s="11">
        <f>'Base original'!Q24</f>
        <v>4.58</v>
      </c>
      <c r="R20" s="13">
        <f>('Base original'!S24/'Base original'!S12*100-100)*'Base original'!S12/'Base original'!$V12</f>
        <v>3.3835119370142199</v>
      </c>
      <c r="S20" s="13">
        <f>('Base original'!T24/'Base original'!T12*100-100)*'Base original'!T12/'Base original'!$V12</f>
        <v>9.4094731710289601</v>
      </c>
      <c r="T20" s="13">
        <f>('Base original'!U24/'Base original'!U12*100-100)*'Base original'!U12/'Base original'!$V12</f>
        <v>2.9861831097310101</v>
      </c>
      <c r="U20" s="9">
        <f>('Base original'!V24/'Base original'!V12*100-100)*'Base original'!V12/'Base original'!$V12</f>
        <v>15.779168217774185</v>
      </c>
      <c r="V20" s="13">
        <f>('Base original'!V24/'Base original'!V12*100-100)*'Base original'!V12/('Base original'!$AC12)</f>
        <v>3.5510670903388344</v>
      </c>
      <c r="W20" s="13">
        <f>('Base original'!W24/'Base original'!W12*100-100)*'Base original'!W12/('Base original'!$AC12)</f>
        <v>15.346089958567511</v>
      </c>
      <c r="X20" s="13">
        <f>('Base original'!X24/'Base original'!X12*100-100)*'Base original'!X12/('Base original'!$AC12)</f>
        <v>0.1085232959341863</v>
      </c>
      <c r="Y20" s="13">
        <f>('Base original'!Y24/'Base original'!Y12*100-100)*'Base original'!Y12/('Base original'!$AC12)</f>
        <v>3.0081822838372849</v>
      </c>
      <c r="Z20" s="13">
        <f>('Base original'!Z24/'Base original'!Z12*100-100)*'Base original'!Z12/('Base original'!$AC12)</f>
        <v>0.14820585277166179</v>
      </c>
      <c r="AA20" s="13">
        <f>-('Base original'!AA24/'Base original'!AA12*100-100)*'Base original'!AA12/('Base original'!$AC12)</f>
        <v>-3.2893291741283264</v>
      </c>
      <c r="AB20" s="13">
        <f>-('Base original'!AB24/'Base original'!AB12*100-100)*'Base original'!AB12/('Base original'!$AC12)</f>
        <v>-1.8633807681007582E-2</v>
      </c>
      <c r="AC20" s="13">
        <f>(('Base original'!Y24-'Base original'!AA24)/('Base original'!Y12-'Base original'!AA12)*100-100)*(('Base original'!Y12-'Base original'!AA12)/'Base original'!AC12)</f>
        <v>-0.28114689029104284</v>
      </c>
      <c r="AD20" s="13">
        <f>(('Base original'!Z24-'Base original'!AB24)/('Base original'!Z12-'Base original'!AB12)*100-100)*(('Base original'!Z12-'Base original'!AB12)/'Base original'!AC12)</f>
        <v>0.12957204509065426</v>
      </c>
      <c r="AE20" s="9">
        <f>('Base original'!AC24/'Base original'!AC12*100-100)*'Base original'!AC12/('Base original'!$AC12)</f>
        <v>18.854105499640127</v>
      </c>
      <c r="AF20" s="13">
        <f>('Base original'!AC24/'Base original'!AC12*100-100)*'Base original'!AC12/('Base original'!$AN12)</f>
        <v>10.75338227062873</v>
      </c>
      <c r="AG20" s="13">
        <f>('Base original'!AD24/'Base original'!AD12*100-100)*'Base original'!AD12/('Base original'!$AN12)</f>
        <v>0.6397557028665577</v>
      </c>
      <c r="AH20" s="13">
        <f>('Base original'!AE24/'Base original'!AE12*100-100)*'Base original'!AE12/('Base original'!$AN12)</f>
        <v>-2.2275394722407396</v>
      </c>
      <c r="AI20" s="13">
        <f>('Base original'!AF24/'Base original'!AF12*100-100)*'Base original'!AF12/('Base original'!$AN12)</f>
        <v>-6.1555847337449064E-3</v>
      </c>
      <c r="AJ20" s="13">
        <f>('Base original'!AG24/'Base original'!AG12*100-100)*'Base original'!AG12/('Base original'!$AN12)</f>
        <v>0.16310599106653012</v>
      </c>
      <c r="AK20" s="13">
        <f>('Base original'!AH24/'Base original'!AH12*100-100)*'Base original'!AH12/('Base original'!$AN12)</f>
        <v>9.1653595897476566E-3</v>
      </c>
      <c r="AL20" s="13">
        <f>('Base original'!AI24/'Base original'!AI12*100-100)*'Base original'!AI12/('Base original'!$AN12)</f>
        <v>2.073258753209609</v>
      </c>
      <c r="AM20" s="13">
        <f>('Base original'!AJ24/'Base original'!AJ12*100-100)*'Base original'!AJ12/('Base original'!$AN12)</f>
        <v>1.8447029123083121</v>
      </c>
      <c r="AN20" s="13">
        <f>('Base original'!AK24/'Base original'!AK12*100-100)*'Base original'!AK12/('Base original'!$AN12)</f>
        <v>0.24836594094221481</v>
      </c>
      <c r="AO20" s="13">
        <f>-('Base original'!AL24/'Base original'!AL12*100-100)*'Base original'!AL12/('Base original'!$AN12)</f>
        <v>-0.59382687865151573</v>
      </c>
      <c r="AP20" s="13">
        <f>-('Base original'!AM24/'Base original'!AM12*100-100)*'Base original'!AM12/('Base original'!$AN12)</f>
        <v>-6.9990018685345476E-2</v>
      </c>
      <c r="AQ20" s="13">
        <f>(('Base original'!AJ24-'Base original'!AL24)/('Base original'!AJ12-'Base original'!AL12)*100-100)*(('Base original'!AJ12-'Base original'!AL12)/'Base original'!AN12)</f>
        <v>1.2508760336567979</v>
      </c>
      <c r="AR20" s="13">
        <f>(('Base original'!AK24-'Base original'!AM24)/('Base original'!AK12-'Base original'!AM12)*100-100)*(('Base original'!AK12-'Base original'!AM12)/'Base original'!AN12)</f>
        <v>0.17837592225686941</v>
      </c>
      <c r="AS20" s="9">
        <f>('Base original'!AN24/'Base original'!AN12*100-100)*'Base original'!AN12/('Base original'!$AN12)</f>
        <v>12.834224976300362</v>
      </c>
      <c r="AT20" s="6"/>
    </row>
    <row r="21" spans="1:46" x14ac:dyDescent="0.3">
      <c r="A21" s="20">
        <v>39142</v>
      </c>
      <c r="B21" s="13">
        <f>'Base original'!B25/'Base original'!B13*100-100</f>
        <v>16.07735531692957</v>
      </c>
      <c r="C21" s="13">
        <f>'Base original'!C25/'Base original'!C13*100-100</f>
        <v>21.01775333011058</v>
      </c>
      <c r="D21" s="13">
        <f>'Base original'!D25/'Base original'!D13*100-100</f>
        <v>17.789927471159288</v>
      </c>
      <c r="E21" s="13">
        <f>'Base original'!E25/'Base original'!E13*100-100</f>
        <v>21.755344820328474</v>
      </c>
      <c r="F21" s="9">
        <f>'Base original'!F25/'Base original'!F13*100-100</f>
        <v>17.563509790005426</v>
      </c>
      <c r="G21" s="9">
        <f>'Base original'!G25</f>
        <v>26.988437835351601</v>
      </c>
      <c r="H21" s="13"/>
      <c r="I21" s="13"/>
      <c r="J21" s="9"/>
      <c r="K21" s="9">
        <f>'Base original'!K25</f>
        <v>9.8189661910433408</v>
      </c>
      <c r="L21" s="13"/>
      <c r="M21" s="9"/>
      <c r="N21" s="9">
        <f>'Base original'!N25</f>
        <v>5.9929048908901699</v>
      </c>
      <c r="O21" s="13"/>
      <c r="P21" s="9"/>
      <c r="Q21" s="11">
        <f>'Base original'!Q25</f>
        <v>4.5599999999999996</v>
      </c>
      <c r="R21" s="13">
        <f>('Base original'!S25/'Base original'!S13*100-100)*'Base original'!S13/'Base original'!$V13</f>
        <v>3.4391836150024262</v>
      </c>
      <c r="S21" s="13">
        <f>('Base original'!T25/'Base original'!T13*100-100)*'Base original'!T13/'Base original'!$V13</f>
        <v>10.961714710899006</v>
      </c>
      <c r="T21" s="13">
        <f>('Base original'!U25/'Base original'!U13*100-100)*'Base original'!U13/'Base original'!$V13</f>
        <v>2.0715046461474107</v>
      </c>
      <c r="U21" s="9">
        <f>('Base original'!V25/'Base original'!V13*100-100)*'Base original'!V13/'Base original'!$V13</f>
        <v>16.472402972048855</v>
      </c>
      <c r="V21" s="13">
        <f>('Base original'!V25/'Base original'!V13*100-100)*'Base original'!V13/('Base original'!$AC13)</f>
        <v>3.6471786425071606</v>
      </c>
      <c r="W21" s="13">
        <f>('Base original'!W25/'Base original'!W13*100-100)*'Base original'!W13/('Base original'!$AC13)</f>
        <v>15.015429625721277</v>
      </c>
      <c r="X21" s="13">
        <f>('Base original'!X25/'Base original'!X13*100-100)*'Base original'!X13/('Base original'!$AC13)</f>
        <v>0.11256198507773897</v>
      </c>
      <c r="Y21" s="13">
        <f>('Base original'!Y25/'Base original'!Y13*100-100)*'Base original'!Y13/('Base original'!$AC13)</f>
        <v>2.9714249668943542</v>
      </c>
      <c r="Z21" s="13">
        <f>('Base original'!Z25/'Base original'!Z13*100-100)*'Base original'!Z13/('Base original'!$AC13)</f>
        <v>0.14395482672869353</v>
      </c>
      <c r="AA21" s="13">
        <f>-('Base original'!AA25/'Base original'!AA13*100-100)*'Base original'!AA13/('Base original'!$AC13)</f>
        <v>-3.2082368238384968</v>
      </c>
      <c r="AB21" s="13">
        <f>-('Base original'!AB25/'Base original'!AB13*100-100)*'Base original'!AB13/('Base original'!$AC13)</f>
        <v>-1.688576608914703E-2</v>
      </c>
      <c r="AC21" s="13">
        <f>(('Base original'!Y25-'Base original'!AA25)/('Base original'!Y13-'Base original'!AA13)*100-100)*(('Base original'!Y13-'Base original'!AA13)/'Base original'!AC13)</f>
        <v>-0.236811856944143</v>
      </c>
      <c r="AD21" s="13">
        <f>(('Base original'!Z25-'Base original'!AB25)/('Base original'!Z13-'Base original'!AB13)*100-100)*(('Base original'!Z13-'Base original'!AB13)/'Base original'!AC13)</f>
        <v>0.12706906063954648</v>
      </c>
      <c r="AE21" s="9">
        <f>('Base original'!AC25/'Base original'!AC13*100-100)*'Base original'!AC13/('Base original'!$AC13)</f>
        <v>18.665427457001556</v>
      </c>
      <c r="AF21" s="13">
        <f>('Base original'!AC25/'Base original'!AC13*100-100)*'Base original'!AC13/('Base original'!$AN13)</f>
        <v>10.711765294843518</v>
      </c>
      <c r="AG21" s="13">
        <f>('Base original'!AD25/'Base original'!AD13*100-100)*'Base original'!AD13/('Base original'!$AN13)</f>
        <v>0.75304053831435636</v>
      </c>
      <c r="AH21" s="13">
        <f>('Base original'!AE25/'Base original'!AE13*100-100)*'Base original'!AE13/('Base original'!$AN13)</f>
        <v>-2.0350615930804064</v>
      </c>
      <c r="AI21" s="13">
        <f>('Base original'!AF25/'Base original'!AF13*100-100)*'Base original'!AF13/('Base original'!$AN13)</f>
        <v>-4.6227652498629972E-2</v>
      </c>
      <c r="AJ21" s="13">
        <f>('Base original'!AG25/'Base original'!AG13*100-100)*'Base original'!AG13/('Base original'!$AN13)</f>
        <v>9.1174480502220726E-2</v>
      </c>
      <c r="AK21" s="13">
        <f>('Base original'!AH25/'Base original'!AH13*100-100)*'Base original'!AH13/('Base original'!$AN13)</f>
        <v>2.639172577938553E-2</v>
      </c>
      <c r="AL21" s="13">
        <f>('Base original'!AI25/'Base original'!AI13*100-100)*'Base original'!AI13/('Base original'!$AN13)</f>
        <v>2.0078440725607996</v>
      </c>
      <c r="AM21" s="13">
        <f>('Base original'!AJ25/'Base original'!AJ13*100-100)*'Base original'!AJ13/('Base original'!$AN13)</f>
        <v>1.960335595567128</v>
      </c>
      <c r="AN21" s="13">
        <f>('Base original'!AK25/'Base original'!AK13*100-100)*'Base original'!AK13/('Base original'!$AN13)</f>
        <v>0.2427499477179238</v>
      </c>
      <c r="AO21" s="13">
        <f>-('Base original'!AL25/'Base original'!AL13*100-100)*'Base original'!AL13/('Base original'!$AN13)</f>
        <v>-0.70089749900310516</v>
      </c>
      <c r="AP21" s="13">
        <f>-('Base original'!AM25/'Base original'!AM13*100-100)*'Base original'!AM13/('Base original'!$AN13)</f>
        <v>-7.5248439083624691E-2</v>
      </c>
      <c r="AQ21" s="13">
        <f>(('Base original'!AJ25-'Base original'!AL25)/('Base original'!AJ13-'Base original'!AL13)*100-100)*(('Base original'!AJ13-'Base original'!AL13)/'Base original'!AN13)</f>
        <v>1.2594380965640208</v>
      </c>
      <c r="AR21" s="13">
        <f>(('Base original'!AK25-'Base original'!AM25)/('Base original'!AK13-'Base original'!AM13)*100-100)*(('Base original'!AK13-'Base original'!AM13)/'Base original'!AN13)</f>
        <v>0.16750150863429902</v>
      </c>
      <c r="AS21" s="9">
        <f>('Base original'!AN25/'Base original'!AN13*100-100)*'Base original'!AN13/('Base original'!$AN13)</f>
        <v>12.935866471619534</v>
      </c>
      <c r="AT21" s="6"/>
    </row>
    <row r="22" spans="1:46" x14ac:dyDescent="0.3">
      <c r="A22" s="20">
        <v>39173</v>
      </c>
      <c r="B22" s="13">
        <f>'Base original'!B26/'Base original'!B14*100-100</f>
        <v>15.263719298679931</v>
      </c>
      <c r="C22" s="13">
        <f>'Base original'!C26/'Base original'!C14*100-100</f>
        <v>20.405017756871374</v>
      </c>
      <c r="D22" s="13">
        <f>'Base original'!D26/'Base original'!D14*100-100</f>
        <v>18.237454989643169</v>
      </c>
      <c r="E22" s="13">
        <f>'Base original'!E26/'Base original'!E14*100-100</f>
        <v>24.639127838557286</v>
      </c>
      <c r="F22" s="9">
        <f>'Base original'!F26/'Base original'!F14*100-100</f>
        <v>17.352727665242739</v>
      </c>
      <c r="G22" s="9">
        <f>'Base original'!G26</f>
        <v>27.737390581552599</v>
      </c>
      <c r="H22" s="13"/>
      <c r="I22" s="13"/>
      <c r="J22" s="9"/>
      <c r="K22" s="9">
        <f>'Base original'!K26</f>
        <v>9.9490411209631109</v>
      </c>
      <c r="L22" s="13"/>
      <c r="M22" s="9"/>
      <c r="N22" s="9">
        <f>'Base original'!N26</f>
        <v>6.0265213090979604</v>
      </c>
      <c r="O22" s="13"/>
      <c r="P22" s="9"/>
      <c r="Q22" s="11">
        <f>'Base original'!Q26</f>
        <v>4.54</v>
      </c>
      <c r="R22" s="13">
        <f>('Base original'!S26/'Base original'!S14*100-100)*'Base original'!S14/'Base original'!$V14</f>
        <v>3.4295187412265093</v>
      </c>
      <c r="S22" s="13">
        <f>('Base original'!T26/'Base original'!T14*100-100)*'Base original'!T14/'Base original'!$V14</f>
        <v>10.39902430912025</v>
      </c>
      <c r="T22" s="13">
        <f>('Base original'!U26/'Base original'!U14*100-100)*'Base original'!U14/'Base original'!$V14</f>
        <v>3.9722174935573782</v>
      </c>
      <c r="U22" s="9">
        <f>('Base original'!V26/'Base original'!V14*100-100)*'Base original'!V14/'Base original'!$V14</f>
        <v>17.800760543904119</v>
      </c>
      <c r="V22" s="13">
        <f>('Base original'!V26/'Base original'!V14*100-100)*'Base original'!V14/('Base original'!$AC14)</f>
        <v>3.9369112990755979</v>
      </c>
      <c r="W22" s="13">
        <f>('Base original'!W26/'Base original'!W14*100-100)*'Base original'!W14/('Base original'!$AC14)</f>
        <v>14.863509760274951</v>
      </c>
      <c r="X22" s="13">
        <f>('Base original'!X26/'Base original'!X14*100-100)*'Base original'!X14/('Base original'!$AC14)</f>
        <v>0.10822755612592118</v>
      </c>
      <c r="Y22" s="13">
        <f>('Base original'!Y26/'Base original'!Y14*100-100)*'Base original'!Y14/('Base original'!$AC14)</f>
        <v>2.99243255666764</v>
      </c>
      <c r="Z22" s="13">
        <f>('Base original'!Z26/'Base original'!Z14*100-100)*'Base original'!Z14/('Base original'!$AC14)</f>
        <v>0.15766411976171169</v>
      </c>
      <c r="AA22" s="13">
        <f>-('Base original'!AA26/'Base original'!AA14*100-100)*'Base original'!AA14/('Base original'!$AC14)</f>
        <v>-2.9618206950607098</v>
      </c>
      <c r="AB22" s="13">
        <f>-('Base original'!AB26/'Base original'!AB14*100-100)*'Base original'!AB14/('Base original'!$AC14)</f>
        <v>-8.5724796931422927E-3</v>
      </c>
      <c r="AC22" s="13">
        <f>(('Base original'!Y26-'Base original'!AA26)/('Base original'!Y14-'Base original'!AA14)*100-100)*(('Base original'!Y14-'Base original'!AA14)/'Base original'!AC14)</f>
        <v>3.0611861606930857E-2</v>
      </c>
      <c r="AD22" s="13">
        <f>(('Base original'!Z26-'Base original'!AB26)/('Base original'!Z14-'Base original'!AB14)*100-100)*(('Base original'!Z14-'Base original'!AB14)/'Base original'!AC14)</f>
        <v>0.14909164006856943</v>
      </c>
      <c r="AE22" s="9">
        <f>('Base original'!AC26/'Base original'!AC14*100-100)*'Base original'!AC14/('Base original'!$AC14)</f>
        <v>19.08835211715197</v>
      </c>
      <c r="AF22" s="13">
        <f>('Base original'!AC26/'Base original'!AC14*100-100)*'Base original'!AC14/('Base original'!$AN14)</f>
        <v>11.027999538001124</v>
      </c>
      <c r="AG22" s="13">
        <f>('Base original'!AD26/'Base original'!AD14*100-100)*'Base original'!AD14/('Base original'!$AN14)</f>
        <v>0.77997029065454981</v>
      </c>
      <c r="AH22" s="13">
        <f>('Base original'!AE26/'Base original'!AE14*100-100)*'Base original'!AE14/('Base original'!$AN14)</f>
        <v>-2.0126031058364777</v>
      </c>
      <c r="AI22" s="13">
        <f>('Base original'!AF26/'Base original'!AF14*100-100)*'Base original'!AF14/('Base original'!$AN14)</f>
        <v>-9.3196209862404247E-2</v>
      </c>
      <c r="AJ22" s="13">
        <f>('Base original'!AG26/'Base original'!AG14*100-100)*'Base original'!AG14/('Base original'!$AN14)</f>
        <v>-0.33712934156509716</v>
      </c>
      <c r="AK22" s="13">
        <f>('Base original'!AH26/'Base original'!AH14*100-100)*'Base original'!AH14/('Base original'!$AN14)</f>
        <v>6.9654546078490101E-2</v>
      </c>
      <c r="AL22" s="13">
        <f>('Base original'!AI26/'Base original'!AI14*100-100)*'Base original'!AI14/('Base original'!$AN14)</f>
        <v>1.7584301033194609</v>
      </c>
      <c r="AM22" s="13">
        <f>('Base original'!AJ26/'Base original'!AJ14*100-100)*'Base original'!AJ14/('Base original'!$AN14)</f>
        <v>2.352376074180436</v>
      </c>
      <c r="AN22" s="13">
        <f>('Base original'!AK26/'Base original'!AK14*100-100)*'Base original'!AK14/('Base original'!$AN14)</f>
        <v>0.25507652053004581</v>
      </c>
      <c r="AO22" s="13">
        <f>-('Base original'!AL26/'Base original'!AL14*100-100)*'Base original'!AL14/('Base original'!$AN14)</f>
        <v>-0.78174386305049604</v>
      </c>
      <c r="AP22" s="13">
        <f>-('Base original'!AM26/'Base original'!AM14*100-100)*'Base original'!AM14/('Base original'!$AN14)</f>
        <v>-7.5594340423400949E-2</v>
      </c>
      <c r="AQ22" s="13">
        <f>(('Base original'!AJ26-'Base original'!AL26)/('Base original'!AJ14-'Base original'!AL14)*100-100)*(('Base original'!AJ14-'Base original'!AL14)/'Base original'!AN14)</f>
        <v>1.5706322111299398</v>
      </c>
      <c r="AR22" s="13">
        <f>(('Base original'!AK26-'Base original'!AM26)/('Base original'!AK14-'Base original'!AM14)*100-100)*(('Base original'!AK14-'Base original'!AM14)/'Base original'!AN14)</f>
        <v>0.17948218010664474</v>
      </c>
      <c r="AS22" s="9">
        <f>('Base original'!AN26/'Base original'!AN14*100-100)*'Base original'!AN14/('Base original'!$AN14)</f>
        <v>12.943240212026225</v>
      </c>
      <c r="AT22" s="6"/>
    </row>
    <row r="23" spans="1:46" x14ac:dyDescent="0.3">
      <c r="A23" s="20">
        <v>39203</v>
      </c>
      <c r="B23" s="13">
        <f>'Base original'!B27/'Base original'!B15*100-100</f>
        <v>16.386867192204761</v>
      </c>
      <c r="C23" s="13">
        <f>'Base original'!C27/'Base original'!C15*100-100</f>
        <v>19.585566213036017</v>
      </c>
      <c r="D23" s="13">
        <f>'Base original'!D27/'Base original'!D15*100-100</f>
        <v>18.589736129834833</v>
      </c>
      <c r="E23" s="13">
        <f>'Base original'!E27/'Base original'!E15*100-100</f>
        <v>21.979331343792879</v>
      </c>
      <c r="F23" s="9">
        <f>'Base original'!F27/'Base original'!F15*100-100</f>
        <v>17.762457336702894</v>
      </c>
      <c r="G23" s="9">
        <f>'Base original'!G27</f>
        <v>27.886722153152501</v>
      </c>
      <c r="H23" s="13"/>
      <c r="I23" s="13"/>
      <c r="J23" s="9"/>
      <c r="K23" s="9">
        <f>'Base original'!K27</f>
        <v>10.029254363779399</v>
      </c>
      <c r="L23" s="13"/>
      <c r="M23" s="9"/>
      <c r="N23" s="9">
        <f>'Base original'!N27</f>
        <v>6.0731379801827003</v>
      </c>
      <c r="O23" s="13"/>
      <c r="P23" s="9"/>
      <c r="Q23" s="11">
        <f>'Base original'!Q27</f>
        <v>4.3899999999999997</v>
      </c>
      <c r="R23" s="13">
        <f>('Base original'!S27/'Base original'!S15*100-100)*'Base original'!S15/'Base original'!$V15</f>
        <v>3.4682426444408061</v>
      </c>
      <c r="S23" s="13">
        <f>('Base original'!T27/'Base original'!T15*100-100)*'Base original'!T15/'Base original'!$V15</f>
        <v>9.2150024559680173</v>
      </c>
      <c r="T23" s="13">
        <f>('Base original'!U27/'Base original'!U15*100-100)*'Base original'!U15/'Base original'!$V15</f>
        <v>4.9029151950350292</v>
      </c>
      <c r="U23" s="9">
        <f>('Base original'!V27/'Base original'!V15*100-100)*'Base original'!V15/'Base original'!$V15</f>
        <v>17.586160295443847</v>
      </c>
      <c r="V23" s="13">
        <f>('Base original'!V27/'Base original'!V15*100-100)*'Base original'!V15/('Base original'!$AC15)</f>
        <v>3.8723616826728415</v>
      </c>
      <c r="W23" s="13">
        <f>('Base original'!W27/'Base original'!W15*100-100)*'Base original'!W15/('Base original'!$AC15)</f>
        <v>15.09635631038083</v>
      </c>
      <c r="X23" s="13">
        <f>('Base original'!X27/'Base original'!X15*100-100)*'Base original'!X15/('Base original'!$AC15)</f>
        <v>9.9058751582467519E-2</v>
      </c>
      <c r="Y23" s="13">
        <f>('Base original'!Y27/'Base original'!Y15*100-100)*'Base original'!Y15/('Base original'!$AC15)</f>
        <v>3.228765928962714</v>
      </c>
      <c r="Z23" s="13">
        <f>('Base original'!Z27/'Base original'!Z15*100-100)*'Base original'!Z15/('Base original'!$AC15)</f>
        <v>0.18449764015128747</v>
      </c>
      <c r="AA23" s="13">
        <f>-('Base original'!AA27/'Base original'!AA15*100-100)*'Base original'!AA15/('Base original'!$AC15)</f>
        <v>-3.0131943996668404</v>
      </c>
      <c r="AB23" s="13">
        <f>-('Base original'!AB27/'Base original'!AB15*100-100)*'Base original'!AB15/('Base original'!$AC15)</f>
        <v>-1.490745510527618E-2</v>
      </c>
      <c r="AC23" s="13">
        <f>(('Base original'!Y27-'Base original'!AA27)/('Base original'!Y15-'Base original'!AA15)*100-100)*(('Base original'!Y15-'Base original'!AA15)/'Base original'!AC15)</f>
        <v>0.21557152929587384</v>
      </c>
      <c r="AD23" s="13">
        <f>(('Base original'!Z27-'Base original'!AB27)/('Base original'!Z15-'Base original'!AB15)*100-100)*(('Base original'!Z15-'Base original'!AB15)/'Base original'!AC15)</f>
        <v>0.16959018504601125</v>
      </c>
      <c r="AE23" s="9">
        <f>('Base original'!AC27/'Base original'!AC15*100-100)*'Base original'!AC15/('Base original'!$AC15)</f>
        <v>19.452938458978025</v>
      </c>
      <c r="AF23" s="13">
        <f>('Base original'!AC27/'Base original'!AC15*100-100)*'Base original'!AC15/('Base original'!$AN15)</f>
        <v>11.273251758805207</v>
      </c>
      <c r="AG23" s="13">
        <f>('Base original'!AD27/'Base original'!AD15*100-100)*'Base original'!AD15/('Base original'!$AN15)</f>
        <v>0.7415846094306271</v>
      </c>
      <c r="AH23" s="13">
        <f>('Base original'!AE27/'Base original'!AE15*100-100)*'Base original'!AE15/('Base original'!$AN15)</f>
        <v>-1.8655272786707666</v>
      </c>
      <c r="AI23" s="13">
        <f>('Base original'!AF27/'Base original'!AF15*100-100)*'Base original'!AF15/('Base original'!$AN15)</f>
        <v>3.6479801013963109E-3</v>
      </c>
      <c r="AJ23" s="13">
        <f>('Base original'!AG27/'Base original'!AG15*100-100)*'Base original'!AG15/('Base original'!$AN15)</f>
        <v>-0.19899731453115779</v>
      </c>
      <c r="AK23" s="13">
        <f>('Base original'!AH27/'Base original'!AH15*100-100)*'Base original'!AH15/('Base original'!$AN15)</f>
        <v>9.6522237137394246E-2</v>
      </c>
      <c r="AL23" s="13">
        <f>('Base original'!AI27/'Base original'!AI15*100-100)*'Base original'!AI15/('Base original'!$AN15)</f>
        <v>1.7496375835405058</v>
      </c>
      <c r="AM23" s="13">
        <f>('Base original'!AJ27/'Base original'!AJ15*100-100)*'Base original'!AJ15/('Base original'!$AN15)</f>
        <v>2.5796525469745206</v>
      </c>
      <c r="AN23" s="13">
        <f>('Base original'!AK27/'Base original'!AK15*100-100)*'Base original'!AK15/('Base original'!$AN15)</f>
        <v>0.28228733293712399</v>
      </c>
      <c r="AO23" s="13">
        <f>-('Base original'!AL27/'Base original'!AL15*100-100)*'Base original'!AL15/('Base original'!$AN15)</f>
        <v>-0.70089304957232645</v>
      </c>
      <c r="AP23" s="13">
        <f>-('Base original'!AM27/'Base original'!AM15*100-100)*'Base original'!AM15/('Base original'!$AN15)</f>
        <v>-6.8316718262508846E-2</v>
      </c>
      <c r="AQ23" s="13">
        <f>(('Base original'!AJ27-'Base original'!AL27)/('Base original'!AJ15-'Base original'!AL15)*100-100)*(('Base original'!AJ15-'Base original'!AL15)/'Base original'!AN15)</f>
        <v>1.8787594974021942</v>
      </c>
      <c r="AR23" s="13">
        <f>(('Base original'!AK27-'Base original'!AM27)/('Base original'!AK15-'Base original'!AM15)*100-100)*(('Base original'!AK15-'Base original'!AM15)/'Base original'!AN15)</f>
        <v>0.21397061467461514</v>
      </c>
      <c r="AS23" s="9">
        <f>('Base original'!AN27/'Base original'!AN15*100-100)*'Base original'!AN15/('Base original'!$AN15)</f>
        <v>13.892849687889992</v>
      </c>
      <c r="AT23" s="6"/>
    </row>
    <row r="24" spans="1:46" x14ac:dyDescent="0.3">
      <c r="A24" s="20">
        <v>39234</v>
      </c>
      <c r="B24" s="13">
        <f>'Base original'!B28/'Base original'!B16*100-100</f>
        <v>16.895094532343705</v>
      </c>
      <c r="C24" s="13">
        <f>'Base original'!C28/'Base original'!C16*100-100</f>
        <v>18.785661186306157</v>
      </c>
      <c r="D24" s="13">
        <f>'Base original'!D28/'Base original'!D16*100-100</f>
        <v>19.501132624459288</v>
      </c>
      <c r="E24" s="13">
        <f>'Base original'!E28/'Base original'!E16*100-100</f>
        <v>12.4891037257226</v>
      </c>
      <c r="F24" s="9">
        <f>'Base original'!F28/'Base original'!F16*100-100</f>
        <v>17.241856891066348</v>
      </c>
      <c r="G24" s="9">
        <f>'Base original'!G28</f>
        <v>27.9430478561565</v>
      </c>
      <c r="H24" s="13"/>
      <c r="I24" s="13"/>
      <c r="J24" s="9"/>
      <c r="K24" s="9">
        <f>'Base original'!K28</f>
        <v>9.8249166514255304</v>
      </c>
      <c r="L24" s="13"/>
      <c r="M24" s="9"/>
      <c r="N24" s="9">
        <f>'Base original'!N28</f>
        <v>6.1352687019551402</v>
      </c>
      <c r="O24" s="13"/>
      <c r="P24" s="9"/>
      <c r="Q24" s="11">
        <f>'Base original'!Q28</f>
        <v>4.42</v>
      </c>
      <c r="R24" s="13">
        <f>('Base original'!S28/'Base original'!S16*100-100)*'Base original'!S16/'Base original'!$V16</f>
        <v>3.2128154644710905</v>
      </c>
      <c r="S24" s="13">
        <f>('Base original'!T28/'Base original'!T16*100-100)*'Base original'!T16/'Base original'!$V16</f>
        <v>9.3134368048275302</v>
      </c>
      <c r="T24" s="13">
        <f>('Base original'!U28/'Base original'!U16*100-100)*'Base original'!U16/'Base original'!$V16</f>
        <v>3.7230765296990453</v>
      </c>
      <c r="U24" s="9">
        <f>('Base original'!V28/'Base original'!V16*100-100)*'Base original'!V16/'Base original'!$V16</f>
        <v>16.249328798997681</v>
      </c>
      <c r="V24" s="13">
        <f>('Base original'!V28/'Base original'!V16*100-100)*'Base original'!V16/('Base original'!$AC16)</f>
        <v>3.5899049046197704</v>
      </c>
      <c r="W24" s="13">
        <f>('Base original'!W28/'Base original'!W16*100-100)*'Base original'!W16/('Base original'!$AC16)</f>
        <v>16.044830554166776</v>
      </c>
      <c r="X24" s="13">
        <f>('Base original'!X28/'Base original'!X16*100-100)*'Base original'!X16/('Base original'!$AC16)</f>
        <v>7.7221693398299388E-2</v>
      </c>
      <c r="Y24" s="13">
        <f>('Base original'!Y28/'Base original'!Y16*100-100)*'Base original'!Y16/('Base original'!$AC16)</f>
        <v>3.5620836288343538</v>
      </c>
      <c r="Z24" s="13">
        <f>('Base original'!Z28/'Base original'!Z16*100-100)*'Base original'!Z16/('Base original'!$AC16)</f>
        <v>0.21101802171861533</v>
      </c>
      <c r="AA24" s="13">
        <f>-('Base original'!AA28/'Base original'!AA16*100-100)*'Base original'!AA16/('Base original'!$AC16)</f>
        <v>-3.4803144984802663</v>
      </c>
      <c r="AB24" s="13">
        <f>-('Base original'!AB28/'Base original'!AB16*100-100)*'Base original'!AB16/('Base original'!$AC16)</f>
        <v>-2.6211313633365683E-2</v>
      </c>
      <c r="AC24" s="13">
        <f>(('Base original'!Y28-'Base original'!AA28)/('Base original'!Y16-'Base original'!AA16)*100-100)*(('Base original'!Y16-'Base original'!AA16)/'Base original'!AC16)</f>
        <v>8.1769130354088795E-2</v>
      </c>
      <c r="AD24" s="13">
        <f>(('Base original'!Z28-'Base original'!AB28)/('Base original'!Z16-'Base original'!AB16)*100-100)*(('Base original'!Z16-'Base original'!AB16)/'Base original'!AC16)</f>
        <v>0.18480670808524968</v>
      </c>
      <c r="AE24" s="9">
        <f>('Base original'!AC28/'Base original'!AC16*100-100)*'Base original'!AC16/('Base original'!$AC16)</f>
        <v>19.978532990624174</v>
      </c>
      <c r="AF24" s="13">
        <f>('Base original'!AC28/'Base original'!AC16*100-100)*'Base original'!AC16/('Base original'!$AN16)</f>
        <v>11.633313355440755</v>
      </c>
      <c r="AG24" s="13">
        <f>('Base original'!AD28/'Base original'!AD16*100-100)*'Base original'!AD16/('Base original'!$AN16)</f>
        <v>0.49841939130862911</v>
      </c>
      <c r="AH24" s="13">
        <f>('Base original'!AE28/'Base original'!AE16*100-100)*'Base original'!AE16/('Base original'!$AN16)</f>
        <v>-1.9117726462865858</v>
      </c>
      <c r="AI24" s="13">
        <f>('Base original'!AF28/'Base original'!AF16*100-100)*'Base original'!AF16/('Base original'!$AN16)</f>
        <v>0.12530794728198086</v>
      </c>
      <c r="AJ24" s="13">
        <f>('Base original'!AG28/'Base original'!AG16*100-100)*'Base original'!AG16/('Base original'!$AN16)</f>
        <v>-0.33816205592135751</v>
      </c>
      <c r="AK24" s="13">
        <f>('Base original'!AH28/'Base original'!AH16*100-100)*'Base original'!AH16/('Base original'!$AN16)</f>
        <v>0.10833487974096466</v>
      </c>
      <c r="AL24" s="13">
        <f>('Base original'!AI28/'Base original'!AI16*100-100)*'Base original'!AI16/('Base original'!$AN16)</f>
        <v>1.8551299673997055</v>
      </c>
      <c r="AM24" s="13">
        <f>('Base original'!AJ28/'Base original'!AJ16*100-100)*'Base original'!AJ16/('Base original'!$AN16)</f>
        <v>2.9323112257319468</v>
      </c>
      <c r="AN24" s="13">
        <f>('Base original'!AK28/'Base original'!AK16*100-100)*'Base original'!AK16/('Base original'!$AN16)</f>
        <v>0.3250375327646402</v>
      </c>
      <c r="AO24" s="13">
        <f>-('Base original'!AL28/'Base original'!AL16*100-100)*'Base original'!AL16/('Base original'!$AN16)</f>
        <v>-0.63410525101152193</v>
      </c>
      <c r="AP24" s="13">
        <f>-('Base original'!AM28/'Base original'!AM16*100-100)*'Base original'!AM16/('Base original'!$AN16)</f>
        <v>-7.3221023926943157E-2</v>
      </c>
      <c r="AQ24" s="13">
        <f>(('Base original'!AJ28-'Base original'!AL28)/('Base original'!AJ16-'Base original'!AL16)*100-100)*(('Base original'!AJ16-'Base original'!AL16)/'Base original'!AN16)</f>
        <v>2.2982059747204242</v>
      </c>
      <c r="AR24" s="13">
        <f>(('Base original'!AK28-'Base original'!AM28)/('Base original'!AK16-'Base original'!AM16)*100-100)*(('Base original'!AK16-'Base original'!AM16)/'Base original'!AN16)</f>
        <v>0.25181650883769702</v>
      </c>
      <c r="AS24" s="9">
        <f>('Base original'!AN28/'Base original'!AN16*100-100)*'Base original'!AN16/('Base original'!$AN16)</f>
        <v>14.520593322522245</v>
      </c>
      <c r="AT24" s="6"/>
    </row>
    <row r="25" spans="1:46" x14ac:dyDescent="0.3">
      <c r="A25" s="20">
        <v>39264</v>
      </c>
      <c r="B25" s="13">
        <f>'Base original'!B29/'Base original'!B17*100-100</f>
        <v>17.248305315525684</v>
      </c>
      <c r="C25" s="13">
        <f>'Base original'!C29/'Base original'!C17*100-100</f>
        <v>18.442387104270438</v>
      </c>
      <c r="D25" s="13">
        <f>'Base original'!D29/'Base original'!D17*100-100</f>
        <v>19.625362946297514</v>
      </c>
      <c r="E25" s="13">
        <f>'Base original'!E29/'Base original'!E17*100-100</f>
        <v>16.830530860497902</v>
      </c>
      <c r="F25" s="9">
        <f>'Base original'!F29/'Base original'!F17*100-100</f>
        <v>17.855956291539826</v>
      </c>
      <c r="G25" s="9">
        <f>'Base original'!G29</f>
        <v>28.854555981382799</v>
      </c>
      <c r="H25" s="13"/>
      <c r="I25" s="13"/>
      <c r="J25" s="9"/>
      <c r="K25" s="9">
        <f>'Base original'!K29</f>
        <v>9.98563879156446</v>
      </c>
      <c r="L25" s="13"/>
      <c r="M25" s="9"/>
      <c r="N25" s="9">
        <f>'Base original'!N29</f>
        <v>6.06253095516304</v>
      </c>
      <c r="O25" s="13"/>
      <c r="P25" s="9"/>
      <c r="Q25" s="11">
        <f>'Base original'!Q29</f>
        <v>4.51</v>
      </c>
      <c r="R25" s="13">
        <f>('Base original'!S29/'Base original'!S17*100-100)*'Base original'!S17/'Base original'!$V17</f>
        <v>3.2118842317289942</v>
      </c>
      <c r="S25" s="13">
        <f>('Base original'!T29/'Base original'!T17*100-100)*'Base original'!T17/'Base original'!$V17</f>
        <v>10.44598117861846</v>
      </c>
      <c r="T25" s="13">
        <f>('Base original'!U29/'Base original'!U17*100-100)*'Base original'!U17/'Base original'!$V17</f>
        <v>5.2103290035746923</v>
      </c>
      <c r="U25" s="9">
        <f>('Base original'!V29/'Base original'!V17*100-100)*'Base original'!V17/'Base original'!$V17</f>
        <v>18.868194413922154</v>
      </c>
      <c r="V25" s="13">
        <f>('Base original'!V29/'Base original'!V17*100-100)*'Base original'!V17/('Base original'!$AC17)</f>
        <v>4.0930164648427807</v>
      </c>
      <c r="W25" s="13">
        <f>('Base original'!W29/'Base original'!W17*100-100)*'Base original'!W17/('Base original'!$AC17)</f>
        <v>16.766404441873497</v>
      </c>
      <c r="X25" s="13">
        <f>('Base original'!X29/'Base original'!X17*100-100)*'Base original'!X17/('Base original'!$AC17)</f>
        <v>6.4455841641389511E-2</v>
      </c>
      <c r="Y25" s="13">
        <f>('Base original'!Y29/'Base original'!Y17*100-100)*'Base original'!Y17/('Base original'!$AC17)</f>
        <v>3.2773750376826918</v>
      </c>
      <c r="Z25" s="13">
        <f>('Base original'!Z29/'Base original'!Z17*100-100)*'Base original'!Z17/('Base original'!$AC17)</f>
        <v>0.23446693904736865</v>
      </c>
      <c r="AA25" s="13">
        <f>-('Base original'!AA29/'Base original'!AA17*100-100)*'Base original'!AA17/('Base original'!$AC17)</f>
        <v>-2.8506124870513574</v>
      </c>
      <c r="AB25" s="13">
        <f>-('Base original'!AB29/'Base original'!AB17*100-100)*'Base original'!AB17/('Base original'!$AC17)</f>
        <v>-2.5415629461222229E-2</v>
      </c>
      <c r="AC25" s="13">
        <f>(('Base original'!Y29-'Base original'!AA29)/('Base original'!Y17-'Base original'!AA17)*100-100)*(('Base original'!Y17-'Base original'!AA17)/'Base original'!AC17)</f>
        <v>0.42676255063133289</v>
      </c>
      <c r="AD25" s="13">
        <f>(('Base original'!Z29-'Base original'!AB29)/('Base original'!Z17-'Base original'!AB17)*100-100)*(('Base original'!Z17-'Base original'!AB17)/'Base original'!AC17)</f>
        <v>0.20905130958614637</v>
      </c>
      <c r="AE25" s="9">
        <f>('Base original'!AC29/'Base original'!AC17*100-100)*'Base original'!AC17/('Base original'!$AC17)</f>
        <v>21.559690608575139</v>
      </c>
      <c r="AF25" s="13">
        <f>('Base original'!AC29/'Base original'!AC17*100-100)*'Base original'!AC17/('Base original'!$AN17)</f>
        <v>12.618087917221748</v>
      </c>
      <c r="AG25" s="13">
        <f>('Base original'!AD29/'Base original'!AD17*100-100)*'Base original'!AD17/('Base original'!$AN17)</f>
        <v>0.48864051139552805</v>
      </c>
      <c r="AH25" s="13">
        <f>('Base original'!AE29/'Base original'!AE17*100-100)*'Base original'!AE17/('Base original'!$AN17)</f>
        <v>-1.7652340712364163</v>
      </c>
      <c r="AI25" s="13">
        <f>('Base original'!AF29/'Base original'!AF17*100-100)*'Base original'!AF17/('Base original'!$AN17)</f>
        <v>0.16101462624638815</v>
      </c>
      <c r="AJ25" s="13">
        <f>('Base original'!AG29/'Base original'!AG17*100-100)*'Base original'!AG17/('Base original'!$AN17)</f>
        <v>-0.39262276647099381</v>
      </c>
      <c r="AK25" s="13">
        <f>('Base original'!AH29/'Base original'!AH17*100-100)*'Base original'!AH17/('Base original'!$AN17)</f>
        <v>8.5567395451146153E-2</v>
      </c>
      <c r="AL25" s="13">
        <f>('Base original'!AI29/'Base original'!AI17*100-100)*'Base original'!AI17/('Base original'!$AN17)</f>
        <v>1.9463569528676194</v>
      </c>
      <c r="AM25" s="13">
        <f>('Base original'!AJ29/'Base original'!AJ17*100-100)*'Base original'!AJ17/('Base original'!$AN17)</f>
        <v>3.241870102750378</v>
      </c>
      <c r="AN25" s="13">
        <f>('Base original'!AK29/'Base original'!AK17*100-100)*'Base original'!AK17/('Base original'!$AN17)</f>
        <v>0.3557081038762096</v>
      </c>
      <c r="AO25" s="13">
        <f>-('Base original'!AL29/'Base original'!AL17*100-100)*'Base original'!AL17/('Base original'!$AN17)</f>
        <v>-0.52730515352298013</v>
      </c>
      <c r="AP25" s="13">
        <f>-('Base original'!AM29/'Base original'!AM17*100-100)*'Base original'!AM17/('Base original'!$AN17)</f>
        <v>-8.066415091149913E-2</v>
      </c>
      <c r="AQ25" s="13">
        <f>(('Base original'!AJ29-'Base original'!AL29)/('Base original'!AJ17-'Base original'!AL17)*100-100)*(('Base original'!AJ17-'Base original'!AL17)/'Base original'!AN17)</f>
        <v>2.7145649492273987</v>
      </c>
      <c r="AR25" s="13">
        <f>(('Base original'!AK29-'Base original'!AM29)/('Base original'!AK17-'Base original'!AM17)*100-100)*(('Base original'!AK17-'Base original'!AM17)/'Base original'!AN17)</f>
        <v>0.27504395296471057</v>
      </c>
      <c r="AS25" s="9">
        <f>('Base original'!AN29/'Base original'!AN17*100-100)*'Base original'!AN17/('Base original'!$AN17)</f>
        <v>16.131419467667158</v>
      </c>
    </row>
    <row r="26" spans="1:46" x14ac:dyDescent="0.3">
      <c r="A26" s="20">
        <v>39295</v>
      </c>
      <c r="B26" s="13">
        <f>'Base original'!B30/'Base original'!B18*100-100</f>
        <v>18.04252987791115</v>
      </c>
      <c r="C26" s="13">
        <f>'Base original'!C30/'Base original'!C18*100-100</f>
        <v>17.645878229400623</v>
      </c>
      <c r="D26" s="13">
        <f>'Base original'!D30/'Base original'!D18*100-100</f>
        <v>19.914026810454573</v>
      </c>
      <c r="E26" s="13">
        <f>'Base original'!E30/'Base original'!E18*100-100</f>
        <v>18.472808789883572</v>
      </c>
      <c r="F26" s="9">
        <f>'Base original'!F30/'Base original'!F18*100-100</f>
        <v>18.422651004628435</v>
      </c>
      <c r="G26" s="9">
        <f>'Base original'!G30</f>
        <v>27.592636850561401</v>
      </c>
      <c r="H26" s="13"/>
      <c r="I26" s="13"/>
      <c r="J26" s="9"/>
      <c r="K26" s="9">
        <f>'Base original'!K30</f>
        <v>9.9113971326751198</v>
      </c>
      <c r="L26" s="13"/>
      <c r="M26" s="9"/>
      <c r="N26" s="9">
        <f>'Base original'!N30</f>
        <v>6.1999090900244802</v>
      </c>
      <c r="O26" s="13"/>
      <c r="P26" s="9"/>
      <c r="Q26" s="11">
        <f>'Base original'!Q30</f>
        <v>4.6900000000000004</v>
      </c>
      <c r="R26" s="13">
        <f>('Base original'!S30/'Base original'!S18*100-100)*'Base original'!S18/'Base original'!$V18</f>
        <v>3.199440032699584</v>
      </c>
      <c r="S26" s="13">
        <f>('Base original'!T30/'Base original'!T18*100-100)*'Base original'!T18/'Base original'!$V18</f>
        <v>10.850020698418174</v>
      </c>
      <c r="T26" s="13">
        <f>('Base original'!U30/'Base original'!U18*100-100)*'Base original'!U18/'Base original'!$V18</f>
        <v>5.0669975801786187</v>
      </c>
      <c r="U26" s="9">
        <f>('Base original'!V30/'Base original'!V18*100-100)*'Base original'!V18/'Base original'!$V18</f>
        <v>19.116458311296384</v>
      </c>
      <c r="V26" s="13">
        <f>('Base original'!V30/'Base original'!V18*100-100)*'Base original'!V18/('Base original'!$AC18)</f>
        <v>4.0328963186865856</v>
      </c>
      <c r="W26" s="13">
        <f>('Base original'!W30/'Base original'!W18*100-100)*'Base original'!W18/('Base original'!$AC18)</f>
        <v>15.323350271602564</v>
      </c>
      <c r="X26" s="13">
        <f>('Base original'!X30/'Base original'!X18*100-100)*'Base original'!X18/('Base original'!$AC18)</f>
        <v>6.548573326355081E-2</v>
      </c>
      <c r="Y26" s="13">
        <f>('Base original'!Y30/'Base original'!Y18*100-100)*'Base original'!Y18/('Base original'!$AC18)</f>
        <v>4.4234965400625246</v>
      </c>
      <c r="Z26" s="13">
        <f>('Base original'!Z30/'Base original'!Z18*100-100)*'Base original'!Z18/('Base original'!$AC18)</f>
        <v>0.25643298494620193</v>
      </c>
      <c r="AA26" s="13">
        <f>-('Base original'!AA30/'Base original'!AA18*100-100)*'Base original'!AA18/('Base original'!$AC18)</f>
        <v>-5.0898696642437358</v>
      </c>
      <c r="AB26" s="13">
        <f>-('Base original'!AB30/'Base original'!AB18*100-100)*'Base original'!AB18/('Base original'!$AC18)</f>
        <v>-2.7577290280527304E-2</v>
      </c>
      <c r="AC26" s="13">
        <f>(('Base original'!Y30-'Base original'!AA30)/('Base original'!Y18-'Base original'!AA18)*100-100)*(('Base original'!Y18-'Base original'!AA18)/'Base original'!AC18)</f>
        <v>-0.66637312418121231</v>
      </c>
      <c r="AD26" s="13">
        <f>(('Base original'!Z30-'Base original'!AB30)/('Base original'!Z18-'Base original'!AB18)*100-100)*(('Base original'!Z18-'Base original'!AB18)/'Base original'!AC18)</f>
        <v>0.22885569466567457</v>
      </c>
      <c r="AE26" s="9">
        <f>('Base original'!AC30/'Base original'!AC18*100-100)*'Base original'!AC18/('Base original'!$AC18)</f>
        <v>18.984214894037166</v>
      </c>
      <c r="AF26" s="13">
        <f>('Base original'!AC30/'Base original'!AC18*100-100)*'Base original'!AC18/('Base original'!$AN18)</f>
        <v>11.2014390614695</v>
      </c>
      <c r="AG26" s="13">
        <f>('Base original'!AD30/'Base original'!AD18*100-100)*'Base original'!AD18/('Base original'!$AN18)</f>
        <v>0.58685384479120239</v>
      </c>
      <c r="AH26" s="13">
        <f>('Base original'!AE30/'Base original'!AE18*100-100)*'Base original'!AE18/('Base original'!$AN18)</f>
        <v>-2.0490955697468247</v>
      </c>
      <c r="AI26" s="13">
        <f>('Base original'!AF30/'Base original'!AF18*100-100)*'Base original'!AF18/('Base original'!$AN18)</f>
        <v>0.1447221699677603</v>
      </c>
      <c r="AJ26" s="13">
        <f>('Base original'!AG30/'Base original'!AG18*100-100)*'Base original'!AG18/('Base original'!$AN18)</f>
        <v>-0.21910705705890579</v>
      </c>
      <c r="AK26" s="13">
        <f>('Base original'!AH30/'Base original'!AH18*100-100)*'Base original'!AH18/('Base original'!$AN18)</f>
        <v>5.5886197950034723E-2</v>
      </c>
      <c r="AL26" s="13">
        <f>('Base original'!AI30/'Base original'!AI18*100-100)*'Base original'!AI18/('Base original'!$AN18)</f>
        <v>1.9894055991614459</v>
      </c>
      <c r="AM26" s="13">
        <f>('Base original'!AJ30/'Base original'!AJ18*100-100)*'Base original'!AJ18/('Base original'!$AN18)</f>
        <v>3.0574366823234991</v>
      </c>
      <c r="AN26" s="13">
        <f>('Base original'!AK30/'Base original'!AK18*100-100)*'Base original'!AK18/('Base original'!$AN18)</f>
        <v>0.33040804523921069</v>
      </c>
      <c r="AO26" s="13">
        <f>-('Base original'!AL30/'Base original'!AL18*100-100)*'Base original'!AL18/('Base original'!$AN18)</f>
        <v>-8.1114638676760692E-3</v>
      </c>
      <c r="AP26" s="13">
        <f>-('Base original'!AM30/'Base original'!AM18*100-100)*'Base original'!AM18/('Base original'!$AN18)</f>
        <v>-7.1458908140882141E-2</v>
      </c>
      <c r="AQ26" s="13">
        <f>(('Base original'!AJ30-'Base original'!AL30)/('Base original'!AJ18-'Base original'!AL18)*100-100)*(('Base original'!AJ18-'Base original'!AL18)/'Base original'!AN18)</f>
        <v>3.0493252184558219</v>
      </c>
      <c r="AR26" s="13">
        <f>(('Base original'!AK30-'Base original'!AM30)/('Base original'!AK18-'Base original'!AM18)*100-100)*(('Base original'!AK18-'Base original'!AM18)/'Base original'!AN18)</f>
        <v>0.25894913709832862</v>
      </c>
      <c r="AS26" s="9">
        <f>('Base original'!AN30/'Base original'!AN18*100-100)*'Base original'!AN18/('Base original'!$AN18)</f>
        <v>15.018378602088362</v>
      </c>
    </row>
    <row r="27" spans="1:46" x14ac:dyDescent="0.3">
      <c r="A27" s="20">
        <v>39326</v>
      </c>
      <c r="B27" s="13">
        <f>'Base original'!B31/'Base original'!B19*100-100</f>
        <v>20.425432161125229</v>
      </c>
      <c r="C27" s="13">
        <f>'Base original'!C31/'Base original'!C19*100-100</f>
        <v>16.698932492226206</v>
      </c>
      <c r="D27" s="13">
        <f>'Base original'!D31/'Base original'!D19*100-100</f>
        <v>21.368938626626814</v>
      </c>
      <c r="E27" s="13">
        <f>'Base original'!E31/'Base original'!E19*100-100</f>
        <v>14.480162084175902</v>
      </c>
      <c r="F27" s="9">
        <f>'Base original'!F31/'Base original'!F19*100-100</f>
        <v>19.588369736338535</v>
      </c>
      <c r="G27" s="9">
        <f>'Base original'!G31</f>
        <v>28.888644870074799</v>
      </c>
      <c r="H27" s="13"/>
      <c r="I27" s="13"/>
      <c r="J27" s="9"/>
      <c r="K27" s="9">
        <f>'Base original'!K31</f>
        <v>10.126112936643199</v>
      </c>
      <c r="L27" s="13"/>
      <c r="M27" s="9"/>
      <c r="N27" s="9">
        <f>'Base original'!N31</f>
        <v>6.1441163891756796</v>
      </c>
      <c r="O27" s="13"/>
      <c r="P27" s="9"/>
      <c r="Q27" s="11">
        <f>'Base original'!Q31</f>
        <v>4.79</v>
      </c>
      <c r="R27" s="13">
        <f>('Base original'!S31/'Base original'!S19*100-100)*'Base original'!S19/'Base original'!$V19</f>
        <v>3.199995962150207</v>
      </c>
      <c r="S27" s="13">
        <f>('Base original'!T31/'Base original'!T19*100-100)*'Base original'!T19/'Base original'!$V19</f>
        <v>9.9971968489629734</v>
      </c>
      <c r="T27" s="13">
        <f>('Base original'!U31/'Base original'!U19*100-100)*'Base original'!U19/'Base original'!$V19</f>
        <v>5.5311116326667014</v>
      </c>
      <c r="U27" s="9">
        <f>('Base original'!V31/'Base original'!V19*100-100)*'Base original'!V19/'Base original'!$V19</f>
        <v>18.728304443779891</v>
      </c>
      <c r="V27" s="13">
        <f>('Base original'!V31/'Base original'!V19*100-100)*'Base original'!V19/('Base original'!$AC19)</f>
        <v>4.0013740687602706</v>
      </c>
      <c r="W27" s="13">
        <f>('Base original'!W31/'Base original'!W19*100-100)*'Base original'!W19/('Base original'!$AC19)</f>
        <v>14.513521749986875</v>
      </c>
      <c r="X27" s="13">
        <f>('Base original'!X31/'Base original'!X19*100-100)*'Base original'!X19/('Base original'!$AC19)</f>
        <v>8.4949196821655359E-2</v>
      </c>
      <c r="Y27" s="13">
        <f>('Base original'!Y31/'Base original'!Y19*100-100)*'Base original'!Y19/('Base original'!$AC19)</f>
        <v>3.037789748608072</v>
      </c>
      <c r="Z27" s="13">
        <f>('Base original'!Z31/'Base original'!Z19*100-100)*'Base original'!Z19/('Base original'!$AC19)</f>
        <v>0.20842343402989882</v>
      </c>
      <c r="AA27" s="13">
        <f>-('Base original'!AA31/'Base original'!AA19*100-100)*'Base original'!AA19/('Base original'!$AC19)</f>
        <v>-4.501175135049273</v>
      </c>
      <c r="AB27" s="13">
        <f>-('Base original'!AB31/'Base original'!AB19*100-100)*'Base original'!AB19/('Base original'!$AC19)</f>
        <v>-2.7121197081112165E-2</v>
      </c>
      <c r="AC27" s="13">
        <f>(('Base original'!Y31-'Base original'!AA31)/('Base original'!Y19-'Base original'!AA19)*100-100)*(('Base original'!Y19-'Base original'!AA19)/'Base original'!AC19)</f>
        <v>-1.4633853864412025</v>
      </c>
      <c r="AD27" s="13">
        <f>(('Base original'!Z31-'Base original'!AB31)/('Base original'!Z19-'Base original'!AB19)*100-100)*(('Base original'!Z19-'Base original'!AB19)/'Base original'!AC19)</f>
        <v>0.18130223694878664</v>
      </c>
      <c r="AE27" s="9">
        <f>('Base original'!AC31/'Base original'!AC19*100-100)*'Base original'!AC19/('Base original'!$AC19)</f>
        <v>17.317761866076381</v>
      </c>
      <c r="AF27" s="13">
        <f>('Base original'!AC31/'Base original'!AC19*100-100)*'Base original'!AC19/('Base original'!$AN19)</f>
        <v>10.197574452470773</v>
      </c>
      <c r="AG27" s="13">
        <f>('Base original'!AD31/'Base original'!AD19*100-100)*'Base original'!AD19/('Base original'!$AN19)</f>
        <v>0.57528124534562419</v>
      </c>
      <c r="AH27" s="13">
        <f>('Base original'!AE31/'Base original'!AE19*100-100)*'Base original'!AE19/('Base original'!$AN19)</f>
        <v>-2.7093368568396792</v>
      </c>
      <c r="AI27" s="13">
        <f>('Base original'!AF31/'Base original'!AF19*100-100)*'Base original'!AF19/('Base original'!$AN19)</f>
        <v>0.16735512137627834</v>
      </c>
      <c r="AJ27" s="13">
        <f>('Base original'!AG31/'Base original'!AG19*100-100)*'Base original'!AG19/('Base original'!$AN19)</f>
        <v>-0.23995187436942286</v>
      </c>
      <c r="AK27" s="13">
        <f>('Base original'!AH31/'Base original'!AH19*100-100)*'Base original'!AH19/('Base original'!$AN19)</f>
        <v>4.2005468711974255E-2</v>
      </c>
      <c r="AL27" s="13">
        <f>('Base original'!AI31/'Base original'!AI19*100-100)*'Base original'!AI19/('Base original'!$AN19)</f>
        <v>1.9897193599712775</v>
      </c>
      <c r="AM27" s="13">
        <f>('Base original'!AJ31/'Base original'!AJ19*100-100)*'Base original'!AJ19/('Base original'!$AN19)</f>
        <v>2.9167606868437059</v>
      </c>
      <c r="AN27" s="13">
        <f>('Base original'!AK31/'Base original'!AK19*100-100)*'Base original'!AK19/('Base original'!$AN19)</f>
        <v>0.31653327310961976</v>
      </c>
      <c r="AO27" s="13">
        <f>-('Base original'!AL31/'Base original'!AL19*100-100)*'Base original'!AL19/('Base original'!$AN19)</f>
        <v>2.493975485506893E-2</v>
      </c>
      <c r="AP27" s="13">
        <f>-('Base original'!AM31/'Base original'!AM19*100-100)*'Base original'!AM19/('Base original'!$AN19)</f>
        <v>-5.3483153473409317E-2</v>
      </c>
      <c r="AQ27" s="13">
        <f>(('Base original'!AJ31-'Base original'!AL31)/('Base original'!AJ19-'Base original'!AL19)*100-100)*(('Base original'!AJ19-'Base original'!AL19)/'Base original'!AN19)</f>
        <v>2.9417004416987749</v>
      </c>
      <c r="AR27" s="13">
        <f>(('Base original'!AK31-'Base original'!AM31)/('Base original'!AK19-'Base original'!AM19)*100-100)*(('Base original'!AK19-'Base original'!AM19)/'Base original'!AN19)</f>
        <v>0.26305011963621056</v>
      </c>
      <c r="AS27" s="9">
        <f>('Base original'!AN31/'Base original'!AN19*100-100)*'Base original'!AN19/('Base original'!$AN19)</f>
        <v>13.227397478001819</v>
      </c>
    </row>
    <row r="28" spans="1:46" x14ac:dyDescent="0.3">
      <c r="A28" s="20">
        <v>39356</v>
      </c>
      <c r="B28" s="13">
        <f>'Base original'!B32/'Base original'!B20*100-100</f>
        <v>21.678263528384647</v>
      </c>
      <c r="C28" s="13">
        <f>'Base original'!C32/'Base original'!C20*100-100</f>
        <v>16.156534294621579</v>
      </c>
      <c r="D28" s="13">
        <f>'Base original'!D32/'Base original'!D20*100-100</f>
        <v>22.668910501435846</v>
      </c>
      <c r="E28" s="13">
        <f>'Base original'!E32/'Base original'!E20*100-100</f>
        <v>14.353572673801082</v>
      </c>
      <c r="F28" s="9">
        <f>'Base original'!F32/'Base original'!F20*100-100</f>
        <v>20.49779021607074</v>
      </c>
      <c r="G28" s="9">
        <f>'Base original'!G32</f>
        <v>29.010985038932098</v>
      </c>
      <c r="H28" s="13"/>
      <c r="I28" s="13"/>
      <c r="J28" s="9"/>
      <c r="K28" s="9">
        <f>'Base original'!K32</f>
        <v>10.150835175765</v>
      </c>
      <c r="L28" s="13"/>
      <c r="M28" s="9"/>
      <c r="N28" s="9">
        <f>'Base original'!N32</f>
        <v>5.8533606967078802</v>
      </c>
      <c r="O28" s="13"/>
      <c r="P28" s="9"/>
      <c r="Q28" s="11">
        <f>'Base original'!Q32</f>
        <v>4.83</v>
      </c>
      <c r="R28" s="13">
        <f>('Base original'!S32/'Base original'!S20*100-100)*'Base original'!S20/'Base original'!$V20</f>
        <v>3.0686459325259707</v>
      </c>
      <c r="S28" s="13">
        <f>('Base original'!T32/'Base original'!T20*100-100)*'Base original'!T20/'Base original'!$V20</f>
        <v>10.065206464958631</v>
      </c>
      <c r="T28" s="13">
        <f>('Base original'!U32/'Base original'!U20*100-100)*'Base original'!U20/'Base original'!$V20</f>
        <v>5.6173185332001783</v>
      </c>
      <c r="U28" s="9">
        <f>('Base original'!V32/'Base original'!V20*100-100)*'Base original'!V20/'Base original'!$V20</f>
        <v>18.751170930684793</v>
      </c>
      <c r="V28" s="13">
        <f>('Base original'!V32/'Base original'!V20*100-100)*'Base original'!V20/('Base original'!$AC20)</f>
        <v>3.9393058199724287</v>
      </c>
      <c r="W28" s="13">
        <f>('Base original'!W32/'Base original'!W20*100-100)*'Base original'!W20/('Base original'!$AC20)</f>
        <v>15.873927718843994</v>
      </c>
      <c r="X28" s="13">
        <f>('Base original'!X32/'Base original'!X20*100-100)*'Base original'!X20/('Base original'!$AC20)</f>
        <v>0.11864659495265761</v>
      </c>
      <c r="Y28" s="13">
        <f>('Base original'!Y32/'Base original'!Y20*100-100)*'Base original'!Y20/('Base original'!$AC20)</f>
        <v>2.0256782067105958</v>
      </c>
      <c r="Z28" s="13">
        <f>('Base original'!Z32/'Base original'!Z20*100-100)*'Base original'!Z20/('Base original'!$AC20)</f>
        <v>0.1572997066462262</v>
      </c>
      <c r="AA28" s="13">
        <f>-('Base original'!AA32/'Base original'!AA20*100-100)*'Base original'!AA20/('Base original'!$AC20)</f>
        <v>-2.7240671889885526</v>
      </c>
      <c r="AB28" s="13">
        <f>-('Base original'!AB32/'Base original'!AB20*100-100)*'Base original'!AB20/('Base original'!$AC20)</f>
        <v>-1.5906406918841841E-2</v>
      </c>
      <c r="AC28" s="13">
        <f>(('Base original'!Y32-'Base original'!AA32)/('Base original'!Y20-'Base original'!AA20)*100-100)*(('Base original'!Y20-'Base original'!AA20)/'Base original'!AC20)</f>
        <v>-0.69838898227795521</v>
      </c>
      <c r="AD28" s="13">
        <f>(('Base original'!Z32-'Base original'!AB32)/('Base original'!Z20-'Base original'!AB20)*100-100)*(('Base original'!Z20-'Base original'!AB20)/'Base original'!AC20)</f>
        <v>0.14139329972738435</v>
      </c>
      <c r="AE28" s="9">
        <f>('Base original'!AC32/'Base original'!AC20*100-100)*'Base original'!AC20/('Base original'!$AC20)</f>
        <v>19.374884451218506</v>
      </c>
      <c r="AF28" s="13">
        <f>('Base original'!AC32/'Base original'!AC20*100-100)*'Base original'!AC20/('Base original'!$AN20)</f>
        <v>11.345629462923911</v>
      </c>
      <c r="AG28" s="13">
        <f>('Base original'!AD32/'Base original'!AD20*100-100)*'Base original'!AD20/('Base original'!$AN20)</f>
        <v>0.71648865371804249</v>
      </c>
      <c r="AH28" s="13">
        <f>('Base original'!AE32/'Base original'!AE20*100-100)*'Base original'!AE20/('Base original'!$AN20)</f>
        <v>-2.5287236432402138</v>
      </c>
      <c r="AI28" s="13">
        <f>('Base original'!AF32/'Base original'!AF20*100-100)*'Base original'!AF20/('Base original'!$AN20)</f>
        <v>0.14976386758655172</v>
      </c>
      <c r="AJ28" s="13">
        <f>('Base original'!AG32/'Base original'!AG20*100-100)*'Base original'!AG20/('Base original'!$AN20)</f>
        <v>-0.31755280690342991</v>
      </c>
      <c r="AK28" s="13">
        <f>('Base original'!AH32/'Base original'!AH20*100-100)*'Base original'!AH20/('Base original'!$AN20)</f>
        <v>3.5636870211106779E-2</v>
      </c>
      <c r="AL28" s="13">
        <f>('Base original'!AI32/'Base original'!AI20*100-100)*'Base original'!AI20/('Base original'!$AN20)</f>
        <v>2.1479082389058286</v>
      </c>
      <c r="AM28" s="13">
        <f>('Base original'!AJ32/'Base original'!AJ20*100-100)*'Base original'!AJ20/('Base original'!$AN20)</f>
        <v>3.249217868453885</v>
      </c>
      <c r="AN28" s="13">
        <f>('Base original'!AK32/'Base original'!AK20*100-100)*'Base original'!AK20/('Base original'!$AN20)</f>
        <v>0.34749922237074798</v>
      </c>
      <c r="AO28" s="13">
        <f>-('Base original'!AL32/'Base original'!AL20*100-100)*'Base original'!AL20/('Base original'!$AN20)</f>
        <v>-0.4406446547690917</v>
      </c>
      <c r="AP28" s="13">
        <f>-('Base original'!AM32/'Base original'!AM20*100-100)*'Base original'!AM20/('Base original'!$AN20)</f>
        <v>-5.8017206186681443E-2</v>
      </c>
      <c r="AQ28" s="13">
        <f>(('Base original'!AJ32-'Base original'!AL32)/('Base original'!AJ20-'Base original'!AL20)*100-100)*(('Base original'!AJ20-'Base original'!AL20)/'Base original'!AN20)</f>
        <v>2.808573213684793</v>
      </c>
      <c r="AR28" s="13">
        <f>(('Base original'!AK32-'Base original'!AM32)/('Base original'!AK20-'Base original'!AM20)*100-100)*(('Base original'!AK20-'Base original'!AM20)/'Base original'!AN20)</f>
        <v>0.28948201618406666</v>
      </c>
      <c r="AS28" s="9">
        <f>('Base original'!AN32/'Base original'!AN20*100-100)*'Base original'!AN20/('Base original'!$AN20)</f>
        <v>14.647205873070646</v>
      </c>
    </row>
    <row r="29" spans="1:46" x14ac:dyDescent="0.3">
      <c r="A29" s="20">
        <v>39387</v>
      </c>
      <c r="B29" s="13">
        <f>'Base original'!B33/'Base original'!B21*100-100</f>
        <v>22.698203113868914</v>
      </c>
      <c r="C29" s="13">
        <f>'Base original'!C33/'Base original'!C21*100-100</f>
        <v>15.694917600053444</v>
      </c>
      <c r="D29" s="13">
        <f>'Base original'!D33/'Base original'!D21*100-100</f>
        <v>23.25184645539278</v>
      </c>
      <c r="E29" s="13">
        <f>'Base original'!E33/'Base original'!E21*100-100</f>
        <v>18.028021299883946</v>
      </c>
      <c r="F29" s="9">
        <f>'Base original'!F33/'Base original'!F21*100-100</f>
        <v>21.471026734848394</v>
      </c>
      <c r="G29" s="9">
        <f>'Base original'!G33</f>
        <v>28.918278266454799</v>
      </c>
      <c r="H29" s="13"/>
      <c r="I29" s="13"/>
      <c r="J29" s="9"/>
      <c r="K29" s="9">
        <f>'Base original'!K33</f>
        <v>10.1663921671149</v>
      </c>
      <c r="L29" s="13"/>
      <c r="M29" s="9"/>
      <c r="N29" s="9">
        <f>'Base original'!N33</f>
        <v>5.6824301269678097</v>
      </c>
      <c r="O29" s="13"/>
      <c r="P29" s="9"/>
      <c r="Q29" s="11">
        <f>'Base original'!Q33</f>
        <v>4.8099999999999996</v>
      </c>
      <c r="R29" s="13">
        <f>('Base original'!S33/'Base original'!S21*100-100)*'Base original'!S21/'Base original'!$V21</f>
        <v>3.0124923098825001</v>
      </c>
      <c r="S29" s="13">
        <f>('Base original'!T33/'Base original'!T21*100-100)*'Base original'!T21/'Base original'!$V21</f>
        <v>11.196373823602666</v>
      </c>
      <c r="T29" s="13">
        <f>('Base original'!U33/'Base original'!U21*100-100)*'Base original'!U21/'Base original'!$V21</f>
        <v>7.4415474804378734</v>
      </c>
      <c r="U29" s="9">
        <f>('Base original'!V33/'Base original'!V21*100-100)*'Base original'!V21/'Base original'!$V21</f>
        <v>21.650413613923035</v>
      </c>
      <c r="V29" s="13">
        <f>('Base original'!V33/'Base original'!V21*100-100)*'Base original'!V21/('Base original'!$AC21)</f>
        <v>4.5645309290524372</v>
      </c>
      <c r="W29" s="13">
        <f>('Base original'!W33/'Base original'!W21*100-100)*'Base original'!W21/('Base original'!$AC21)</f>
        <v>17.312650872862811</v>
      </c>
      <c r="X29" s="13">
        <f>('Base original'!X33/'Base original'!X21*100-100)*'Base original'!X21/('Base original'!$AC21)</f>
        <v>0.15730613432555848</v>
      </c>
      <c r="Y29" s="13">
        <f>('Base original'!Y33/'Base original'!Y21*100-100)*'Base original'!Y21/('Base original'!$AC21)</f>
        <v>4.734298281855235</v>
      </c>
      <c r="Z29" s="13">
        <f>('Base original'!Z33/'Base original'!Z21*100-100)*'Base original'!Z21/('Base original'!$AC21)</f>
        <v>0.13929766375200114</v>
      </c>
      <c r="AA29" s="13">
        <f>-('Base original'!AA33/'Base original'!AA21*100-100)*'Base original'!AA21/('Base original'!$AC21)</f>
        <v>-5.0746905336786128</v>
      </c>
      <c r="AB29" s="13">
        <f>-('Base original'!AB33/'Base original'!AB21*100-100)*'Base original'!AB21/('Base original'!$AC21)</f>
        <v>-8.897042009554516E-3</v>
      </c>
      <c r="AC29" s="13">
        <f>(('Base original'!Y33-'Base original'!AA33)/('Base original'!Y21-'Base original'!AA21)*100-100)*(('Base original'!Y21-'Base original'!AA21)/'Base original'!AC21)</f>
        <v>-0.34039225182337646</v>
      </c>
      <c r="AD29" s="13">
        <f>(('Base original'!Z33-'Base original'!AB33)/('Base original'!Z21-'Base original'!AB21)*100-100)*(('Base original'!Z21-'Base original'!AB21)/'Base original'!AC21)</f>
        <v>0.1304006217424466</v>
      </c>
      <c r="AE29" s="9">
        <f>('Base original'!AC33/'Base original'!AC21*100-100)*'Base original'!AC21/('Base original'!$AC21)</f>
        <v>21.824496306159858</v>
      </c>
      <c r="AF29" s="13">
        <f>('Base original'!AC33/'Base original'!AC21*100-100)*'Base original'!AC21/('Base original'!$AN21)</f>
        <v>12.813016818086624</v>
      </c>
      <c r="AG29" s="13">
        <f>('Base original'!AD33/'Base original'!AD21*100-100)*'Base original'!AD21/('Base original'!$AN21)</f>
        <v>0.7329901070328545</v>
      </c>
      <c r="AH29" s="13">
        <f>('Base original'!AE33/'Base original'!AE21*100-100)*'Base original'!AE21/('Base original'!$AN21)</f>
        <v>-2.5066943225464531</v>
      </c>
      <c r="AI29" s="13">
        <f>('Base original'!AF33/'Base original'!AF21*100-100)*'Base original'!AF21/('Base original'!$AN21)</f>
        <v>0.23445488366360295</v>
      </c>
      <c r="AJ29" s="13">
        <f>('Base original'!AG33/'Base original'!AG21*100-100)*'Base original'!AG21/('Base original'!$AN21)</f>
        <v>-0.42946684736044666</v>
      </c>
      <c r="AK29" s="13">
        <f>('Base original'!AH33/'Base original'!AH21*100-100)*'Base original'!AH21/('Base original'!$AN21)</f>
        <v>5.9329577660411234E-2</v>
      </c>
      <c r="AL29" s="13">
        <f>('Base original'!AI33/'Base original'!AI21*100-100)*'Base original'!AI21/('Base original'!$AN21)</f>
        <v>2.3470818681935284</v>
      </c>
      <c r="AM29" s="13">
        <f>('Base original'!AJ33/'Base original'!AJ21*100-100)*'Base original'!AJ21/('Base original'!$AN21)</f>
        <v>3.2266888763712727</v>
      </c>
      <c r="AN29" s="13">
        <f>('Base original'!AK33/'Base original'!AK21*100-100)*'Base original'!AK21/('Base original'!$AN21)</f>
        <v>0.32622614499830965</v>
      </c>
      <c r="AO29" s="13">
        <f>-('Base original'!AL33/'Base original'!AL21*100-100)*'Base original'!AL21/('Base original'!$AN21)</f>
        <v>-0.57682320492274108</v>
      </c>
      <c r="AP29" s="13">
        <f>-('Base original'!AM33/'Base original'!AM21*100-100)*'Base original'!AM21/('Base original'!$AN21)</f>
        <v>-6.976063308041984E-2</v>
      </c>
      <c r="AQ29" s="13">
        <f>(('Base original'!AJ33-'Base original'!AL33)/('Base original'!AJ21-'Base original'!AL21)*100-100)*(('Base original'!AJ21-'Base original'!AL21)/'Base original'!AN21)</f>
        <v>2.6498656714485307</v>
      </c>
      <c r="AR29" s="13">
        <f>(('Base original'!AK33-'Base original'!AM33)/('Base original'!AK21-'Base original'!AM21)*100-100)*(('Base original'!AK21-'Base original'!AM21)/'Base original'!AN21)</f>
        <v>0.25646551191788974</v>
      </c>
      <c r="AS29" s="9">
        <f>('Base original'!AN33/'Base original'!AN21*100-100)*'Base original'!AN21/('Base original'!$AN21)</f>
        <v>16.157043268096544</v>
      </c>
    </row>
    <row r="30" spans="1:46" x14ac:dyDescent="0.3">
      <c r="A30" s="20">
        <v>39417</v>
      </c>
      <c r="B30" s="13">
        <f>'Base original'!B34/'Base original'!B22*100-100</f>
        <v>22.595112091629517</v>
      </c>
      <c r="C30" s="13">
        <f>'Base original'!C34/'Base original'!C22*100-100</f>
        <v>15.338343844092321</v>
      </c>
      <c r="D30" s="13">
        <f>'Base original'!D34/'Base original'!D22*100-100</f>
        <v>24.371381241764766</v>
      </c>
      <c r="E30" s="13">
        <f>'Base original'!E34/'Base original'!E22*100-100</f>
        <v>12.434797573086968</v>
      </c>
      <c r="F30" s="9">
        <f>'Base original'!F34/'Base original'!F22*100-100</f>
        <v>21.086771179857351</v>
      </c>
      <c r="G30" s="9">
        <f>'Base original'!G34</f>
        <v>29.956424397723399</v>
      </c>
      <c r="H30" s="13"/>
      <c r="I30" s="13"/>
      <c r="J30" s="9"/>
      <c r="K30" s="9">
        <f>'Base original'!K34</f>
        <v>10.207594462623099</v>
      </c>
      <c r="L30" s="13"/>
      <c r="M30" s="9"/>
      <c r="N30" s="9">
        <f>'Base original'!N34</f>
        <v>5.8907807742312901</v>
      </c>
      <c r="O30" s="13"/>
      <c r="P30" s="9"/>
      <c r="Q30" s="11">
        <f>'Base original'!Q34</f>
        <v>4.83</v>
      </c>
      <c r="R30" s="13">
        <f>('Base original'!S34/'Base original'!S22*100-100)*'Base original'!S22/'Base original'!$V22</f>
        <v>2.9393596811226024</v>
      </c>
      <c r="S30" s="13">
        <f>('Base original'!T34/'Base original'!T22*100-100)*'Base original'!T22/'Base original'!$V22</f>
        <v>11.190543233761833</v>
      </c>
      <c r="T30" s="13">
        <f>('Base original'!U34/'Base original'!U22*100-100)*'Base original'!U22/'Base original'!$V22</f>
        <v>3.9323574317315941</v>
      </c>
      <c r="U30" s="9">
        <f>('Base original'!V34/'Base original'!V22*100-100)*'Base original'!V22/'Base original'!$V22</f>
        <v>18.062260346616043</v>
      </c>
      <c r="V30" s="13">
        <f>('Base original'!V34/'Base original'!V22*100-100)*'Base original'!V22/('Base original'!$AC22)</f>
        <v>4.0109155206612321</v>
      </c>
      <c r="W30" s="13">
        <f>('Base original'!W34/'Base original'!W22*100-100)*'Base original'!W22/('Base original'!$AC22)</f>
        <v>17.899639634603339</v>
      </c>
      <c r="X30" s="13">
        <f>('Base original'!X34/'Base original'!X22*100-100)*'Base original'!X22/('Base original'!$AC22)</f>
        <v>0.1907679789308922</v>
      </c>
      <c r="Y30" s="13">
        <f>('Base original'!Y34/'Base original'!Y22*100-100)*'Base original'!Y22/('Base original'!$AC22)</f>
        <v>4.0451041653726234</v>
      </c>
      <c r="Z30" s="13">
        <f>('Base original'!Z34/'Base original'!Z22*100-100)*'Base original'!Z22/('Base original'!$AC22)</f>
        <v>0.12120016895039565</v>
      </c>
      <c r="AA30" s="13">
        <f>-('Base original'!AA34/'Base original'!AA22*100-100)*'Base original'!AA22/('Base original'!$AC22)</f>
        <v>-4.3089856350754285</v>
      </c>
      <c r="AB30" s="13">
        <f>-('Base original'!AB34/'Base original'!AB22*100-100)*'Base original'!AB22/('Base original'!$AC22)</f>
        <v>-9.5500453433047146E-3</v>
      </c>
      <c r="AC30" s="13">
        <f>(('Base original'!Y34-'Base original'!AA34)/('Base original'!Y22-'Base original'!AA22)*100-100)*(('Base original'!Y22-'Base original'!AA22)/'Base original'!AC22)</f>
        <v>-0.26388146970280474</v>
      </c>
      <c r="AD30" s="13">
        <f>(('Base original'!Z34-'Base original'!AB34)/('Base original'!Z22-'Base original'!AB22)*100-100)*(('Base original'!Z22-'Base original'!AB22)/'Base original'!AC22)</f>
        <v>0.11165012360709092</v>
      </c>
      <c r="AE30" s="9">
        <f>('Base original'!AC34/'Base original'!AC22*100-100)*'Base original'!AC22/('Base original'!$AC22)</f>
        <v>21.949091788099736</v>
      </c>
      <c r="AF30" s="13">
        <f>('Base original'!AC34/'Base original'!AC22*100-100)*'Base original'!AC22/('Base original'!$AN22)</f>
        <v>13.040009926678485</v>
      </c>
      <c r="AG30" s="13">
        <f>('Base original'!AD34/'Base original'!AD22*100-100)*'Base original'!AD22/('Base original'!$AN22)</f>
        <v>0.78812230479761869</v>
      </c>
      <c r="AH30" s="13">
        <f>('Base original'!AE34/'Base original'!AE22*100-100)*'Base original'!AE22/('Base original'!$AN22)</f>
        <v>-2.7625411189900615</v>
      </c>
      <c r="AI30" s="13">
        <f>('Base original'!AF34/'Base original'!AF22*100-100)*'Base original'!AF22/('Base original'!$AN22)</f>
        <v>0.41370385962667933</v>
      </c>
      <c r="AJ30" s="13">
        <f>('Base original'!AG34/'Base original'!AG22*100-100)*'Base original'!AG22/('Base original'!$AN22)</f>
        <v>-0.50626675396075416</v>
      </c>
      <c r="AK30" s="13">
        <f>('Base original'!AH34/'Base original'!AH22*100-100)*'Base original'!AH22/('Base original'!$AN22)</f>
        <v>3.8916392950090146E-2</v>
      </c>
      <c r="AL30" s="13">
        <f>('Base original'!AI34/'Base original'!AI22*100-100)*'Base original'!AI22/('Base original'!$AN22)</f>
        <v>2.220494654877248</v>
      </c>
      <c r="AM30" s="13">
        <f>('Base original'!AJ34/'Base original'!AJ22*100-100)*'Base original'!AJ22/('Base original'!$AN22)</f>
        <v>2.6681023653355949</v>
      </c>
      <c r="AN30" s="13">
        <f>('Base original'!AK34/'Base original'!AK22*100-100)*'Base original'!AK22/('Base original'!$AN22)</f>
        <v>0.25779227348921818</v>
      </c>
      <c r="AO30" s="13">
        <f>-('Base original'!AL34/'Base original'!AL22*100-100)*'Base original'!AL22/('Base original'!$AN22)</f>
        <v>-0.49381227814503964</v>
      </c>
      <c r="AP30" s="13">
        <f>-('Base original'!AM34/'Base original'!AM22*100-100)*'Base original'!AM22/('Base original'!$AN22)</f>
        <v>-7.0606114747852208E-2</v>
      </c>
      <c r="AQ30" s="13">
        <f>(('Base original'!AJ34-'Base original'!AL34)/('Base original'!AJ22-'Base original'!AL22)*100-100)*(('Base original'!AJ22-'Base original'!AL22)/'Base original'!AN22)</f>
        <v>2.1742900871905566</v>
      </c>
      <c r="AR30" s="13">
        <f>(('Base original'!AK34-'Base original'!AM34)/('Base original'!AK22-'Base original'!AM22)*100-100)*(('Base original'!AK22-'Base original'!AM22)/'Base original'!AN22)</f>
        <v>0.18718615874136582</v>
      </c>
      <c r="AS30" s="9">
        <f>('Base original'!AN34/'Base original'!AN22*100-100)*'Base original'!AN22/('Base original'!$AN22)</f>
        <v>15.593915511911234</v>
      </c>
    </row>
    <row r="31" spans="1:46" x14ac:dyDescent="0.3">
      <c r="A31" s="21">
        <v>39448</v>
      </c>
      <c r="B31" s="13">
        <f>'Base original'!B35/'Base original'!B23*100-100</f>
        <v>21.354915885682317</v>
      </c>
      <c r="C31" s="13">
        <f>'Base original'!C35/'Base original'!C23*100-100</f>
        <v>15.327279259120033</v>
      </c>
      <c r="D31" s="13">
        <f>'Base original'!D35/'Base original'!D23*100-100</f>
        <v>25.460520312908045</v>
      </c>
      <c r="E31" s="13">
        <f>'Base original'!E35/'Base original'!E23*100-100</f>
        <v>2.9379687934311107</v>
      </c>
      <c r="F31" s="9">
        <f>'Base original'!F35/'Base original'!F23*100-100</f>
        <v>19.695887865474219</v>
      </c>
      <c r="G31" s="9">
        <f>'Base original'!G35</f>
        <v>32.062977085834703</v>
      </c>
      <c r="H31" s="13"/>
      <c r="I31" s="13"/>
      <c r="J31" s="9"/>
      <c r="K31" s="9">
        <f>'Base original'!K35</f>
        <v>10.546072555411</v>
      </c>
      <c r="L31" s="13"/>
      <c r="M31" s="9"/>
      <c r="N31" s="9">
        <f>'Base original'!N35</f>
        <v>4.9099747135160499</v>
      </c>
      <c r="O31" s="13"/>
      <c r="P31" s="9"/>
      <c r="Q31" s="11">
        <f>'Base original'!Q35</f>
        <v>4.8</v>
      </c>
      <c r="R31" s="13">
        <f>('Base original'!S35/'Base original'!S23*100-100)*'Base original'!S23/'Base original'!$V23</f>
        <v>2.8014581686448232</v>
      </c>
      <c r="S31" s="13">
        <f>('Base original'!T35/'Base original'!T23*100-100)*'Base original'!T23/'Base original'!$V23</f>
        <v>10.686331090726078</v>
      </c>
      <c r="T31" s="13">
        <f>('Base original'!U35/'Base original'!U23*100-100)*'Base original'!U23/'Base original'!$V23</f>
        <v>2.575382883010946</v>
      </c>
      <c r="U31" s="9">
        <f>('Base original'!V35/'Base original'!V23*100-100)*'Base original'!V23/'Base original'!$V23</f>
        <v>16.063172142381845</v>
      </c>
      <c r="V31" s="13">
        <f>('Base original'!V35/'Base original'!V23*100-100)*'Base original'!V23/('Base original'!$AC23)</f>
        <v>3.5743296240072207</v>
      </c>
      <c r="W31" s="13">
        <f>('Base original'!W35/'Base original'!W23*100-100)*'Base original'!W23/('Base original'!$AC23)</f>
        <v>17.775344328668943</v>
      </c>
      <c r="X31" s="13">
        <f>('Base original'!X35/'Base original'!X23*100-100)*'Base original'!X23/('Base original'!$AC23)</f>
        <v>0.22069856131239596</v>
      </c>
      <c r="Y31" s="13">
        <f>('Base original'!Y35/'Base original'!Y23*100-100)*'Base original'!Y23/('Base original'!$AC23)</f>
        <v>2.5532444453848298</v>
      </c>
      <c r="Z31" s="13">
        <f>('Base original'!Z35/'Base original'!Z23*100-100)*'Base original'!Z23/('Base original'!$AC23)</f>
        <v>0.14864250580134145</v>
      </c>
      <c r="AA31" s="13">
        <f>-('Base original'!AA35/'Base original'!AA23*100-100)*'Base original'!AA23/('Base original'!$AC23)</f>
        <v>-2.9436429899081906</v>
      </c>
      <c r="AB31" s="13">
        <f>-('Base original'!AB35/'Base original'!AB23*100-100)*'Base original'!AB23/('Base original'!$AC23)</f>
        <v>-1.6324606886065924E-2</v>
      </c>
      <c r="AC31" s="13">
        <f>(('Base original'!Y35-'Base original'!AA35)/('Base original'!Y23-'Base original'!AA23)*100-100)*(('Base original'!Y23-'Base original'!AA23)/'Base original'!AC23)</f>
        <v>-0.39039854452336176</v>
      </c>
      <c r="AD31" s="13">
        <f>(('Base original'!Z35-'Base original'!AB35)/('Base original'!Z23-'Base original'!AB23)*100-100)*(('Base original'!Z23-'Base original'!AB23)/'Base original'!AC23)</f>
        <v>0.13231789891527543</v>
      </c>
      <c r="AE31" s="9">
        <f>('Base original'!AC35/'Base original'!AC23*100-100)*'Base original'!AC23/('Base original'!$AC23)</f>
        <v>21.312291868380484</v>
      </c>
      <c r="AF31" s="13">
        <f>('Base original'!AC35/'Base original'!AC23*100-100)*'Base original'!AC23/('Base original'!$AN23)</f>
        <v>12.808514748122587</v>
      </c>
      <c r="AG31" s="13">
        <f>('Base original'!AD35/'Base original'!AD23*100-100)*'Base original'!AD23/('Base original'!$AN23)</f>
        <v>0.87941154886931316</v>
      </c>
      <c r="AH31" s="13">
        <f>('Base original'!AE35/'Base original'!AE23*100-100)*'Base original'!AE23/('Base original'!$AN23)</f>
        <v>-1.8277431656782068</v>
      </c>
      <c r="AI31" s="13">
        <f>('Base original'!AF35/'Base original'!AF23*100-100)*'Base original'!AF23/('Base original'!$AN23)</f>
        <v>0.54419626366682383</v>
      </c>
      <c r="AJ31" s="13">
        <f>('Base original'!AG35/'Base original'!AG23*100-100)*'Base original'!AG23/('Base original'!$AN23)</f>
        <v>-0.33659946665967422</v>
      </c>
      <c r="AK31" s="13">
        <f>('Base original'!AH35/'Base original'!AH23*100-100)*'Base original'!AH23/('Base original'!$AN23)</f>
        <v>1.1651461496737648E-2</v>
      </c>
      <c r="AL31" s="13">
        <f>('Base original'!AI35/'Base original'!AI23*100-100)*'Base original'!AI23/('Base original'!$AN23)</f>
        <v>1.9294272650328981</v>
      </c>
      <c r="AM31" s="13">
        <f>('Base original'!AJ35/'Base original'!AJ23*100-100)*'Base original'!AJ23/('Base original'!$AN23)</f>
        <v>1.6861307550585891</v>
      </c>
      <c r="AN31" s="13">
        <f>('Base original'!AK35/'Base original'!AK23*100-100)*'Base original'!AK23/('Base original'!$AN23)</f>
        <v>0.16398747571322436</v>
      </c>
      <c r="AO31" s="13">
        <f>-('Base original'!AL35/'Base original'!AL23*100-100)*'Base original'!AL23/('Base original'!$AN23)</f>
        <v>-0.40845521615130453</v>
      </c>
      <c r="AP31" s="13">
        <f>-('Base original'!AM35/'Base original'!AM23*100-100)*'Base original'!AM23/('Base original'!$AN23)</f>
        <v>-6.9589342490307141E-2</v>
      </c>
      <c r="AQ31" s="13">
        <f>(('Base original'!AJ35-'Base original'!AL35)/('Base original'!AJ23-'Base original'!AL23)*100-100)*(('Base original'!AJ23-'Base original'!AL23)/'Base original'!AN23)</f>
        <v>1.2776755389072842</v>
      </c>
      <c r="AR31" s="13">
        <f>(('Base original'!AK35-'Base original'!AM35)/('Base original'!AK23-'Base original'!AM23)*100-100)*(('Base original'!AK23-'Base original'!AM23)/'Base original'!AN23)</f>
        <v>9.4398133222917083E-2</v>
      </c>
      <c r="AS31" s="9">
        <f>('Base original'!AN35/'Base original'!AN23*100-100)*'Base original'!AN23/('Base original'!$AN23)</f>
        <v>15.380932326980684</v>
      </c>
    </row>
    <row r="32" spans="1:46" x14ac:dyDescent="0.3">
      <c r="A32" s="20">
        <v>39479</v>
      </c>
      <c r="B32" s="13">
        <f>'Base original'!B36/'Base original'!B24*100-100</f>
        <v>21.175434866948706</v>
      </c>
      <c r="C32" s="13">
        <f>'Base original'!C36/'Base original'!C24*100-100</f>
        <v>15.171233180741865</v>
      </c>
      <c r="D32" s="13">
        <f>'Base original'!D36/'Base original'!D24*100-100</f>
        <v>25.151657909401564</v>
      </c>
      <c r="E32" s="13">
        <f>'Base original'!E36/'Base original'!E24*100-100</f>
        <v>4.3115513833416941</v>
      </c>
      <c r="F32" s="9">
        <f>'Base original'!F36/'Base original'!F24*100-100</f>
        <v>19.648714019045002</v>
      </c>
      <c r="G32" s="9">
        <f>'Base original'!G36</f>
        <v>31.960689431939102</v>
      </c>
      <c r="H32" s="13"/>
      <c r="I32" s="13"/>
      <c r="J32" s="9"/>
      <c r="K32" s="9">
        <f>'Base original'!K36</f>
        <v>10.5242958634587</v>
      </c>
      <c r="L32" s="13"/>
      <c r="M32" s="9"/>
      <c r="N32" s="9">
        <f>'Base original'!N36</f>
        <v>4.1944529702062496</v>
      </c>
      <c r="O32" s="13"/>
      <c r="P32" s="9"/>
      <c r="Q32" s="11">
        <f>'Base original'!Q36</f>
        <v>4.9000000000000004</v>
      </c>
      <c r="R32" s="13">
        <f>('Base original'!S36/'Base original'!S24*100-100)*'Base original'!S24/'Base original'!$V24</f>
        <v>2.9155186144650003</v>
      </c>
      <c r="S32" s="13">
        <f>('Base original'!T36/'Base original'!T24*100-100)*'Base original'!T24/'Base original'!$V24</f>
        <v>8.9966262140366009</v>
      </c>
      <c r="T32" s="13">
        <f>('Base original'!U36/'Base original'!U24*100-100)*'Base original'!U24/'Base original'!$V24</f>
        <v>4.305827947786109</v>
      </c>
      <c r="U32" s="9">
        <f>('Base original'!V36/'Base original'!V24*100-100)*'Base original'!V24/'Base original'!$V24</f>
        <v>16.217972776287709</v>
      </c>
      <c r="V32" s="13">
        <f>('Base original'!V36/'Base original'!V24*100-100)*'Base original'!V24/('Base original'!$AC24)</f>
        <v>3.555392695099838</v>
      </c>
      <c r="W32" s="13">
        <f>('Base original'!W36/'Base original'!W24*100-100)*'Base original'!W24/('Base original'!$AC24)</f>
        <v>17.429875212077857</v>
      </c>
      <c r="X32" s="13">
        <f>('Base original'!X36/'Base original'!X24*100-100)*'Base original'!X24/('Base original'!$AC24)</f>
        <v>0.2527274750460779</v>
      </c>
      <c r="Y32" s="13">
        <f>('Base original'!Y36/'Base original'!Y24*100-100)*'Base original'!Y24/('Base original'!$AC24)</f>
        <v>4.0584395223528507</v>
      </c>
      <c r="Z32" s="13">
        <f>('Base original'!Z36/'Base original'!Z24*100-100)*'Base original'!Z24/('Base original'!$AC24)</f>
        <v>0.16977266015998571</v>
      </c>
      <c r="AA32" s="13">
        <f>-('Base original'!AA36/'Base original'!AA24*100-100)*'Base original'!AA24/('Base original'!$AC24)</f>
        <v>-3.9116694522293169</v>
      </c>
      <c r="AB32" s="13">
        <f>-('Base original'!AB36/'Base original'!AB24*100-100)*'Base original'!AB24/('Base original'!$AC24)</f>
        <v>-1.1313160421417483E-2</v>
      </c>
      <c r="AC32" s="13">
        <f>(('Base original'!Y36-'Base original'!AA36)/('Base original'!Y24-'Base original'!AA24)*100-100)*(('Base original'!Y24-'Base original'!AA24)/'Base original'!AC24)</f>
        <v>0.1467700701235343</v>
      </c>
      <c r="AD32" s="13">
        <f>(('Base original'!Z36-'Base original'!AB36)/('Base original'!Z24-'Base original'!AB24)*100-100)*(('Base original'!Z24-'Base original'!AB24)/'Base original'!AC24)</f>
        <v>0.15845949973856821</v>
      </c>
      <c r="AE32" s="9">
        <f>('Base original'!AC36/'Base original'!AC24*100-100)*'Base original'!AC24/('Base original'!$AC24)</f>
        <v>21.543224952085893</v>
      </c>
      <c r="AF32" s="13">
        <f>('Base original'!AC36/'Base original'!AC24*100-100)*'Base original'!AC24/('Base original'!$AN24)</f>
        <v>12.942649966801794</v>
      </c>
      <c r="AG32" s="13">
        <f>('Base original'!AD36/'Base original'!AD24*100-100)*'Base original'!AD24/('Base original'!$AN24)</f>
        <v>0.75836413613083797</v>
      </c>
      <c r="AH32" s="13">
        <f>('Base original'!AE36/'Base original'!AE24*100-100)*'Base original'!AE24/('Base original'!$AN24)</f>
        <v>-1.1804511502549297</v>
      </c>
      <c r="AI32" s="13">
        <f>('Base original'!AF36/'Base original'!AF24*100-100)*'Base original'!AF24/('Base original'!$AN24)</f>
        <v>0.38026712465699775</v>
      </c>
      <c r="AJ32" s="13">
        <f>('Base original'!AG36/'Base original'!AG24*100-100)*'Base original'!AG24/('Base original'!$AN24)</f>
        <v>-0.42482979606391447</v>
      </c>
      <c r="AK32" s="13">
        <f>('Base original'!AH36/'Base original'!AH24*100-100)*'Base original'!AH24/('Base original'!$AN24)</f>
        <v>8.9366466500851172E-3</v>
      </c>
      <c r="AL32" s="13">
        <f>('Base original'!AI36/'Base original'!AI24*100-100)*'Base original'!AI24/('Base original'!$AN24)</f>
        <v>1.7555311437916088</v>
      </c>
      <c r="AM32" s="13">
        <f>('Base original'!AJ36/'Base original'!AJ24*100-100)*'Base original'!AJ24/('Base original'!$AN24)</f>
        <v>1.1092895221238976</v>
      </c>
      <c r="AN32" s="13">
        <f>('Base original'!AK36/'Base original'!AK24*100-100)*'Base original'!AK24/('Base original'!$AN24)</f>
        <v>0.10904818745365331</v>
      </c>
      <c r="AO32" s="13">
        <f>-('Base original'!AL36/'Base original'!AL24*100-100)*'Base original'!AL24/('Base original'!$AN24)</f>
        <v>-0.68804644090436673</v>
      </c>
      <c r="AP32" s="13">
        <f>-('Base original'!AM36/'Base original'!AM24*100-100)*'Base original'!AM24/('Base original'!$AN24)</f>
        <v>-6.6113100934104121E-2</v>
      </c>
      <c r="AQ32" s="13">
        <f>(('Base original'!AJ36-'Base original'!AL36)/('Base original'!AJ24-'Base original'!AL24)*100-100)*(('Base original'!AJ24-'Base original'!AL24)/'Base original'!AN24)</f>
        <v>0.42124308121952991</v>
      </c>
      <c r="AR32" s="13">
        <f>(('Base original'!AK36-'Base original'!AM36)/('Base original'!AK24-'Base original'!AM24)*100-100)*(('Base original'!AK24-'Base original'!AM24)/'Base original'!AN24)</f>
        <v>4.2935086519549123E-2</v>
      </c>
      <c r="AS32" s="9">
        <f>('Base original'!AN36/'Base original'!AN24*100-100)*'Base original'!AN24/('Base original'!$AN24)</f>
        <v>14.704646239451563</v>
      </c>
    </row>
    <row r="33" spans="1:45" x14ac:dyDescent="0.3">
      <c r="A33" s="20">
        <v>39508</v>
      </c>
      <c r="B33" s="13">
        <f>'Base original'!B37/'Base original'!B25*100-100</f>
        <v>20.3520151581493</v>
      </c>
      <c r="C33" s="13">
        <f>'Base original'!C37/'Base original'!C25*100-100</f>
        <v>14.2047277011837</v>
      </c>
      <c r="D33" s="13">
        <f>'Base original'!D37/'Base original'!D25*100-100</f>
        <v>25.072411031963554</v>
      </c>
      <c r="E33" s="13">
        <f>'Base original'!E37/'Base original'!E25*100-100</f>
        <v>3.5419583520437783</v>
      </c>
      <c r="F33" s="9">
        <f>'Base original'!F37/'Base original'!F25*100-100</f>
        <v>18.983967703436178</v>
      </c>
      <c r="G33" s="9">
        <f>'Base original'!G37</f>
        <v>29.8751708037857</v>
      </c>
      <c r="H33" s="13"/>
      <c r="I33" s="13"/>
      <c r="J33" s="9"/>
      <c r="K33" s="9">
        <f>'Base original'!K37</f>
        <v>10.6081632164383</v>
      </c>
      <c r="L33" s="13"/>
      <c r="M33" s="9"/>
      <c r="N33" s="9">
        <f>'Base original'!N37</f>
        <v>3.9099521988548198</v>
      </c>
      <c r="O33" s="13"/>
      <c r="P33" s="9"/>
      <c r="Q33" s="11">
        <f>'Base original'!Q37</f>
        <v>4.82</v>
      </c>
      <c r="R33" s="13">
        <f>('Base original'!S37/'Base original'!S25*100-100)*'Base original'!S25/'Base original'!$V25</f>
        <v>2.9801184987126423</v>
      </c>
      <c r="S33" s="13">
        <f>('Base original'!T37/'Base original'!T25*100-100)*'Base original'!T25/'Base original'!$V25</f>
        <v>7.4100344700752698</v>
      </c>
      <c r="T33" s="13">
        <f>('Base original'!U37/'Base original'!U25*100-100)*'Base original'!U25/'Base original'!$V25</f>
        <v>4.6433320845000718</v>
      </c>
      <c r="U33" s="9">
        <f>('Base original'!V37/'Base original'!V25*100-100)*'Base original'!V25/'Base original'!$V25</f>
        <v>15.03348505328799</v>
      </c>
      <c r="V33" s="13">
        <f>('Base original'!V37/'Base original'!V25*100-100)*'Base original'!V25/('Base original'!$AC25)</f>
        <v>3.2670710227069217</v>
      </c>
      <c r="W33" s="13">
        <f>('Base original'!W37/'Base original'!W25*100-100)*'Base original'!W25/('Base original'!$AC25)</f>
        <v>17.236610325156558</v>
      </c>
      <c r="X33" s="13">
        <f>('Base original'!X37/'Base original'!X25*100-100)*'Base original'!X25/('Base original'!$AC25)</f>
        <v>0.25516993504723762</v>
      </c>
      <c r="Y33" s="13">
        <f>('Base original'!Y37/'Base original'!Y25*100-100)*'Base original'!Y25/('Base original'!$AC25)</f>
        <v>2.9329322909633646</v>
      </c>
      <c r="Z33" s="13">
        <f>('Base original'!Z37/'Base original'!Z25*100-100)*'Base original'!Z25/('Base original'!$AC25)</f>
        <v>0.184738974408653</v>
      </c>
      <c r="AA33" s="13">
        <f>-('Base original'!AA37/'Base original'!AA25*100-100)*'Base original'!AA25/('Base original'!$AC25)</f>
        <v>-2.6594245689051683</v>
      </c>
      <c r="AB33" s="13">
        <f>-('Base original'!AB37/'Base original'!AB25*100-100)*'Base original'!AB25/('Base original'!$AC25)</f>
        <v>-7.1767317586750694E-3</v>
      </c>
      <c r="AC33" s="13">
        <f>(('Base original'!Y37-'Base original'!AA37)/('Base original'!Y25-'Base original'!AA25)*100-100)*(('Base original'!Y25-'Base original'!AA25)/'Base original'!AC25)</f>
        <v>0.27350772205819496</v>
      </c>
      <c r="AD33" s="13">
        <f>(('Base original'!Z37-'Base original'!AB37)/('Base original'!Z25-'Base original'!AB25)*100-100)*(('Base original'!Z25-'Base original'!AB25)/'Base original'!AC25)</f>
        <v>0.17756224264997802</v>
      </c>
      <c r="AE33" s="9">
        <f>('Base original'!AC37/'Base original'!AC25*100-100)*'Base original'!AC25/('Base original'!$AC25)</f>
        <v>21.209921247618908</v>
      </c>
      <c r="AF33" s="13">
        <f>('Base original'!AC37/'Base original'!AC25*100-100)*'Base original'!AC25/('Base original'!$AN25)</f>
        <v>12.789527023429992</v>
      </c>
      <c r="AG33" s="13">
        <f>('Base original'!AD37/'Base original'!AD25*100-100)*'Base original'!AD25/('Base original'!$AN25)</f>
        <v>0.61900386637535798</v>
      </c>
      <c r="AH33" s="13">
        <f>('Base original'!AE37/'Base original'!AE25*100-100)*'Base original'!AE25/('Base original'!$AN25)</f>
        <v>-1.1423539446678361</v>
      </c>
      <c r="AI33" s="13">
        <f>('Base original'!AF37/'Base original'!AF25*100-100)*'Base original'!AF25/('Base original'!$AN25)</f>
        <v>0.44866252613103685</v>
      </c>
      <c r="AJ33" s="13">
        <f>('Base original'!AG37/'Base original'!AG25*100-100)*'Base original'!AG25/('Base original'!$AN25)</f>
        <v>-0.47997011542867973</v>
      </c>
      <c r="AK33" s="13">
        <f>('Base original'!AH37/'Base original'!AH25*100-100)*'Base original'!AH25/('Base original'!$AN25)</f>
        <v>-5.8198092593329948E-3</v>
      </c>
      <c r="AL33" s="13">
        <f>('Base original'!AI37/'Base original'!AI25*100-100)*'Base original'!AI25/('Base original'!$AN25)</f>
        <v>1.7705352025675254</v>
      </c>
      <c r="AM33" s="13">
        <f>('Base original'!AJ37/'Base original'!AJ25*100-100)*'Base original'!AJ25/('Base original'!$AN25)</f>
        <v>1.1372056518615037</v>
      </c>
      <c r="AN33" s="13">
        <f>('Base original'!AK37/'Base original'!AK25*100-100)*'Base original'!AK25/('Base original'!$AN25)</f>
        <v>9.4997194217727066E-2</v>
      </c>
      <c r="AO33" s="13">
        <f>-('Base original'!AL37/'Base original'!AL25*100-100)*'Base original'!AL25/('Base original'!$AN25)</f>
        <v>-0.91553060943229547</v>
      </c>
      <c r="AP33" s="13">
        <f>-('Base original'!AM37/'Base original'!AM25*100-100)*'Base original'!AM25/('Base original'!$AN25)</f>
        <v>-7.0941982612484175E-2</v>
      </c>
      <c r="AQ33" s="13">
        <f>(('Base original'!AJ37-'Base original'!AL37)/('Base original'!AJ25-'Base original'!AL25)*100-100)*(('Base original'!AJ25-'Base original'!AL25)/'Base original'!AN25)</f>
        <v>0.2216750424292086</v>
      </c>
      <c r="AR33" s="13">
        <f>(('Base original'!AK37-'Base original'!AM37)/('Base original'!AK25-'Base original'!AM25)*100-100)*(('Base original'!AK25-'Base original'!AM25)/'Base original'!AN25)</f>
        <v>2.4055211605242766E-2</v>
      </c>
      <c r="AS33" s="9">
        <f>('Base original'!AN37/'Base original'!AN25*100-100)*'Base original'!AN25/('Base original'!$AN25)</f>
        <v>14.245315003182583</v>
      </c>
    </row>
    <row r="34" spans="1:45" x14ac:dyDescent="0.3">
      <c r="A34" s="20">
        <v>39539</v>
      </c>
      <c r="B34" s="13">
        <f>'Base original'!B38/'Base original'!B26*100-100</f>
        <v>21.227801295798017</v>
      </c>
      <c r="C34" s="13">
        <f>'Base original'!C38/'Base original'!C26*100-100</f>
        <v>14.165146235544015</v>
      </c>
      <c r="D34" s="13">
        <f>'Base original'!D38/'Base original'!D26*100-100</f>
        <v>25.823273661464825</v>
      </c>
      <c r="E34" s="13">
        <f>'Base original'!E38/'Base original'!E26*100-100</f>
        <v>13.141608434914431</v>
      </c>
      <c r="F34" s="9">
        <f>'Base original'!F38/'Base original'!F26*100-100</f>
        <v>20.505495859526391</v>
      </c>
      <c r="G34" s="9">
        <f>'Base original'!G38</f>
        <v>30.126329719934201</v>
      </c>
      <c r="H34" s="13"/>
      <c r="I34" s="13"/>
      <c r="J34" s="9"/>
      <c r="K34" s="9">
        <f>'Base original'!K38</f>
        <v>10.592877402859299</v>
      </c>
      <c r="L34" s="13"/>
      <c r="M34" s="9"/>
      <c r="N34" s="9">
        <f>'Base original'!N38</f>
        <v>4.01635492774912</v>
      </c>
      <c r="O34" s="13"/>
      <c r="P34" s="9"/>
      <c r="Q34" s="11">
        <f>'Base original'!Q38</f>
        <v>4.76</v>
      </c>
      <c r="R34" s="13">
        <f>('Base original'!S38/'Base original'!S26*100-100)*'Base original'!S26/'Base original'!$V26</f>
        <v>2.6789624745165108</v>
      </c>
      <c r="S34" s="13">
        <f>('Base original'!T38/'Base original'!T26*100-100)*'Base original'!T26/'Base original'!$V26</f>
        <v>6.5370008070235412</v>
      </c>
      <c r="T34" s="13">
        <f>('Base original'!U38/'Base original'!U26*100-100)*'Base original'!U26/'Base original'!$V26</f>
        <v>3.0703588920433602</v>
      </c>
      <c r="U34" s="9">
        <f>('Base original'!V38/'Base original'!V26*100-100)*'Base original'!V26/'Base original'!$V26</f>
        <v>12.286322173583414</v>
      </c>
      <c r="V34" s="13">
        <f>('Base original'!V38/'Base original'!V26*100-100)*'Base original'!V26/('Base original'!$AC26)</f>
        <v>2.6879289185213002</v>
      </c>
      <c r="W34" s="13">
        <f>('Base original'!W38/'Base original'!W26*100-100)*'Base original'!W26/('Base original'!$AC26)</f>
        <v>17.467193383484755</v>
      </c>
      <c r="X34" s="13">
        <f>('Base original'!X38/'Base original'!X26*100-100)*'Base original'!X26/('Base original'!$AC26)</f>
        <v>0.2804465500903639</v>
      </c>
      <c r="Y34" s="13">
        <f>('Base original'!Y38/'Base original'!Y26*100-100)*'Base original'!Y26/('Base original'!$AC26)</f>
        <v>1.9934759455434663</v>
      </c>
      <c r="Z34" s="13">
        <f>('Base original'!Z38/'Base original'!Z26*100-100)*'Base original'!Z26/('Base original'!$AC26)</f>
        <v>0.20308785464833706</v>
      </c>
      <c r="AA34" s="13">
        <f>-('Base original'!AA38/'Base original'!AA26*100-100)*'Base original'!AA26/('Base original'!$AC26)</f>
        <v>-2.0786167166036793</v>
      </c>
      <c r="AB34" s="13">
        <f>-('Base original'!AB38/'Base original'!AB26*100-100)*'Base original'!AB26/('Base original'!$AC26)</f>
        <v>-4.4260555078430618E-3</v>
      </c>
      <c r="AC34" s="13">
        <f>(('Base original'!Y38-'Base original'!AA38)/('Base original'!Y26-'Base original'!AA26)*100-100)*(('Base original'!Y26-'Base original'!AA26)/'Base original'!AC26)</f>
        <v>-8.514077106021227E-2</v>
      </c>
      <c r="AD34" s="13">
        <f>(('Base original'!Z38-'Base original'!AB38)/('Base original'!Z26-'Base original'!AB26)*100-100)*(('Base original'!Z26-'Base original'!AB26)/'Base original'!AC26)</f>
        <v>0.19866179914049409</v>
      </c>
      <c r="AE34" s="9">
        <f>('Base original'!AC38/'Base original'!AC26*100-100)*'Base original'!AC26/('Base original'!$AC26)</f>
        <v>20.549089880176723</v>
      </c>
      <c r="AF34" s="13">
        <f>('Base original'!AC38/'Base original'!AC26*100-100)*'Base original'!AC26/('Base original'!$AN26)</f>
        <v>12.517855559572727</v>
      </c>
      <c r="AG34" s="13">
        <f>('Base original'!AD38/'Base original'!AD26*100-100)*'Base original'!AD26/('Base original'!$AN26)</f>
        <v>0.92237150896894549</v>
      </c>
      <c r="AH34" s="13">
        <f>('Base original'!AE38/'Base original'!AE26*100-100)*'Base original'!AE26/('Base original'!$AN26)</f>
        <v>-1.0481602160881396</v>
      </c>
      <c r="AI34" s="13">
        <f>('Base original'!AF38/'Base original'!AF26*100-100)*'Base original'!AF26/('Base original'!$AN26)</f>
        <v>0.61355141844877836</v>
      </c>
      <c r="AJ34" s="13">
        <f>('Base original'!AG38/'Base original'!AG26*100-100)*'Base original'!AG26/('Base original'!$AN26)</f>
        <v>4.9613282315649987E-2</v>
      </c>
      <c r="AK34" s="13">
        <f>('Base original'!AH38/'Base original'!AH26*100-100)*'Base original'!AH26/('Base original'!$AN26)</f>
        <v>4.3406066642237891E-3</v>
      </c>
      <c r="AL34" s="13">
        <f>('Base original'!AI38/'Base original'!AI26*100-100)*'Base original'!AI26/('Base original'!$AN26)</f>
        <v>2.0743803691397114</v>
      </c>
      <c r="AM34" s="13">
        <f>('Base original'!AJ38/'Base original'!AJ26*100-100)*'Base original'!AJ26/('Base original'!$AN26)</f>
        <v>0.995776648973139</v>
      </c>
      <c r="AN34" s="13">
        <f>('Base original'!AK38/'Base original'!AK26*100-100)*'Base original'!AK26/('Base original'!$AN26)</f>
        <v>5.673898813644053E-2</v>
      </c>
      <c r="AO34" s="13">
        <f>-('Base original'!AL38/'Base original'!AL26*100-100)*'Base original'!AL26/('Base original'!$AN26)</f>
        <v>-0.83179652895166145</v>
      </c>
      <c r="AP34" s="13">
        <f>-('Base original'!AM38/'Base original'!AM26*100-100)*'Base original'!AM26/('Base original'!$AN26)</f>
        <v>-5.816116642915551E-2</v>
      </c>
      <c r="AQ34" s="13">
        <f>(('Base original'!AJ38-'Base original'!AL38)/('Base original'!AJ26-'Base original'!AL26)*100-100)*(('Base original'!AJ26-'Base original'!AL26)/'Base original'!AN26)</f>
        <v>0.1639801200214781</v>
      </c>
      <c r="AR34" s="13">
        <f>(('Base original'!AK38-'Base original'!AM38)/('Base original'!AK26-'Base original'!AM26)*100-100)*(('Base original'!AK26-'Base original'!AM26)/'Base original'!AN26)</f>
        <v>-1.4221782927148047E-3</v>
      </c>
      <c r="AS34" s="9">
        <f>('Base original'!AN38/'Base original'!AN26*100-100)*'Base original'!AN26/('Base original'!$AN26)</f>
        <v>15.296510470750661</v>
      </c>
    </row>
    <row r="35" spans="1:45" x14ac:dyDescent="0.3">
      <c r="A35" s="20">
        <v>39569</v>
      </c>
      <c r="B35" s="13">
        <f>'Base original'!B39/'Base original'!B27*100-100</f>
        <v>21.444244360127044</v>
      </c>
      <c r="C35" s="13">
        <f>'Base original'!C39/'Base original'!C27*100-100</f>
        <v>13.473326754138498</v>
      </c>
      <c r="D35" s="13">
        <f>'Base original'!D39/'Base original'!D27*100-100</f>
        <v>25.070389970006033</v>
      </c>
      <c r="E35" s="13">
        <f>'Base original'!E39/'Base original'!E27*100-100</f>
        <v>19.102425910113439</v>
      </c>
      <c r="F35" s="9">
        <f>'Base original'!F39/'Base original'!F27*100-100</f>
        <v>20.949325194862752</v>
      </c>
      <c r="G35" s="9">
        <f>'Base original'!G39</f>
        <v>30.9324869049988</v>
      </c>
      <c r="H35" s="13"/>
      <c r="I35" s="13"/>
      <c r="J35" s="9"/>
      <c r="K35" s="9">
        <f>'Base original'!K39</f>
        <v>10.6795696146953</v>
      </c>
      <c r="L35" s="13"/>
      <c r="M35" s="9"/>
      <c r="N35" s="9">
        <f>'Base original'!N39</f>
        <v>4.1160037726979901</v>
      </c>
      <c r="O35" s="13"/>
      <c r="P35" s="9"/>
      <c r="Q35" s="11">
        <f>'Base original'!Q39</f>
        <v>4.63</v>
      </c>
      <c r="R35" s="13">
        <f>('Base original'!S39/'Base original'!S27*100-100)*'Base original'!S27/'Base original'!$V27</f>
        <v>2.9981577850984991</v>
      </c>
      <c r="S35" s="13">
        <f>('Base original'!T39/'Base original'!T27*100-100)*'Base original'!T27/'Base original'!$V27</f>
        <v>7.4161538044997748</v>
      </c>
      <c r="T35" s="13">
        <f>('Base original'!U39/'Base original'!U27*100-100)*'Base original'!U27/'Base original'!$V27</f>
        <v>4.6981497178107103</v>
      </c>
      <c r="U35" s="9">
        <f>('Base original'!V39/'Base original'!V27*100-100)*'Base original'!V27/'Base original'!$V27</f>
        <v>15.11246130740898</v>
      </c>
      <c r="V35" s="13">
        <f>('Base original'!V39/'Base original'!V27*100-100)*'Base original'!V27/('Base original'!$AC27)</f>
        <v>3.2756648470112233</v>
      </c>
      <c r="W35" s="13">
        <f>('Base original'!W39/'Base original'!W27*100-100)*'Base original'!W27/('Base original'!$AC27)</f>
        <v>16.62977249051146</v>
      </c>
      <c r="X35" s="13">
        <f>('Base original'!X39/'Base original'!X27*100-100)*'Base original'!X27/('Base original'!$AC27)</f>
        <v>0.32270152919492628</v>
      </c>
      <c r="Y35" s="13">
        <f>('Base original'!Y39/'Base original'!Y27*100-100)*'Base original'!Y27/('Base original'!$AC27)</f>
        <v>4.3347687746651413</v>
      </c>
      <c r="Z35" s="13">
        <f>('Base original'!Z39/'Base original'!Z27*100-100)*'Base original'!Z27/('Base original'!$AC27)</f>
        <v>0.20449101504877337</v>
      </c>
      <c r="AA35" s="13">
        <f>-('Base original'!AA39/'Base original'!AA27*100-100)*'Base original'!AA27/('Base original'!$AC27)</f>
        <v>-4.3923050775990946</v>
      </c>
      <c r="AB35" s="13">
        <f>-('Base original'!AB39/'Base original'!AB27*100-100)*'Base original'!AB27/('Base original'!$AC27)</f>
        <v>-4.5032576817581535E-3</v>
      </c>
      <c r="AC35" s="13">
        <f>(('Base original'!Y39-'Base original'!AA39)/('Base original'!Y27-'Base original'!AA27)*100-100)*(('Base original'!Y27-'Base original'!AA27)/'Base original'!AC27)</f>
        <v>-5.7536302933953683E-2</v>
      </c>
      <c r="AD35" s="13">
        <f>(('Base original'!Z39-'Base original'!AB39)/('Base original'!Z27-'Base original'!AB27)*100-100)*(('Base original'!Z27-'Base original'!AB27)/'Base original'!AC27)</f>
        <v>0.19998775736701518</v>
      </c>
      <c r="AE35" s="9">
        <f>('Base original'!AC39/'Base original'!AC27*100-100)*'Base original'!AC27/('Base original'!$AC27)</f>
        <v>20.370590321150672</v>
      </c>
      <c r="AF35" s="13">
        <f>('Base original'!AC39/'Base original'!AC27*100-100)*'Base original'!AC27/('Base original'!$AN27)</f>
        <v>12.381349579826644</v>
      </c>
      <c r="AG35" s="13">
        <f>('Base original'!AD39/'Base original'!AD27*100-100)*'Base original'!AD27/('Base original'!$AN27)</f>
        <v>1.3313531944771277</v>
      </c>
      <c r="AH35" s="13">
        <f>('Base original'!AE39/'Base original'!AE27*100-100)*'Base original'!AE27/('Base original'!$AN27)</f>
        <v>-0.55718976549657395</v>
      </c>
      <c r="AI35" s="13">
        <f>('Base original'!AF39/'Base original'!AF27*100-100)*'Base original'!AF27/('Base original'!$AN27)</f>
        <v>0.71214183558045019</v>
      </c>
      <c r="AJ35" s="13">
        <f>('Base original'!AG39/'Base original'!AG27*100-100)*'Base original'!AG27/('Base original'!$AN27)</f>
        <v>-0.29386005661683373</v>
      </c>
      <c r="AK35" s="13">
        <f>('Base original'!AH39/'Base original'!AH27*100-100)*'Base original'!AH27/('Base original'!$AN27)</f>
        <v>3.4694238749401293E-2</v>
      </c>
      <c r="AL35" s="13">
        <f>('Base original'!AI39/'Base original'!AI27*100-100)*'Base original'!AI27/('Base original'!$AN27)</f>
        <v>2.3832015649882452</v>
      </c>
      <c r="AM35" s="13">
        <f>('Base original'!AJ39/'Base original'!AJ27*100-100)*'Base original'!AJ27/('Base original'!$AN27)</f>
        <v>0.9003031203464027</v>
      </c>
      <c r="AN35" s="13">
        <f>('Base original'!AK39/'Base original'!AK27*100-100)*'Base original'!AK27/('Base original'!$AN27)</f>
        <v>4.2890989238663912E-2</v>
      </c>
      <c r="AO35" s="13">
        <f>-('Base original'!AL39/'Base original'!AL27*100-100)*'Base original'!AL27/('Base original'!$AN27)</f>
        <v>-0.88706893527581521</v>
      </c>
      <c r="AP35" s="13">
        <f>-('Base original'!AM39/'Base original'!AM27*100-100)*'Base original'!AM27/('Base original'!$AN27)</f>
        <v>-4.3881005283548179E-2</v>
      </c>
      <c r="AQ35" s="13">
        <f>(('Base original'!AJ39-'Base original'!AL39)/('Base original'!AJ27-'Base original'!AL27)*100-100)*(('Base original'!AJ27-'Base original'!AL27)/'Base original'!AN27)</f>
        <v>1.323418507058583E-2</v>
      </c>
      <c r="AR35" s="13">
        <f>(('Base original'!AK39-'Base original'!AM39)/('Base original'!AK27-'Base original'!AM27)*100-100)*(('Base original'!AK27-'Base original'!AM27)/'Base original'!AN27)</f>
        <v>-9.9001604488425411E-4</v>
      </c>
      <c r="AS35" s="9">
        <f>('Base original'!AN39/'Base original'!AN27*100-100)*'Base original'!AN27/('Base original'!$AN27)</f>
        <v>16.003934760534165</v>
      </c>
    </row>
    <row r="36" spans="1:45" x14ac:dyDescent="0.3">
      <c r="A36" s="20">
        <v>39600</v>
      </c>
      <c r="B36" s="13">
        <f>'Base original'!B40/'Base original'!B28*100-100</f>
        <v>22.024724614340158</v>
      </c>
      <c r="C36" s="13">
        <f>'Base original'!C40/'Base original'!C28*100-100</f>
        <v>13.126290554044658</v>
      </c>
      <c r="D36" s="13">
        <f>'Base original'!D40/'Base original'!D28*100-100</f>
        <v>24.878763966050485</v>
      </c>
      <c r="E36" s="13">
        <f>'Base original'!E40/'Base original'!E28*100-100</f>
        <v>32.759707009036731</v>
      </c>
      <c r="F36" s="9">
        <f>'Base original'!F40/'Base original'!F28*100-100</f>
        <v>22.488679070659259</v>
      </c>
      <c r="G36" s="9">
        <f>'Base original'!G40</f>
        <v>30.744248148501701</v>
      </c>
      <c r="H36" s="13"/>
      <c r="I36" s="13"/>
      <c r="J36" s="9"/>
      <c r="K36" s="9">
        <f>'Base original'!K40</f>
        <v>10.8763012727232</v>
      </c>
      <c r="L36" s="13"/>
      <c r="M36" s="9"/>
      <c r="N36" s="9">
        <f>'Base original'!N40</f>
        <v>4.2386793668557603</v>
      </c>
      <c r="O36" s="13"/>
      <c r="P36" s="9"/>
      <c r="Q36" s="11">
        <f>'Base original'!Q40</f>
        <v>4.72</v>
      </c>
      <c r="R36" s="13">
        <f>('Base original'!S40/'Base original'!S28*100-100)*'Base original'!S28/'Base original'!$V28</f>
        <v>2.9440908675994892</v>
      </c>
      <c r="S36" s="13">
        <f>('Base original'!T40/'Base original'!T28*100-100)*'Base original'!T28/'Base original'!$V28</f>
        <v>10.415948240309083</v>
      </c>
      <c r="T36" s="13">
        <f>('Base original'!U40/'Base original'!U28*100-100)*'Base original'!U28/'Base original'!$V28</f>
        <v>2.024787771410117</v>
      </c>
      <c r="U36" s="9">
        <f>('Base original'!V40/'Base original'!V28*100-100)*'Base original'!V28/'Base original'!$V28</f>
        <v>15.38482687931868</v>
      </c>
      <c r="V36" s="13">
        <f>('Base original'!V40/'Base original'!V28*100-100)*'Base original'!V28/('Base original'!$AC28)</f>
        <v>3.2932677263093986</v>
      </c>
      <c r="W36" s="13">
        <f>('Base original'!W40/'Base original'!W28*100-100)*'Base original'!W28/('Base original'!$AC28)</f>
        <v>14.826628373472728</v>
      </c>
      <c r="X36" s="13">
        <f>('Base original'!X40/'Base original'!X28*100-100)*'Base original'!X28/('Base original'!$AC28)</f>
        <v>0.35606775532685853</v>
      </c>
      <c r="Y36" s="13">
        <f>('Base original'!Y40/'Base original'!Y28*100-100)*'Base original'!Y28/('Base original'!$AC28)</f>
        <v>2.935716845786795</v>
      </c>
      <c r="Z36" s="13">
        <f>('Base original'!Z40/'Base original'!Z28*100-100)*'Base original'!Z28/('Base original'!$AC28)</f>
        <v>0.21251065304697897</v>
      </c>
      <c r="AA36" s="13">
        <f>-('Base original'!AA40/'Base original'!AA28*100-100)*'Base original'!AA28/('Base original'!$AC28)</f>
        <v>-2.9865668524979365</v>
      </c>
      <c r="AB36" s="13">
        <f>-('Base original'!AB40/'Base original'!AB28*100-100)*'Base original'!AB28/('Base original'!$AC28)</f>
        <v>-1.306562672439052E-2</v>
      </c>
      <c r="AC36" s="13">
        <f>(('Base original'!Y40-'Base original'!AA40)/('Base original'!Y28-'Base original'!AA28)*100-100)*(('Base original'!Y28-'Base original'!AA28)/'Base original'!AC28)</f>
        <v>-5.0850006711142356E-2</v>
      </c>
      <c r="AD36" s="13">
        <f>(('Base original'!Z40-'Base original'!AB40)/('Base original'!Z28-'Base original'!AB28)*100-100)*(('Base original'!Z28-'Base original'!AB28)/'Base original'!AC28)</f>
        <v>0.19944502632258837</v>
      </c>
      <c r="AE36" s="9">
        <f>('Base original'!AC40/'Base original'!AC28*100-100)*'Base original'!AC28/('Base original'!$AC28)</f>
        <v>18.624558874720435</v>
      </c>
      <c r="AF36" s="13">
        <f>('Base original'!AC40/'Base original'!AC28*100-100)*'Base original'!AC28/('Base original'!$AN28)</f>
        <v>11.36176453348209</v>
      </c>
      <c r="AG36" s="13">
        <f>('Base original'!AD40/'Base original'!AD28*100-100)*'Base original'!AD28/('Base original'!$AN28)</f>
        <v>2.0650126483442892</v>
      </c>
      <c r="AH36" s="13">
        <f>('Base original'!AE40/'Base original'!AE28*100-100)*'Base original'!AE28/('Base original'!$AN28)</f>
        <v>0.23131921584322643</v>
      </c>
      <c r="AI36" s="13">
        <f>('Base original'!AF40/'Base original'!AF28*100-100)*'Base original'!AF28/('Base original'!$AN28)</f>
        <v>0.71409234304170099</v>
      </c>
      <c r="AJ36" s="13">
        <f>('Base original'!AG40/'Base original'!AG28*100-100)*'Base original'!AG28/('Base original'!$AN28)</f>
        <v>-0.18737330409800398</v>
      </c>
      <c r="AK36" s="13">
        <f>('Base original'!AH40/'Base original'!AH28*100-100)*'Base original'!AH28/('Base original'!$AN28)</f>
        <v>4.4922487561781008E-2</v>
      </c>
      <c r="AL36" s="13">
        <f>('Base original'!AI40/'Base original'!AI28*100-100)*'Base original'!AI28/('Base original'!$AN28)</f>
        <v>2.4875109416882912</v>
      </c>
      <c r="AM36" s="13">
        <f>('Base original'!AJ40/'Base original'!AJ28*100-100)*'Base original'!AJ28/('Base original'!$AN28)</f>
        <v>0.65078725187407482</v>
      </c>
      <c r="AN36" s="13">
        <f>('Base original'!AK40/'Base original'!AK28*100-100)*'Base original'!AK28/('Base original'!$AN28)</f>
        <v>1.0311491710152989E-2</v>
      </c>
      <c r="AO36" s="13">
        <f>-('Base original'!AL40/'Base original'!AL28*100-100)*'Base original'!AL28/('Base original'!$AN28)</f>
        <v>-0.93086345149998839</v>
      </c>
      <c r="AP36" s="13">
        <f>-('Base original'!AM40/'Base original'!AM28*100-100)*'Base original'!AM28/('Base original'!$AN28)</f>
        <v>-3.090575231232515E-2</v>
      </c>
      <c r="AQ36" s="13">
        <f>(('Base original'!AJ40-'Base original'!AL40)/('Base original'!AJ28-'Base original'!AL28)*100-100)*(('Base original'!AJ28-'Base original'!AL28)/'Base original'!AN28)</f>
        <v>-0.28007619962591346</v>
      </c>
      <c r="AR36" s="13">
        <f>(('Base original'!AK40-'Base original'!AM40)/('Base original'!AK28-'Base original'!AM28)*100-100)*(('Base original'!AK28-'Base original'!AM28)/'Base original'!AN28)</f>
        <v>-2.0594260602172055E-2</v>
      </c>
      <c r="AS36" s="9">
        <f>('Base original'!AN40/'Base original'!AN28*100-100)*'Base original'!AN28/('Base original'!$AN28)</f>
        <v>16.416578405635278</v>
      </c>
    </row>
    <row r="37" spans="1:45" x14ac:dyDescent="0.3">
      <c r="A37" s="20">
        <v>39630</v>
      </c>
      <c r="B37" s="13">
        <f>'Base original'!B41/'Base original'!B29*100-100</f>
        <v>21.58154513120887</v>
      </c>
      <c r="C37" s="13">
        <f>'Base original'!C41/'Base original'!C29*100-100</f>
        <v>12.294786004141756</v>
      </c>
      <c r="D37" s="13">
        <f>'Base original'!D41/'Base original'!D29*100-100</f>
        <v>25.20579870004957</v>
      </c>
      <c r="E37" s="13">
        <f>'Base original'!E41/'Base original'!E29*100-100</f>
        <v>27.195672635264344</v>
      </c>
      <c r="F37" s="9">
        <f>'Base original'!F41/'Base original'!F29*100-100</f>
        <v>21.675957902137895</v>
      </c>
      <c r="G37" s="9">
        <f>'Base original'!G41</f>
        <v>31.240313742673901</v>
      </c>
      <c r="H37" s="13"/>
      <c r="I37" s="13"/>
      <c r="J37" s="9"/>
      <c r="K37" s="9">
        <f>'Base original'!K41</f>
        <v>11.428753715123401</v>
      </c>
      <c r="L37" s="13"/>
      <c r="M37" s="9"/>
      <c r="N37" s="9">
        <f>'Base original'!N41</f>
        <v>4.4044248683942699</v>
      </c>
      <c r="O37" s="13"/>
      <c r="P37" s="9"/>
      <c r="Q37" s="11">
        <f>'Base original'!Q41</f>
        <v>4.87</v>
      </c>
      <c r="R37" s="13">
        <f>('Base original'!S41/'Base original'!S29*100-100)*'Base original'!S29/'Base original'!$V29</f>
        <v>2.8781810683291811</v>
      </c>
      <c r="S37" s="13">
        <f>('Base original'!T41/'Base original'!T29*100-100)*'Base original'!T29/'Base original'!$V29</f>
        <v>8.5109208976074324</v>
      </c>
      <c r="T37" s="13">
        <f>('Base original'!U41/'Base original'!U29*100-100)*'Base original'!U29/'Base original'!$V29</f>
        <v>-2.538941319456232</v>
      </c>
      <c r="U37" s="9">
        <f>('Base original'!V41/'Base original'!V29*100-100)*'Base original'!V29/'Base original'!$V29</f>
        <v>8.8501606464803899</v>
      </c>
      <c r="V37" s="13">
        <f>('Base original'!V41/'Base original'!V29*100-100)*'Base original'!V29/('Base original'!$AC29)</f>
        <v>1.8773289744567503</v>
      </c>
      <c r="W37" s="13">
        <f>('Base original'!W41/'Base original'!W29*100-100)*'Base original'!W29/('Base original'!$AC29)</f>
        <v>14.089120624379364</v>
      </c>
      <c r="X37" s="13">
        <f>('Base original'!X41/'Base original'!X29*100-100)*'Base original'!X29/('Base original'!$AC29)</f>
        <v>0.41149892713367558</v>
      </c>
      <c r="Y37" s="13">
        <f>('Base original'!Y41/'Base original'!Y29*100-100)*'Base original'!Y29/('Base original'!$AC29)</f>
        <v>2.3283696695843226</v>
      </c>
      <c r="Z37" s="13">
        <f>('Base original'!Z41/'Base original'!Z29*100-100)*'Base original'!Z29/('Base original'!$AC29)</f>
        <v>0.22335065548196195</v>
      </c>
      <c r="AA37" s="13">
        <f>-('Base original'!AA41/'Base original'!AA29*100-100)*'Base original'!AA29/('Base original'!$AC29)</f>
        <v>-2.5927472298862448</v>
      </c>
      <c r="AB37" s="13">
        <f>-('Base original'!AB41/'Base original'!AB29*100-100)*'Base original'!AB29/('Base original'!$AC29)</f>
        <v>-1.4572905105732167E-2</v>
      </c>
      <c r="AC37" s="13">
        <f>(('Base original'!Y41-'Base original'!AA41)/('Base original'!Y29-'Base original'!AA29)*100-100)*(('Base original'!Y29-'Base original'!AA29)/'Base original'!AC29)</f>
        <v>-0.264377560301922</v>
      </c>
      <c r="AD37" s="13">
        <f>(('Base original'!Z41-'Base original'!AB41)/('Base original'!Z29-'Base original'!AB29)*100-100)*(('Base original'!Z29-'Base original'!AB29)/'Base original'!AC29)</f>
        <v>0.2087777503762297</v>
      </c>
      <c r="AE37" s="9">
        <f>('Base original'!AC41/'Base original'!AC29*100-100)*'Base original'!AC29/('Base original'!$AC29)</f>
        <v>16.322348716044061</v>
      </c>
      <c r="AF37" s="13">
        <f>('Base original'!AC41/'Base original'!AC29*100-100)*'Base original'!AC29/('Base original'!$AN29)</f>
        <v>9.9993904890633765</v>
      </c>
      <c r="AG37" s="13">
        <f>('Base original'!AD41/'Base original'!AD29*100-100)*'Base original'!AD29/('Base original'!$AN29)</f>
        <v>2.7092992141786958</v>
      </c>
      <c r="AH37" s="13">
        <f>('Base original'!AE41/'Base original'!AE29*100-100)*'Base original'!AE29/('Base original'!$AN29)</f>
        <v>1.1135107321726136</v>
      </c>
      <c r="AI37" s="13">
        <f>('Base original'!AF41/'Base original'!AF29*100-100)*'Base original'!AF29/('Base original'!$AN29)</f>
        <v>0.7462972743701568</v>
      </c>
      <c r="AJ37" s="13">
        <f>('Base original'!AG41/'Base original'!AG29*100-100)*'Base original'!AG29/('Base original'!$AN29)</f>
        <v>-0.13340293012342672</v>
      </c>
      <c r="AK37" s="13">
        <f>('Base original'!AH41/'Base original'!AH29*100-100)*'Base original'!AH29/('Base original'!$AN29)</f>
        <v>4.3515171473551884E-2</v>
      </c>
      <c r="AL37" s="13">
        <f>('Base original'!AI41/'Base original'!AI29*100-100)*'Base original'!AI29/('Base original'!$AN29)</f>
        <v>2.5130757865898534</v>
      </c>
      <c r="AM37" s="13">
        <f>('Base original'!AJ41/'Base original'!AJ29*100-100)*'Base original'!AJ29/('Base original'!$AN29)</f>
        <v>0.15576469579735655</v>
      </c>
      <c r="AN37" s="13">
        <f>('Base original'!AK41/'Base original'!AK29*100-100)*'Base original'!AK29/('Base original'!$AN29)</f>
        <v>-4.6002971214771024E-2</v>
      </c>
      <c r="AO37" s="13">
        <f>-('Base original'!AL41/'Base original'!AL29*100-100)*'Base original'!AL29/('Base original'!$AN29)</f>
        <v>-0.99686846430574227</v>
      </c>
      <c r="AP37" s="13">
        <f>-('Base original'!AM41/'Base original'!AM29*100-100)*'Base original'!AM29/('Base original'!$AN29)</f>
        <v>-4.1084235726417825E-2</v>
      </c>
      <c r="AQ37" s="13">
        <f>(('Base original'!AJ41-'Base original'!AL41)/('Base original'!AJ29-'Base original'!AL29)*100-100)*(('Base original'!AJ29-'Base original'!AL29)/'Base original'!AN29)</f>
        <v>-0.84110376850838631</v>
      </c>
      <c r="AR37" s="13">
        <f>(('Base original'!AK41-'Base original'!AM41)/('Base original'!AK29-'Base original'!AM29)*100-100)*(('Base original'!AK29-'Base original'!AM29)/'Base original'!AN29)</f>
        <v>-8.7087206941188669E-2</v>
      </c>
      <c r="AS37" s="9">
        <f>('Base original'!AN41/'Base original'!AN29*100-100)*'Base original'!AN29/('Base original'!$AN29)</f>
        <v>16.063494762275226</v>
      </c>
    </row>
    <row r="38" spans="1:45" x14ac:dyDescent="0.3">
      <c r="A38" s="20">
        <v>39661</v>
      </c>
      <c r="B38" s="13">
        <f>'Base original'!B42/'Base original'!B30*100-100</f>
        <v>20.734256172211005</v>
      </c>
      <c r="C38" s="13">
        <f>'Base original'!C42/'Base original'!C30*100-100</f>
        <v>11.167500211905775</v>
      </c>
      <c r="D38" s="13">
        <f>'Base original'!D42/'Base original'!D30*100-100</f>
        <v>24.760985488975962</v>
      </c>
      <c r="E38" s="13">
        <f>'Base original'!E42/'Base original'!E30*100-100</f>
        <v>25.127798665210932</v>
      </c>
      <c r="F38" s="9">
        <f>'Base original'!F42/'Base original'!F30*100-100</f>
        <v>20.771601713138523</v>
      </c>
      <c r="G38" s="9">
        <f>'Base original'!G42</f>
        <v>32.014571090938801</v>
      </c>
      <c r="H38" s="13"/>
      <c r="I38" s="13"/>
      <c r="J38" s="9"/>
      <c r="K38" s="9">
        <f>'Base original'!K42</f>
        <v>11.872771857100901</v>
      </c>
      <c r="L38" s="13"/>
      <c r="M38" s="9"/>
      <c r="N38" s="9">
        <f>'Base original'!N42</f>
        <v>4.6828430653168001</v>
      </c>
      <c r="O38" s="13"/>
      <c r="P38" s="9"/>
      <c r="Q38" s="11">
        <f>'Base original'!Q42</f>
        <v>4.82</v>
      </c>
      <c r="R38" s="13">
        <f>('Base original'!S42/'Base original'!S30*100-100)*'Base original'!S30/'Base original'!$V30</f>
        <v>2.8734466559593059</v>
      </c>
      <c r="S38" s="13">
        <f>('Base original'!T42/'Base original'!T30*100-100)*'Base original'!T30/'Base original'!$V30</f>
        <v>5.9892856947086255</v>
      </c>
      <c r="T38" s="13">
        <f>('Base original'!U42/'Base original'!U30*100-100)*'Base original'!U30/'Base original'!$V30</f>
        <v>1.4574470067807073</v>
      </c>
      <c r="U38" s="9">
        <f>('Base original'!V42/'Base original'!V30*100-100)*'Base original'!V30/'Base original'!$V30</f>
        <v>10.320179357448637</v>
      </c>
      <c r="V38" s="13">
        <f>('Base original'!V42/'Base original'!V30*100-100)*'Base original'!V30/('Base original'!$AC30)</f>
        <v>2.1796125040966836</v>
      </c>
      <c r="W38" s="13">
        <f>('Base original'!W42/'Base original'!W30*100-100)*'Base original'!W30/('Base original'!$AC30)</f>
        <v>14.342694244404807</v>
      </c>
      <c r="X38" s="13">
        <f>('Base original'!X42/'Base original'!X30*100-100)*'Base original'!X30/('Base original'!$AC30)</f>
        <v>0.45479310357961589</v>
      </c>
      <c r="Y38" s="13">
        <f>('Base original'!Y42/'Base original'!Y30*100-100)*'Base original'!Y30/('Base original'!$AC30)</f>
        <v>2.1045237129904497</v>
      </c>
      <c r="Z38" s="13">
        <f>('Base original'!Z42/'Base original'!Z30*100-100)*'Base original'!Z30/('Base original'!$AC30)</f>
        <v>0.23286092265045288</v>
      </c>
      <c r="AA38" s="13">
        <f>-('Base original'!AA42/'Base original'!AA30*100-100)*'Base original'!AA30/('Base original'!$AC30)</f>
        <v>-2.1120951082083788</v>
      </c>
      <c r="AB38" s="13">
        <f>-('Base original'!AB42/'Base original'!AB30*100-100)*'Base original'!AB30/('Base original'!$AC30)</f>
        <v>-1.0396197103515291E-2</v>
      </c>
      <c r="AC38" s="13">
        <f>(('Base original'!Y42-'Base original'!AA42)/('Base original'!Y30-'Base original'!AA30)*100-100)*(('Base original'!Y30-'Base original'!AA30)/'Base original'!AC30)</f>
        <v>-7.5713952179286264E-3</v>
      </c>
      <c r="AD38" s="13">
        <f>(('Base original'!Z42-'Base original'!AB42)/('Base original'!Z30-'Base original'!AB30)*100-100)*(('Base original'!Z30-'Base original'!AB30)/'Base original'!AC30)</f>
        <v>0.22246472554693769</v>
      </c>
      <c r="AE38" s="9">
        <f>('Base original'!AC42/'Base original'!AC30*100-100)*'Base original'!AC30/('Base original'!$AC30)</f>
        <v>17.19199318241013</v>
      </c>
      <c r="AF38" s="13">
        <f>('Base original'!AC42/'Base original'!AC30*100-100)*'Base original'!AC30/('Base original'!$AN30)</f>
        <v>10.493721106997418</v>
      </c>
      <c r="AG38" s="13">
        <f>('Base original'!AD42/'Base original'!AD30*100-100)*'Base original'!AD30/('Base original'!$AN30)</f>
        <v>2.9472619541572493</v>
      </c>
      <c r="AH38" s="13">
        <f>('Base original'!AE42/'Base original'!AE30*100-100)*'Base original'!AE30/('Base original'!$AN30)</f>
        <v>2.1391000260547166</v>
      </c>
      <c r="AI38" s="13">
        <f>('Base original'!AF42/'Base original'!AF30*100-100)*'Base original'!AF30/('Base original'!$AN30)</f>
        <v>0.94311704153573939</v>
      </c>
      <c r="AJ38" s="13">
        <f>('Base original'!AG42/'Base original'!AG30*100-100)*'Base original'!AG30/('Base original'!$AN30)</f>
        <v>-0.1965463150608032</v>
      </c>
      <c r="AK38" s="13">
        <f>('Base original'!AH42/'Base original'!AH30*100-100)*'Base original'!AH30/('Base original'!$AN30)</f>
        <v>5.4510616034336559E-2</v>
      </c>
      <c r="AL38" s="13">
        <f>('Base original'!AI42/'Base original'!AI30*100-100)*'Base original'!AI30/('Base original'!$AN30)</f>
        <v>2.7740631987772155</v>
      </c>
      <c r="AM38" s="13">
        <f>('Base original'!AJ42/'Base original'!AJ30*100-100)*'Base original'!AJ30/('Base original'!$AN30)</f>
        <v>-0.11761403853713906</v>
      </c>
      <c r="AN38" s="13">
        <f>('Base original'!AK42/'Base original'!AK30*100-100)*'Base original'!AK30/('Base original'!$AN30)</f>
        <v>-7.4423879708793439E-2</v>
      </c>
      <c r="AO38" s="13">
        <f>-('Base original'!AL42/'Base original'!AL30*100-100)*'Base original'!AL30/('Base original'!$AN30)</f>
        <v>-1.1325969039086592</v>
      </c>
      <c r="AP38" s="13">
        <f>-('Base original'!AM42/'Base original'!AM30*100-100)*'Base original'!AM30/('Base original'!$AN30)</f>
        <v>-4.6539657402403442E-2</v>
      </c>
      <c r="AQ38" s="13">
        <f>(('Base original'!AJ42-'Base original'!AL42)/('Base original'!AJ30-'Base original'!AL30)*100-100)*(('Base original'!AJ30-'Base original'!AL30)/'Base original'!AN30)</f>
        <v>-1.2502109424457981</v>
      </c>
      <c r="AR38" s="13">
        <f>(('Base original'!AK42-'Base original'!AM42)/('Base original'!AK30-'Base original'!AM30)*100-100)*(('Base original'!AK30-'Base original'!AM30)/'Base original'!AN30)</f>
        <v>-0.12096353711119694</v>
      </c>
      <c r="AS38" s="9">
        <f>('Base original'!AN42/'Base original'!AN30*100-100)*'Base original'!AN30/('Base original'!$AN30)</f>
        <v>17.784053148938852</v>
      </c>
    </row>
    <row r="39" spans="1:45" x14ac:dyDescent="0.3">
      <c r="A39" s="20">
        <v>39692</v>
      </c>
      <c r="B39" s="13">
        <f>'Base original'!B43/'Base original'!B31*100-100</f>
        <v>20.23680606588465</v>
      </c>
      <c r="C39" s="13">
        <f>'Base original'!C43/'Base original'!C31*100-100</f>
        <v>10.44001468610152</v>
      </c>
      <c r="D39" s="13">
        <f>'Base original'!D43/'Base original'!D31*100-100</f>
        <v>23.746253447441518</v>
      </c>
      <c r="E39" s="13">
        <f>'Base original'!E43/'Base original'!E31*100-100</f>
        <v>36.869184904918569</v>
      </c>
      <c r="F39" s="9">
        <f>'Base original'!F43/'Base original'!F31*100-100</f>
        <v>21.229827816531468</v>
      </c>
      <c r="G39" s="9">
        <f>'Base original'!G43</f>
        <v>34.024364909569798</v>
      </c>
      <c r="H39" s="13"/>
      <c r="I39" s="13"/>
      <c r="J39" s="9"/>
      <c r="K39" s="9">
        <f>'Base original'!K43</f>
        <v>12.804720313383299</v>
      </c>
      <c r="L39" s="13"/>
      <c r="M39" s="9"/>
      <c r="N39" s="9">
        <f>'Base original'!N43</f>
        <v>5.1263856274647104</v>
      </c>
      <c r="O39" s="13"/>
      <c r="P39" s="9"/>
      <c r="Q39" s="11">
        <f>'Base original'!Q43</f>
        <v>4.8</v>
      </c>
      <c r="R39" s="13">
        <f>('Base original'!S43/'Base original'!S31*100-100)*'Base original'!S31/'Base original'!$V31</f>
        <v>2.7175443686677849</v>
      </c>
      <c r="S39" s="13">
        <f>('Base original'!T43/'Base original'!T31*100-100)*'Base original'!T31/'Base original'!$V31</f>
        <v>7.9800956082484946</v>
      </c>
      <c r="T39" s="13">
        <f>('Base original'!U43/'Base original'!U31*100-100)*'Base original'!U31/'Base original'!$V31</f>
        <v>-2.3646520491049805</v>
      </c>
      <c r="U39" s="9">
        <f>('Base original'!V43/'Base original'!V31*100-100)*'Base original'!V31/'Base original'!$V31</f>
        <v>8.3329879278113026</v>
      </c>
      <c r="V39" s="13">
        <f>('Base original'!V43/'Base original'!V31*100-100)*'Base original'!V31/('Base original'!$AC31)</f>
        <v>1.8017807472946938</v>
      </c>
      <c r="W39" s="13">
        <f>('Base original'!W43/'Base original'!W31*100-100)*'Base original'!W31/('Base original'!$AC31)</f>
        <v>14.590895497808221</v>
      </c>
      <c r="X39" s="13">
        <f>('Base original'!X43/'Base original'!X31*100-100)*'Base original'!X31/('Base original'!$AC31)</f>
        <v>0.47255754317048282</v>
      </c>
      <c r="Y39" s="13">
        <f>('Base original'!Y43/'Base original'!Y31*100-100)*'Base original'!Y31/('Base original'!$AC31)</f>
        <v>1.076858540678469</v>
      </c>
      <c r="Z39" s="13">
        <f>('Base original'!Z43/'Base original'!Z31*100-100)*'Base original'!Z31/('Base original'!$AC31)</f>
        <v>0.22713279307027145</v>
      </c>
      <c r="AA39" s="13">
        <f>-('Base original'!AA43/'Base original'!AA31*100-100)*'Base original'!AA31/('Base original'!$AC31)</f>
        <v>-0.29968016536112935</v>
      </c>
      <c r="AB39" s="13">
        <f>-('Base original'!AB43/'Base original'!AB31*100-100)*'Base original'!AB31/('Base original'!$AC31)</f>
        <v>-6.4573365897153288E-3</v>
      </c>
      <c r="AC39" s="13">
        <f>(('Base original'!Y43-'Base original'!AA43)/('Base original'!Y31-'Base original'!AA31)*100-100)*(('Base original'!Y31-'Base original'!AA31)/'Base original'!AC31)</f>
        <v>0.77717837531733858</v>
      </c>
      <c r="AD39" s="13">
        <f>(('Base original'!Z43-'Base original'!AB43)/('Base original'!Z31-'Base original'!AB31)*100-100)*(('Base original'!Z31-'Base original'!AB31)/'Base original'!AC31)</f>
        <v>0.2206754564805562</v>
      </c>
      <c r="AE39" s="9">
        <f>('Base original'!AC43/'Base original'!AC31*100-100)*'Base original'!AC31/('Base original'!$AC31)</f>
        <v>17.863087620071312</v>
      </c>
      <c r="AF39" s="13">
        <f>('Base original'!AC43/'Base original'!AC31*100-100)*'Base original'!AC31/('Base original'!$AN31)</f>
        <v>10.898679810653029</v>
      </c>
      <c r="AG39" s="13">
        <f>('Base original'!AD43/'Base original'!AD31*100-100)*'Base original'!AD31/('Base original'!$AN31)</f>
        <v>3.1590920828324291</v>
      </c>
      <c r="AH39" s="13">
        <f>('Base original'!AE43/'Base original'!AE31*100-100)*'Base original'!AE31/('Base original'!$AN31)</f>
        <v>3.1975924616706899</v>
      </c>
      <c r="AI39" s="13">
        <f>('Base original'!AF43/'Base original'!AF31*100-100)*'Base original'!AF31/('Base original'!$AN31)</f>
        <v>1.1063320806152228</v>
      </c>
      <c r="AJ39" s="13">
        <f>('Base original'!AG43/'Base original'!AG31*100-100)*'Base original'!AG31/('Base original'!$AN31)</f>
        <v>-0.3428160098231206</v>
      </c>
      <c r="AK39" s="13">
        <f>('Base original'!AH43/'Base original'!AH31*100-100)*'Base original'!AH31/('Base original'!$AN31)</f>
        <v>8.4221331275100716E-2</v>
      </c>
      <c r="AL39" s="13">
        <f>('Base original'!AI43/'Base original'!AI31*100-100)*'Base original'!AI31/('Base original'!$AN31)</f>
        <v>3.0311126734968017</v>
      </c>
      <c r="AM39" s="13">
        <f>('Base original'!AJ43/'Base original'!AJ31*100-100)*'Base original'!AJ31/('Base original'!$AN31)</f>
        <v>-0.64340217949298495</v>
      </c>
      <c r="AN39" s="13">
        <f>('Base original'!AK43/'Base original'!AK31*100-100)*'Base original'!AK31/('Base original'!$AN31)</f>
        <v>-0.13936408071824546</v>
      </c>
      <c r="AO39" s="13">
        <f>-('Base original'!AL43/'Base original'!AL31*100-100)*'Base original'!AL31/('Base original'!$AN31)</f>
        <v>-0.78350934836797859</v>
      </c>
      <c r="AP39" s="13">
        <f>-('Base original'!AM43/'Base original'!AM31*100-100)*'Base original'!AM31/('Base original'!$AN31)</f>
        <v>-6.4410320605595581E-2</v>
      </c>
      <c r="AQ39" s="13">
        <f>(('Base original'!AJ43-'Base original'!AL43)/('Base original'!AJ31-'Base original'!AL31)*100-100)*(('Base original'!AJ31-'Base original'!AL31)/'Base original'!AN31)</f>
        <v>-1.4269115278609648</v>
      </c>
      <c r="AR39" s="13">
        <f>(('Base original'!AK43-'Base original'!AM43)/('Base original'!AK31-'Base original'!AM31)*100-100)*(('Base original'!AK31-'Base original'!AM31)/'Base original'!AN31)</f>
        <v>-0.20377440132384109</v>
      </c>
      <c r="AS39" s="9">
        <f>('Base original'!AN43/'Base original'!AN31*100-100)*'Base original'!AN31/('Base original'!$AN31)</f>
        <v>19.503528501535342</v>
      </c>
    </row>
    <row r="40" spans="1:45" x14ac:dyDescent="0.3">
      <c r="A40" s="20">
        <v>39722</v>
      </c>
      <c r="B40" s="13">
        <f>'Base original'!B44/'Base original'!B32*100-100</f>
        <v>22.170368028786982</v>
      </c>
      <c r="C40" s="13">
        <f>'Base original'!C44/'Base original'!C32*100-100</f>
        <v>9.1482328450985619</v>
      </c>
      <c r="D40" s="13">
        <f>'Base original'!D44/'Base original'!D32*100-100</f>
        <v>23.135581434273121</v>
      </c>
      <c r="E40" s="13">
        <f>'Base original'!E44/'Base original'!E32*100-100</f>
        <v>61.59700315725425</v>
      </c>
      <c r="F40" s="9">
        <f>'Base original'!F44/'Base original'!F32*100-100</f>
        <v>24.147095820818549</v>
      </c>
      <c r="G40" s="9">
        <f>'Base original'!G44</f>
        <v>35.760897802525299</v>
      </c>
      <c r="H40" s="13"/>
      <c r="I40" s="13"/>
      <c r="J40" s="9"/>
      <c r="K40" s="9">
        <f>'Base original'!K44</f>
        <v>15.1485057621497</v>
      </c>
      <c r="L40" s="13"/>
      <c r="M40" s="9"/>
      <c r="N40" s="9">
        <f>'Base original'!N44</f>
        <v>8.0271257425205302</v>
      </c>
      <c r="O40" s="13"/>
      <c r="P40" s="9"/>
      <c r="Q40" s="11">
        <f>'Base original'!Q44</f>
        <v>5.34</v>
      </c>
      <c r="R40" s="13">
        <f>('Base original'!S44/'Base original'!S32*100-100)*'Base original'!S32/'Base original'!$V32</f>
        <v>3.1226777124590477</v>
      </c>
      <c r="S40" s="13">
        <f>('Base original'!T44/'Base original'!T32*100-100)*'Base original'!T32/'Base original'!$V32</f>
        <v>9.3884480509377486</v>
      </c>
      <c r="T40" s="13">
        <f>('Base original'!U44/'Base original'!U32*100-100)*'Base original'!U32/'Base original'!$V32</f>
        <v>0.82466654262997341</v>
      </c>
      <c r="U40" s="9">
        <f>('Base original'!V44/'Base original'!V32*100-100)*'Base original'!V32/'Base original'!$V32</f>
        <v>13.335792306026775</v>
      </c>
      <c r="V40" s="13">
        <f>('Base original'!V44/'Base original'!V32*100-100)*'Base original'!V32/('Base original'!$AC32)</f>
        <v>2.7869877796906035</v>
      </c>
      <c r="W40" s="13">
        <f>('Base original'!W44/'Base original'!W32*100-100)*'Base original'!W32/('Base original'!$AC32)</f>
        <v>15.80565786010105</v>
      </c>
      <c r="X40" s="13">
        <f>('Base original'!X44/'Base original'!X32*100-100)*'Base original'!X32/('Base original'!$AC32)</f>
        <v>0.46798074109517385</v>
      </c>
      <c r="Y40" s="13">
        <f>('Base original'!Y44/'Base original'!Y32*100-100)*'Base original'!Y32/('Base original'!$AC32)</f>
        <v>1.1985909734516722</v>
      </c>
      <c r="Z40" s="13">
        <f>('Base original'!Z44/'Base original'!Z32*100-100)*'Base original'!Z32/('Base original'!$AC32)</f>
        <v>0.20821629882943066</v>
      </c>
      <c r="AA40" s="13">
        <f>-('Base original'!AA44/'Base original'!AA32*100-100)*'Base original'!AA32/('Base original'!$AC32)</f>
        <v>-0.11639830006638224</v>
      </c>
      <c r="AB40" s="13">
        <f>-('Base original'!AB44/'Base original'!AB32*100-100)*'Base original'!AB32/('Base original'!$AC32)</f>
        <v>-2.364802345556501E-3</v>
      </c>
      <c r="AC40" s="13">
        <f>(('Base original'!Y44-'Base original'!AA44)/('Base original'!Y32-'Base original'!AA32)*100-100)*(('Base original'!Y32-'Base original'!AA32)/'Base original'!AC32)</f>
        <v>1.0821926733852885</v>
      </c>
      <c r="AD40" s="13">
        <f>(('Base original'!Z44-'Base original'!AB44)/('Base original'!Z32-'Base original'!AB32)*100-100)*(('Base original'!Z32-'Base original'!AB32)/'Base original'!AC32)</f>
        <v>0.20585149648387421</v>
      </c>
      <c r="AE40" s="9">
        <f>('Base original'!AC44/'Base original'!AC32*100-100)*'Base original'!AC32/('Base original'!$AC32)</f>
        <v>20.348670550755998</v>
      </c>
      <c r="AF40" s="13">
        <f>('Base original'!AC44/'Base original'!AC32*100-100)*'Base original'!AC32/('Base original'!$AN32)</f>
        <v>12.407234902419136</v>
      </c>
      <c r="AG40" s="13">
        <f>('Base original'!AD44/'Base original'!AD32*100-100)*'Base original'!AD32/('Base original'!$AN32)</f>
        <v>3.4118576959142195</v>
      </c>
      <c r="AH40" s="13">
        <f>('Base original'!AE44/'Base original'!AE32*100-100)*'Base original'!AE32/('Base original'!$AN32)</f>
        <v>3.1131912087820384</v>
      </c>
      <c r="AI40" s="13">
        <f>('Base original'!AF44/'Base original'!AF32*100-100)*'Base original'!AF32/('Base original'!$AN32)</f>
        <v>1.3216359461685201</v>
      </c>
      <c r="AJ40" s="13">
        <f>('Base original'!AG44/'Base original'!AG32*100-100)*'Base original'!AG32/('Base original'!$AN32)</f>
        <v>-0.29305141298453807</v>
      </c>
      <c r="AK40" s="13">
        <f>('Base original'!AH44/'Base original'!AH32*100-100)*'Base original'!AH32/('Base original'!$AN32)</f>
        <v>9.93105583199244E-2</v>
      </c>
      <c r="AL40" s="13">
        <f>('Base original'!AI44/'Base original'!AI32*100-100)*'Base original'!AI32/('Base original'!$AN32)</f>
        <v>3.0044528716463157</v>
      </c>
      <c r="AM40" s="13">
        <f>('Base original'!AJ44/'Base original'!AJ32*100-100)*'Base original'!AJ32/('Base original'!$AN32)</f>
        <v>-1.8838920374858752</v>
      </c>
      <c r="AN40" s="13">
        <f>('Base original'!AK44/'Base original'!AK32*100-100)*'Base original'!AK32/('Base original'!$AN32)</f>
        <v>-0.28557851183495775</v>
      </c>
      <c r="AO40" s="13">
        <f>-('Base original'!AL44/'Base original'!AL32*100-100)*'Base original'!AL32/('Base original'!$AN32)</f>
        <v>-0.2330325093175053</v>
      </c>
      <c r="AP40" s="13">
        <f>-('Base original'!AM44/'Base original'!AM32*100-100)*'Base original'!AM32/('Base original'!$AN32)</f>
        <v>-5.2823290129681996E-2</v>
      </c>
      <c r="AQ40" s="13">
        <f>(('Base original'!AJ44-'Base original'!AL44)/('Base original'!AJ32-'Base original'!AL32)*100-100)*(('Base original'!AJ32-'Base original'!AL32)/'Base original'!AN32)</f>
        <v>-2.1169245468033799</v>
      </c>
      <c r="AR40" s="13">
        <f>(('Base original'!AK44-'Base original'!AM44)/('Base original'!AK32-'Base original'!AM32)*100-100)*(('Base original'!AK32-'Base original'!AM32)/'Base original'!AN32)</f>
        <v>-0.3384018019646397</v>
      </c>
      <c r="AS40" s="9">
        <f>('Base original'!AN44/'Base original'!AN32*100-100)*'Base original'!AN32/('Base original'!$AN32)</f>
        <v>20.609305421497595</v>
      </c>
    </row>
    <row r="41" spans="1:45" x14ac:dyDescent="0.3">
      <c r="A41" s="20">
        <v>39753</v>
      </c>
      <c r="B41" s="13">
        <f>'Base original'!B45/'Base original'!B33*100-100</f>
        <v>19.537224889747606</v>
      </c>
      <c r="C41" s="13">
        <f>'Base original'!C45/'Base original'!C33*100-100</f>
        <v>8.0771603229327269</v>
      </c>
      <c r="D41" s="13">
        <f>'Base original'!D45/'Base original'!D33*100-100</f>
        <v>22.722753146790396</v>
      </c>
      <c r="E41" s="13">
        <f>'Base original'!E45/'Base original'!E33*100-100</f>
        <v>51.40255611334689</v>
      </c>
      <c r="F41" s="9">
        <f>'Base original'!F45/'Base original'!F33*100-100</f>
        <v>21.62517544784464</v>
      </c>
      <c r="G41" s="9">
        <f>'Base original'!G45</f>
        <v>36.071842036112699</v>
      </c>
      <c r="H41" s="13"/>
      <c r="I41" s="13"/>
      <c r="J41" s="9"/>
      <c r="K41" s="9">
        <f>'Base original'!K45</f>
        <v>15.128786233759699</v>
      </c>
      <c r="L41" s="13"/>
      <c r="M41" s="9"/>
      <c r="N41" s="9">
        <f>'Base original'!N45</f>
        <v>5.9275972440875204</v>
      </c>
      <c r="O41" s="13"/>
      <c r="P41" s="9"/>
      <c r="Q41" s="11">
        <f>'Base original'!Q45</f>
        <v>5.69</v>
      </c>
      <c r="R41" s="13">
        <f>('Base original'!S45/'Base original'!S33*100-100)*'Base original'!S33/'Base original'!$V33</f>
        <v>3.0290903429590608</v>
      </c>
      <c r="S41" s="13">
        <f>('Base original'!T45/'Base original'!T33*100-100)*'Base original'!T33/'Base original'!$V33</f>
        <v>7.2876350630529396</v>
      </c>
      <c r="T41" s="13">
        <f>('Base original'!U45/'Base original'!U33*100-100)*'Base original'!U33/'Base original'!$V33</f>
        <v>-2.874399850374016</v>
      </c>
      <c r="U41" s="9">
        <f>('Base original'!V45/'Base original'!V33*100-100)*'Base original'!V33/'Base original'!$V33</f>
        <v>7.4423255556379928</v>
      </c>
      <c r="V41" s="13">
        <f>('Base original'!V45/'Base original'!V33*100-100)*'Base original'!V33/('Base original'!$AC33)</f>
        <v>1.5668145135634002</v>
      </c>
      <c r="W41" s="13">
        <f>('Base original'!W45/'Base original'!W33*100-100)*'Base original'!W33/('Base original'!$AC33)</f>
        <v>15.894356222022985</v>
      </c>
      <c r="X41" s="13">
        <f>('Base original'!X45/'Base original'!X33*100-100)*'Base original'!X33/('Base original'!$AC33)</f>
        <v>0.45827350247892279</v>
      </c>
      <c r="Y41" s="13">
        <f>('Base original'!Y45/'Base original'!Y33*100-100)*'Base original'!Y33/('Base original'!$AC33)</f>
        <v>-0.22314243791802524</v>
      </c>
      <c r="Z41" s="13">
        <f>('Base original'!Z45/'Base original'!Z33*100-100)*'Base original'!Z33/('Base original'!$AC33)</f>
        <v>0.22107467479062934</v>
      </c>
      <c r="AA41" s="13">
        <f>-('Base original'!AA45/'Base original'!AA33*100-100)*'Base original'!AA33/('Base original'!$AC33)</f>
        <v>1.0786684331376408</v>
      </c>
      <c r="AB41" s="13">
        <f>-('Base original'!AB45/'Base original'!AB33*100-100)*'Base original'!AB33/('Base original'!$AC33)</f>
        <v>-5.8513297009261042E-3</v>
      </c>
      <c r="AC41" s="13">
        <f>(('Base original'!Y45-'Base original'!AA45)/('Base original'!Y33-'Base original'!AA33)*100-100)*(('Base original'!Y33-'Base original'!AA33)/'Base original'!AC33)</f>
        <v>0.8555259952196157</v>
      </c>
      <c r="AD41" s="13">
        <f>(('Base original'!Z45-'Base original'!AB45)/('Base original'!Z33-'Base original'!AB33)*100-100)*(('Base original'!Z33-'Base original'!AB33)/'Base original'!AC33)</f>
        <v>0.21522334508970323</v>
      </c>
      <c r="AE41" s="9">
        <f>('Base original'!AC45/'Base original'!AC33*100-100)*'Base original'!AC33/('Base original'!$AC33)</f>
        <v>18.990193578374615</v>
      </c>
      <c r="AF41" s="13">
        <f>('Base original'!AC45/'Base original'!AC33*100-100)*'Base original'!AC33/('Base original'!$AN33)</f>
        <v>11.692991511777731</v>
      </c>
      <c r="AG41" s="13">
        <f>('Base original'!AD45/'Base original'!AD33*100-100)*'Base original'!AD33/('Base original'!$AN33)</f>
        <v>3.673618807836053</v>
      </c>
      <c r="AH41" s="13">
        <f>('Base original'!AE45/'Base original'!AE33*100-100)*'Base original'!AE33/('Base original'!$AN33)</f>
        <v>2.7497352774347683</v>
      </c>
      <c r="AI41" s="13">
        <f>('Base original'!AF45/'Base original'!AF33*100-100)*'Base original'!AF33/('Base original'!$AN33)</f>
        <v>1.4380129989098891</v>
      </c>
      <c r="AJ41" s="13">
        <f>('Base original'!AG45/'Base original'!AG33*100-100)*'Base original'!AG33/('Base original'!$AN33)</f>
        <v>-0.30141006013809979</v>
      </c>
      <c r="AK41" s="13">
        <f>('Base original'!AH45/'Base original'!AH33*100-100)*'Base original'!AH33/('Base original'!$AN33)</f>
        <v>0.11007772249774569</v>
      </c>
      <c r="AL41" s="13">
        <f>('Base original'!AI45/'Base original'!AI33*100-100)*'Base original'!AI33/('Base original'!$AN33)</f>
        <v>2.888907001153771</v>
      </c>
      <c r="AM41" s="13">
        <f>('Base original'!AJ45/'Base original'!AJ33*100-100)*'Base original'!AJ33/('Base original'!$AN33)</f>
        <v>-2.6662322432033649</v>
      </c>
      <c r="AN41" s="13">
        <f>('Base original'!AK45/'Base original'!AK33*100-100)*'Base original'!AK33/('Base original'!$AN33)</f>
        <v>-0.34930409566806503</v>
      </c>
      <c r="AO41" s="13">
        <f>-('Base original'!AL45/'Base original'!AL33*100-100)*'Base original'!AL33/('Base original'!$AN33)</f>
        <v>3.4268074064144343E-3</v>
      </c>
      <c r="AP41" s="13">
        <f>-('Base original'!AM45/'Base original'!AM33*100-100)*'Base original'!AM33/('Base original'!$AN33)</f>
        <v>-1.7472654364721538E-2</v>
      </c>
      <c r="AQ41" s="13">
        <f>(('Base original'!AJ45-'Base original'!AL45)/('Base original'!AJ33-'Base original'!AL33)*100-100)*(('Base original'!AJ33-'Base original'!AL33)/'Base original'!AN33)</f>
        <v>-2.6628054357969506</v>
      </c>
      <c r="AR41" s="13">
        <f>(('Base original'!AK45-'Base original'!AM45)/('Base original'!AK33-'Base original'!AM33)*100-100)*(('Base original'!AK33-'Base original'!AM33)/'Base original'!AN33)</f>
        <v>-0.36677675003278659</v>
      </c>
      <c r="AS41" s="9">
        <f>('Base original'!AN45/'Base original'!AN33*100-100)*'Base original'!AN33/('Base original'!$AN33)</f>
        <v>19.222351073642116</v>
      </c>
    </row>
    <row r="42" spans="1:45" x14ac:dyDescent="0.3">
      <c r="A42" s="20">
        <v>39783</v>
      </c>
      <c r="B42" s="13">
        <f>'Base original'!B46/'Base original'!B34*100-100</f>
        <v>15.253573325265492</v>
      </c>
      <c r="C42" s="13">
        <f>'Base original'!C46/'Base original'!C34*100-100</f>
        <v>6.7645485344274334</v>
      </c>
      <c r="D42" s="13">
        <f>'Base original'!D46/'Base original'!D34*100-100</f>
        <v>21.169572403209756</v>
      </c>
      <c r="E42" s="13">
        <f>'Base original'!E46/'Base original'!E34*100-100</f>
        <v>44.878598765652583</v>
      </c>
      <c r="F42" s="9">
        <f>'Base original'!F46/'Base original'!F34*100-100</f>
        <v>17.986616265955831</v>
      </c>
      <c r="G42" s="9">
        <f>'Base original'!G46</f>
        <v>36.851581681413002</v>
      </c>
      <c r="H42" s="13"/>
      <c r="I42" s="13"/>
      <c r="J42" s="9"/>
      <c r="K42" s="9">
        <f>'Base original'!K46</f>
        <v>14.910910610780199</v>
      </c>
      <c r="L42" s="13"/>
      <c r="M42" s="9"/>
      <c r="N42" s="9">
        <f>'Base original'!N46</f>
        <v>5.8315002485440504</v>
      </c>
      <c r="O42" s="13"/>
      <c r="P42" s="9"/>
      <c r="Q42" s="11">
        <f>'Base original'!Q46</f>
        <v>5.77</v>
      </c>
      <c r="R42" s="13">
        <f>('Base original'!S46/'Base original'!S34*100-100)*'Base original'!S34/'Base original'!$V34</f>
        <v>2.7098104021180962</v>
      </c>
      <c r="S42" s="13">
        <f>('Base original'!T46/'Base original'!T34*100-100)*'Base original'!T34/'Base original'!$V34</f>
        <v>4.6172721044516001</v>
      </c>
      <c r="T42" s="13">
        <f>('Base original'!U46/'Base original'!U34*100-100)*'Base original'!U34/'Base original'!$V34</f>
        <v>-0.63360401821941403</v>
      </c>
      <c r="U42" s="9">
        <f>('Base original'!V46/'Base original'!V34*100-100)*'Base original'!V34/'Base original'!$V34</f>
        <v>6.6934784883502658</v>
      </c>
      <c r="V42" s="13">
        <f>('Base original'!V46/'Base original'!V34*100-100)*'Base original'!V34/('Base original'!$AC34)</f>
        <v>1.4389834941139779</v>
      </c>
      <c r="W42" s="13">
        <f>('Base original'!W46/'Base original'!W34*100-100)*'Base original'!W34/('Base original'!$AC34)</f>
        <v>14.153460828097192</v>
      </c>
      <c r="X42" s="13">
        <f>('Base original'!X46/'Base original'!X34*100-100)*'Base original'!X34/('Base original'!$AC34)</f>
        <v>0.43943708673712562</v>
      </c>
      <c r="Y42" s="13">
        <f>('Base original'!Y46/'Base original'!Y34*100-100)*'Base original'!Y34/('Base original'!$AC34)</f>
        <v>0.7114695690029641</v>
      </c>
      <c r="Z42" s="13">
        <f>('Base original'!Z46/'Base original'!Z34*100-100)*'Base original'!Z34/('Base original'!$AC34)</f>
        <v>0.25724026506040326</v>
      </c>
      <c r="AA42" s="13">
        <f>-('Base original'!AA46/'Base original'!AA34*100-100)*'Base original'!AA34/('Base original'!$AC34)</f>
        <v>6.9016198496531317E-2</v>
      </c>
      <c r="AB42" s="13">
        <f>-('Base original'!AB46/'Base original'!AB34*100-100)*'Base original'!AB34/('Base original'!$AC34)</f>
        <v>-1.1969599001243074E-2</v>
      </c>
      <c r="AC42" s="13">
        <f>(('Base original'!Y46-'Base original'!AA46)/('Base original'!Y34-'Base original'!AA34)*100-100)*(('Base original'!Y34-'Base original'!AA34)/'Base original'!AC34)</f>
        <v>0.78048576749949594</v>
      </c>
      <c r="AD42" s="13">
        <f>(('Base original'!Z46-'Base original'!AB46)/('Base original'!Z34-'Base original'!AB34)*100-100)*(('Base original'!Z34-'Base original'!AB34)/'Base original'!AC34)</f>
        <v>0.24527066605916009</v>
      </c>
      <c r="AE42" s="9">
        <f>('Base original'!AC46/'Base original'!AC34*100-100)*'Base original'!AC34/('Base original'!$AC34)</f>
        <v>17.057637842506949</v>
      </c>
      <c r="AF42" s="13">
        <f>('Base original'!AC46/'Base original'!AC34*100-100)*'Base original'!AC34/('Base original'!$AN34)</f>
        <v>10.691135953180757</v>
      </c>
      <c r="AG42" s="13">
        <f>('Base original'!AD46/'Base original'!AD34*100-100)*'Base original'!AD34/('Base original'!$AN34)</f>
        <v>3.3568172603464976</v>
      </c>
      <c r="AH42" s="13">
        <f>('Base original'!AE46/'Base original'!AE34*100-100)*'Base original'!AE34/('Base original'!$AN34)</f>
        <v>2.9900775157543733</v>
      </c>
      <c r="AI42" s="13">
        <f>('Base original'!AF46/'Base original'!AF34*100-100)*'Base original'!AF34/('Base original'!$AN34)</f>
        <v>1.3410056708518046</v>
      </c>
      <c r="AJ42" s="13">
        <f>('Base original'!AG46/'Base original'!AG34*100-100)*'Base original'!AG34/('Base original'!$AN34)</f>
        <v>-0.4275947854505987</v>
      </c>
      <c r="AK42" s="13">
        <f>('Base original'!AH46/'Base original'!AH34*100-100)*'Base original'!AH34/('Base original'!$AN34)</f>
        <v>0.15146586890829233</v>
      </c>
      <c r="AL42" s="13">
        <f>('Base original'!AI46/'Base original'!AI34*100-100)*'Base original'!AI34/('Base original'!$AN34)</f>
        <v>2.9361127287023892</v>
      </c>
      <c r="AM42" s="13">
        <f>('Base original'!AJ46/'Base original'!AJ34*100-100)*'Base original'!AJ34/('Base original'!$AN34)</f>
        <v>-2.6642802445529323</v>
      </c>
      <c r="AN42" s="13">
        <f>('Base original'!AK46/'Base original'!AK34*100-100)*'Base original'!AK34/('Base original'!$AN34)</f>
        <v>-0.3280851547047538</v>
      </c>
      <c r="AO42" s="13">
        <f>-('Base original'!AL46/'Base original'!AL34*100-100)*'Base original'!AL34/('Base original'!$AN34)</f>
        <v>8.5742424781140761E-2</v>
      </c>
      <c r="AP42" s="13">
        <f>-('Base original'!AM46/'Base original'!AM34*100-100)*'Base original'!AM34/('Base original'!$AN34)</f>
        <v>-2.9263626205169434E-4</v>
      </c>
      <c r="AQ42" s="13">
        <f>(('Base original'!AJ46-'Base original'!AL46)/('Base original'!AJ34-'Base original'!AL34)*100-100)*(('Base original'!AJ34-'Base original'!AL34)/'Base original'!AN34)</f>
        <v>-2.5785378197717912</v>
      </c>
      <c r="AR42" s="13">
        <f>(('Base original'!AK46-'Base original'!AM46)/('Base original'!AK34-'Base original'!AM34)*100-100)*(('Base original'!AK34-'Base original'!AM34)/'Base original'!AN34)</f>
        <v>-0.32837779096680536</v>
      </c>
      <c r="AS42" s="9">
        <f>('Base original'!AN46/'Base original'!AN34*100-100)*'Base original'!AN34/('Base original'!$AN34)</f>
        <v>18.132104601554914</v>
      </c>
    </row>
    <row r="43" spans="1:45" x14ac:dyDescent="0.3">
      <c r="A43" s="21">
        <v>39814</v>
      </c>
      <c r="B43" s="13">
        <f>'Base original'!B47/'Base original'!B35*100-100</f>
        <v>13.926050673060146</v>
      </c>
      <c r="C43" s="13">
        <f>'Base original'!C47/'Base original'!C35*100-100</f>
        <v>5.3804837092024513</v>
      </c>
      <c r="D43" s="13">
        <f>'Base original'!D47/'Base original'!D35*100-100</f>
        <v>18.634299654171627</v>
      </c>
      <c r="E43" s="13">
        <f>'Base original'!E47/'Base original'!E35*100-100</f>
        <v>46.958229600124781</v>
      </c>
      <c r="F43" s="9">
        <f>'Base original'!F47/'Base original'!F35*100-100</f>
        <v>16.538155933640894</v>
      </c>
      <c r="G43" s="9">
        <f>'Base original'!G47</f>
        <v>36.334171451960003</v>
      </c>
      <c r="H43" s="13"/>
      <c r="I43" s="13"/>
      <c r="J43" s="9"/>
      <c r="K43" s="9">
        <f>'Base original'!K47</f>
        <v>13.5112458646691</v>
      </c>
      <c r="L43" s="13"/>
      <c r="M43" s="9"/>
      <c r="N43" s="9">
        <f>'Base original'!N47</f>
        <v>5.3235662820483602</v>
      </c>
      <c r="O43" s="13"/>
      <c r="P43" s="9"/>
      <c r="Q43" s="11">
        <f>'Base original'!Q47</f>
        <v>5.92</v>
      </c>
      <c r="R43" s="13">
        <f>('Base original'!S47/'Base original'!S35*100-100)*'Base original'!S35/'Base original'!$V35</f>
        <v>2.4970355053360906</v>
      </c>
      <c r="S43" s="13">
        <f>('Base original'!T47/'Base original'!T35*100-100)*'Base original'!T35/'Base original'!$V35</f>
        <v>3.5085999745200644</v>
      </c>
      <c r="T43" s="13">
        <f>('Base original'!U47/'Base original'!U35*100-100)*'Base original'!U35/'Base original'!$V35</f>
        <v>-0.62838515890670221</v>
      </c>
      <c r="U43" s="9">
        <f>('Base original'!V47/'Base original'!V35*100-100)*'Base original'!V35/'Base original'!$V35</f>
        <v>5.3772503209494431</v>
      </c>
      <c r="V43" s="13">
        <f>('Base original'!V47/'Base original'!V35*100-100)*'Base original'!V35/('Base original'!$AC35)</f>
        <v>1.1447566359426713</v>
      </c>
      <c r="W43" s="13">
        <f>('Base original'!W47/'Base original'!W35*100-100)*'Base original'!W35/('Base original'!$AC35)</f>
        <v>12.570041236900458</v>
      </c>
      <c r="X43" s="13">
        <f>('Base original'!X47/'Base original'!X35*100-100)*'Base original'!X35/('Base original'!$AC35)</f>
        <v>0.40077956946343396</v>
      </c>
      <c r="Y43" s="13">
        <f>('Base original'!Y47/'Base original'!Y35*100-100)*'Base original'!Y35/('Base original'!$AC35)</f>
        <v>4.3614247265138406</v>
      </c>
      <c r="Z43" s="13">
        <f>('Base original'!Z47/'Base original'!Z35*100-100)*'Base original'!Z35/('Base original'!$AC35)</f>
        <v>0.24931368324247977</v>
      </c>
      <c r="AA43" s="13">
        <f>-('Base original'!AA47/'Base original'!AA35*100-100)*'Base original'!AA35/('Base original'!$AC35)</f>
        <v>-3.4161190371651573</v>
      </c>
      <c r="AB43" s="13">
        <f>-('Base original'!AB47/'Base original'!AB35*100-100)*'Base original'!AB35/('Base original'!$AC35)</f>
        <v>-1.3352364625538666E-2</v>
      </c>
      <c r="AC43" s="13">
        <f>(('Base original'!Y47-'Base original'!AA47)/('Base original'!Y35-'Base original'!AA35)*100-100)*(('Base original'!Y35-'Base original'!AA35)/'Base original'!AC35)</f>
        <v>0.94530568934868398</v>
      </c>
      <c r="AD43" s="13">
        <f>(('Base original'!Z47-'Base original'!AB47)/('Base original'!Z35-'Base original'!AB35)*100-100)*(('Base original'!Z35-'Base original'!AB35)/'Base original'!AC35)</f>
        <v>0.2359613186169412</v>
      </c>
      <c r="AE43" s="9">
        <f>('Base original'!AC47/'Base original'!AC35*100-100)*'Base original'!AC35/('Base original'!$AC35)</f>
        <v>15.296844450272188</v>
      </c>
      <c r="AF43" s="13">
        <f>('Base original'!AC47/'Base original'!AC35*100-100)*'Base original'!AC35/('Base original'!$AN35)</f>
        <v>9.6658762738254023</v>
      </c>
      <c r="AG43" s="13">
        <f>('Base original'!AD47/'Base original'!AD35*100-100)*'Base original'!AD35/('Base original'!$AN35)</f>
        <v>3.084450222158329</v>
      </c>
      <c r="AH43" s="13">
        <f>('Base original'!AE47/'Base original'!AE35*100-100)*'Base original'!AE35/('Base original'!$AN35)</f>
        <v>2.5167858781563721</v>
      </c>
      <c r="AI43" s="13">
        <f>('Base original'!AF47/'Base original'!AF35*100-100)*'Base original'!AF35/('Base original'!$AN35)</f>
        <v>1.2563495583694002</v>
      </c>
      <c r="AJ43" s="13">
        <f>('Base original'!AG47/'Base original'!AG35*100-100)*'Base original'!AG35/('Base original'!$AN35)</f>
        <v>-0.60774097209684563</v>
      </c>
      <c r="AK43" s="13">
        <f>('Base original'!AH47/'Base original'!AH35*100-100)*'Base original'!AH35/('Base original'!$AN35)</f>
        <v>0.17362144474003149</v>
      </c>
      <c r="AL43" s="13">
        <f>('Base original'!AI47/'Base original'!AI35*100-100)*'Base original'!AI35/('Base original'!$AN35)</f>
        <v>3.2554350466289574</v>
      </c>
      <c r="AM43" s="13">
        <f>('Base original'!AJ47/'Base original'!AJ35*100-100)*'Base original'!AJ35/('Base original'!$AN35)</f>
        <v>-2.0166190130510731</v>
      </c>
      <c r="AN43" s="13">
        <f>('Base original'!AK47/'Base original'!AK35*100-100)*'Base original'!AK35/('Base original'!$AN35)</f>
        <v>-0.28066822767769717</v>
      </c>
      <c r="AO43" s="13">
        <f>-('Base original'!AL47/'Base original'!AL35*100-100)*'Base original'!AL35/('Base original'!$AN35)</f>
        <v>-0.20512905695936953</v>
      </c>
      <c r="AP43" s="13">
        <f>-('Base original'!AM47/'Base original'!AM35*100-100)*'Base original'!AM35/('Base original'!$AN35)</f>
        <v>1.9510989993564685E-2</v>
      </c>
      <c r="AQ43" s="13">
        <f>(('Base original'!AJ47-'Base original'!AL47)/('Base original'!AJ35-'Base original'!AL35)*100-100)*(('Base original'!AJ35-'Base original'!AL35)/'Base original'!AN35)</f>
        <v>-2.2217480700104435</v>
      </c>
      <c r="AR43" s="13">
        <f>(('Base original'!AK47-'Base original'!AM47)/('Base original'!AK35-'Base original'!AM35)*100-100)*(('Base original'!AK35-'Base original'!AM35)/'Base original'!AN35)</f>
        <v>-0.26115723768413246</v>
      </c>
      <c r="AS43" s="9">
        <f>('Base original'!AN47/'Base original'!AN35*100-100)*'Base original'!AN35/('Base original'!$AN35)</f>
        <v>16.861872144087073</v>
      </c>
    </row>
    <row r="44" spans="1:45" x14ac:dyDescent="0.3">
      <c r="A44" s="20">
        <v>39845</v>
      </c>
      <c r="B44" s="13">
        <f>'Base original'!B48/'Base original'!B36*100-100</f>
        <v>11.426824592664261</v>
      </c>
      <c r="C44" s="13">
        <f>'Base original'!C48/'Base original'!C36*100-100</f>
        <v>3.8502626047412605</v>
      </c>
      <c r="D44" s="13">
        <f>'Base original'!D48/'Base original'!D36*100-100</f>
        <v>16.59682268912745</v>
      </c>
      <c r="E44" s="13">
        <f>'Base original'!E48/'Base original'!E36*100-100</f>
        <v>36.021299317779551</v>
      </c>
      <c r="F44" s="9">
        <f>'Base original'!F48/'Base original'!F36*100-100</f>
        <v>13.601158631138972</v>
      </c>
      <c r="G44" s="9">
        <f>'Base original'!G48</f>
        <v>36.189776794957403</v>
      </c>
      <c r="H44" s="13"/>
      <c r="I44" s="13"/>
      <c r="J44" s="9"/>
      <c r="K44" s="9">
        <f>'Base original'!K48</f>
        <v>12.2157947060754</v>
      </c>
      <c r="L44" s="13"/>
      <c r="M44" s="9"/>
      <c r="N44" s="9">
        <f>'Base original'!N48</f>
        <v>5.1172565620763102</v>
      </c>
      <c r="O44" s="13"/>
      <c r="P44" s="9"/>
      <c r="Q44" s="11">
        <f>'Base original'!Q48</f>
        <v>5.53</v>
      </c>
      <c r="R44" s="13">
        <f>('Base original'!S48/'Base original'!S36*100-100)*'Base original'!S36/'Base original'!$V36</f>
        <v>2.1384688090737241</v>
      </c>
      <c r="S44" s="13">
        <f>('Base original'!T48/'Base original'!T36*100-100)*'Base original'!T36/'Base original'!$V36</f>
        <v>4.4728836838374342</v>
      </c>
      <c r="T44" s="13">
        <f>('Base original'!U48/'Base original'!U36*100-100)*'Base original'!U36/'Base original'!$V36</f>
        <v>-2.8857696321676034</v>
      </c>
      <c r="U44" s="9">
        <f>('Base original'!V48/'Base original'!V36*100-100)*'Base original'!V36/'Base original'!$V36</f>
        <v>3.7255828607435575</v>
      </c>
      <c r="V44" s="13">
        <f>('Base original'!V48/'Base original'!V36*100-100)*'Base original'!V36/('Base original'!$AC36)</f>
        <v>0.78095817583030125</v>
      </c>
      <c r="W44" s="13">
        <f>('Base original'!W48/'Base original'!W36*100-100)*'Base original'!W36/('Base original'!$AC36)</f>
        <v>10.763143289789214</v>
      </c>
      <c r="X44" s="13">
        <f>('Base original'!X48/'Base original'!X36*100-100)*'Base original'!X36/('Base original'!$AC36)</f>
        <v>0.34362985273716851</v>
      </c>
      <c r="Y44" s="13">
        <f>('Base original'!Y48/'Base original'!Y36*100-100)*'Base original'!Y36/('Base original'!$AC36)</f>
        <v>4.9907850443785025</v>
      </c>
      <c r="Z44" s="13">
        <f>('Base original'!Z48/'Base original'!Z36*100-100)*'Base original'!Z36/('Base original'!$AC36)</f>
        <v>0.23837386180866649</v>
      </c>
      <c r="AA44" s="13">
        <f>-('Base original'!AA48/'Base original'!AA36*100-100)*'Base original'!AA36/('Base original'!$AC36)</f>
        <v>-4.1512137285017463</v>
      </c>
      <c r="AB44" s="13">
        <f>-('Base original'!AB48/'Base original'!AB36*100-100)*'Base original'!AB36/('Base original'!$AC36)</f>
        <v>-1.8780970930379788E-2</v>
      </c>
      <c r="AC44" s="13">
        <f>(('Base original'!Y48-'Base original'!AA48)/('Base original'!Y36-'Base original'!AA36)*100-100)*(('Base original'!Y36-'Base original'!AA36)/'Base original'!AC36)</f>
        <v>0.83957131587675649</v>
      </c>
      <c r="AD44" s="13">
        <f>(('Base original'!Z48-'Base original'!AB48)/('Base original'!Z36-'Base original'!AB36)*100-100)*(('Base original'!Z36-'Base original'!AB36)/'Base original'!AC36)</f>
        <v>0.21959289087828665</v>
      </c>
      <c r="AE44" s="9">
        <f>('Base original'!AC48/'Base original'!AC36*100-100)*'Base original'!AC36/('Base original'!$AC36)</f>
        <v>12.946895525111698</v>
      </c>
      <c r="AF44" s="13">
        <f>('Base original'!AC48/'Base original'!AC36*100-100)*'Base original'!AC36/('Base original'!$AN36)</f>
        <v>8.2419102055867857</v>
      </c>
      <c r="AG44" s="13">
        <f>('Base original'!AD48/'Base original'!AD36*100-100)*'Base original'!AD36/('Base original'!$AN36)</f>
        <v>3.0162888928400107</v>
      </c>
      <c r="AH44" s="13">
        <f>('Base original'!AE48/'Base original'!AE36*100-100)*'Base original'!AE36/('Base original'!$AN36)</f>
        <v>2.2973615985800331</v>
      </c>
      <c r="AI44" s="13">
        <f>('Base original'!AF48/'Base original'!AF36*100-100)*'Base original'!AF36/('Base original'!$AN36)</f>
        <v>1.5023635982936463</v>
      </c>
      <c r="AJ44" s="13">
        <f>('Base original'!AG48/'Base original'!AG36*100-100)*'Base original'!AG36/('Base original'!$AN36)</f>
        <v>-0.4844087964065304</v>
      </c>
      <c r="AK44" s="13">
        <f>('Base original'!AH48/'Base original'!AH36*100-100)*'Base original'!AH36/('Base original'!$AN36)</f>
        <v>0.20916159584464228</v>
      </c>
      <c r="AL44" s="13">
        <f>('Base original'!AI48/'Base original'!AI36*100-100)*'Base original'!AI36/('Base original'!$AN36)</f>
        <v>3.4653556859285706</v>
      </c>
      <c r="AM44" s="13">
        <f>('Base original'!AJ48/'Base original'!AJ36*100-100)*'Base original'!AJ36/('Base original'!$AN36)</f>
        <v>-1.2361818186571856</v>
      </c>
      <c r="AN44" s="13">
        <f>('Base original'!AK48/'Base original'!AK36*100-100)*'Base original'!AK36/('Base original'!$AN36)</f>
        <v>-0.25251795679233807</v>
      </c>
      <c r="AO44" s="13">
        <f>-('Base original'!AL48/'Base original'!AL36*100-100)*'Base original'!AL36/('Base original'!$AN36)</f>
        <v>-0.57716513225220734</v>
      </c>
      <c r="AP44" s="13">
        <f>-('Base original'!AM48/'Base original'!AM36*100-100)*'Base original'!AM36/('Base original'!$AN36)</f>
        <v>1.3138291196271523E-2</v>
      </c>
      <c r="AQ44" s="13">
        <f>(('Base original'!AJ48-'Base original'!AL48)/('Base original'!AJ36-'Base original'!AL36)*100-100)*(('Base original'!AJ36-'Base original'!AL36)/'Base original'!AN36)</f>
        <v>-1.813346950909392</v>
      </c>
      <c r="AR44" s="13">
        <f>(('Base original'!AK48-'Base original'!AM48)/('Base original'!AK36-'Base original'!AM36)*100-100)*(('Base original'!AK36-'Base original'!AM36)/'Base original'!AN36)</f>
        <v>-0.2393796655960666</v>
      </c>
      <c r="AS44" s="9">
        <f>('Base original'!AN48/'Base original'!AN36*100-100)*'Base original'!AN36/('Base original'!$AN36)</f>
        <v>16.195306164161693</v>
      </c>
    </row>
    <row r="45" spans="1:45" x14ac:dyDescent="0.3">
      <c r="A45" s="20">
        <v>39873</v>
      </c>
      <c r="B45" s="13">
        <f>'Base original'!B49/'Base original'!B37*100-100</f>
        <v>9.1165123696176096</v>
      </c>
      <c r="C45" s="13">
        <f>'Base original'!C49/'Base original'!C37*100-100</f>
        <v>2.8200315586999238</v>
      </c>
      <c r="D45" s="13">
        <f>'Base original'!D49/'Base original'!D37*100-100</f>
        <v>15.106332198349961</v>
      </c>
      <c r="E45" s="13">
        <f>'Base original'!E49/'Base original'!E37*100-100</f>
        <v>30.726654615906256</v>
      </c>
      <c r="F45" s="9">
        <f>'Base original'!F49/'Base original'!F37*100-100</f>
        <v>11.366673377021669</v>
      </c>
      <c r="G45" s="9">
        <f>'Base original'!G49</f>
        <v>32.2310900560189</v>
      </c>
      <c r="H45" s="13"/>
      <c r="I45" s="13"/>
      <c r="J45" s="9"/>
      <c r="K45" s="9">
        <f>'Base original'!K49</f>
        <v>10.0588162851225</v>
      </c>
      <c r="L45" s="13"/>
      <c r="M45" s="9"/>
      <c r="N45" s="9">
        <f>'Base original'!N49</f>
        <v>4.6835907984627498</v>
      </c>
      <c r="O45" s="13"/>
      <c r="P45" s="9"/>
      <c r="Q45" s="11">
        <f>'Base original'!Q49</f>
        <v>4.9000000000000004</v>
      </c>
      <c r="R45" s="13">
        <f>('Base original'!S49/'Base original'!S37*100-100)*'Base original'!S37/'Base original'!$V37</f>
        <v>2.2827840858469375</v>
      </c>
      <c r="S45" s="13">
        <f>('Base original'!T49/'Base original'!T37*100-100)*'Base original'!T37/'Base original'!$V37</f>
        <v>6.0019516517021723</v>
      </c>
      <c r="T45" s="13">
        <f>('Base original'!U49/'Base original'!U37*100-100)*'Base original'!U37/'Base original'!$V37</f>
        <v>-2.9311813853113788</v>
      </c>
      <c r="U45" s="9">
        <f>('Base original'!V49/'Base original'!V37*100-100)*'Base original'!V37/'Base original'!$V37</f>
        <v>5.3535543522377509</v>
      </c>
      <c r="V45" s="13">
        <f>('Base original'!V49/'Base original'!V37*100-100)*'Base original'!V37/('Base original'!$AC37)</f>
        <v>1.1041478473567885</v>
      </c>
      <c r="W45" s="13">
        <f>('Base original'!W49/'Base original'!W37*100-100)*'Base original'!W37/('Base original'!$AC37)</f>
        <v>7.9473675098125725</v>
      </c>
      <c r="X45" s="13">
        <f>('Base original'!X49/'Base original'!X37*100-100)*'Base original'!X37/('Base original'!$AC37)</f>
        <v>0.31319578362524153</v>
      </c>
      <c r="Y45" s="13">
        <f>('Base original'!Y49/'Base original'!Y37*100-100)*'Base original'!Y37/('Base original'!$AC37)</f>
        <v>4.386986833608594</v>
      </c>
      <c r="Z45" s="13">
        <f>('Base original'!Z49/'Base original'!Z37*100-100)*'Base original'!Z37/('Base original'!$AC37)</f>
        <v>0.22948634993140313</v>
      </c>
      <c r="AA45" s="13">
        <f>-('Base original'!AA49/'Base original'!AA37*100-100)*'Base original'!AA37/('Base original'!$AC37)</f>
        <v>-3.7518159842877763</v>
      </c>
      <c r="AB45" s="13">
        <f>-('Base original'!AB49/'Base original'!AB37*100-100)*'Base original'!AB37/('Base original'!$AC37)</f>
        <v>-2.2662797902478413E-2</v>
      </c>
      <c r="AC45" s="13">
        <f>(('Base original'!Y49-'Base original'!AA49)/('Base original'!Y37-'Base original'!AA37)*100-100)*(('Base original'!Y37-'Base original'!AA37)/'Base original'!AC37)</f>
        <v>0.6351708493208148</v>
      </c>
      <c r="AD45" s="13">
        <f>(('Base original'!Z49-'Base original'!AB49)/('Base original'!Z37-'Base original'!AB37)*100-100)*(('Base original'!Z37-'Base original'!AB37)/'Base original'!AC37)</f>
        <v>0.20682355202892477</v>
      </c>
      <c r="AE45" s="9">
        <f>('Base original'!AC49/'Base original'!AC37*100-100)*'Base original'!AC37/('Base original'!$AC37)</f>
        <v>10.206705542144334</v>
      </c>
      <c r="AF45" s="13">
        <f>('Base original'!AC49/'Base original'!AC37*100-100)*'Base original'!AC37/('Base original'!$AN37)</f>
        <v>6.529813588139632</v>
      </c>
      <c r="AG45" s="13">
        <f>('Base original'!AD49/'Base original'!AD37*100-100)*'Base original'!AD37/('Base original'!$AN37)</f>
        <v>3.0253930294066849</v>
      </c>
      <c r="AH45" s="13">
        <f>('Base original'!AE49/'Base original'!AE37*100-100)*'Base original'!AE37/('Base original'!$AN37)</f>
        <v>2.984901196269818</v>
      </c>
      <c r="AI45" s="13">
        <f>('Base original'!AF49/'Base original'!AF37*100-100)*'Base original'!AF37/('Base original'!$AN37)</f>
        <v>1.5206642625141438</v>
      </c>
      <c r="AJ45" s="13">
        <f>('Base original'!AG49/'Base original'!AG37*100-100)*'Base original'!AG37/('Base original'!$AN37)</f>
        <v>-0.62866836415397409</v>
      </c>
      <c r="AK45" s="13">
        <f>('Base original'!AH49/'Base original'!AH37*100-100)*'Base original'!AH37/('Base original'!$AN37)</f>
        <v>0.25287802888055166</v>
      </c>
      <c r="AL45" s="13">
        <f>('Base original'!AI49/'Base original'!AI37*100-100)*'Base original'!AI37/('Base original'!$AN37)</f>
        <v>3.4970575760428759</v>
      </c>
      <c r="AM45" s="13">
        <f>('Base original'!AJ49/'Base original'!AJ37*100-100)*'Base original'!AJ37/('Base original'!$AN37)</f>
        <v>-1.0938019699616435</v>
      </c>
      <c r="AN45" s="13">
        <f>('Base original'!AK49/'Base original'!AK37*100-100)*'Base original'!AK37/('Base original'!$AN37)</f>
        <v>-0.25248617243084004</v>
      </c>
      <c r="AO45" s="13">
        <f>-('Base original'!AL49/'Base original'!AL37*100-100)*'Base original'!AL37/('Base original'!$AN37)</f>
        <v>-0.74152302167091544</v>
      </c>
      <c r="AP45" s="13">
        <f>-('Base original'!AM49/'Base original'!AM37*100-100)*'Base original'!AM37/('Base original'!$AN37)</f>
        <v>2.1813342367278957E-2</v>
      </c>
      <c r="AQ45" s="13">
        <f>(('Base original'!AJ49-'Base original'!AL49)/('Base original'!AJ37-'Base original'!AL37)*100-100)*(('Base original'!AJ37-'Base original'!AL37)/'Base original'!AN37)</f>
        <v>-1.8353249916325585</v>
      </c>
      <c r="AR45" s="13">
        <f>(('Base original'!AK49-'Base original'!AM49)/('Base original'!AK37-'Base original'!AM37)*100-100)*(('Base original'!AK37-'Base original'!AM37)/'Base original'!AN37)</f>
        <v>-0.23067283006356104</v>
      </c>
      <c r="AS45" s="9">
        <f>('Base original'!AN49/'Base original'!AN37*100-100)*'Base original'!AN37/('Base original'!$AN37)</f>
        <v>15.116041495403579</v>
      </c>
    </row>
    <row r="46" spans="1:45" x14ac:dyDescent="0.3">
      <c r="A46" s="20">
        <v>39904</v>
      </c>
      <c r="B46" s="13">
        <f>'Base original'!B50/'Base original'!B38*100-100</f>
        <v>7.7294743446649505</v>
      </c>
      <c r="C46" s="13">
        <f>'Base original'!C50/'Base original'!C38*100-100</f>
        <v>2.0225450144623522</v>
      </c>
      <c r="D46" s="13">
        <f>'Base original'!D50/'Base original'!D38*100-100</f>
        <v>13.139920898412583</v>
      </c>
      <c r="E46" s="13">
        <f>'Base original'!E50/'Base original'!E38*100-100</f>
        <v>9.9657637161243713</v>
      </c>
      <c r="F46" s="9">
        <f>'Base original'!F50/'Base original'!F38*100-100</f>
        <v>8.3938579433057896</v>
      </c>
      <c r="G46" s="9">
        <f>'Base original'!G50</f>
        <v>29.9749702923983</v>
      </c>
      <c r="H46" s="13"/>
      <c r="I46" s="13"/>
      <c r="J46" s="9"/>
      <c r="K46" s="9">
        <f>'Base original'!K50</f>
        <v>8.7663514466743102</v>
      </c>
      <c r="L46" s="13"/>
      <c r="M46" s="9"/>
      <c r="N46" s="9">
        <f>'Base original'!N50</f>
        <v>3.94729968911175</v>
      </c>
      <c r="O46" s="13"/>
      <c r="P46" s="9"/>
      <c r="Q46" s="11">
        <f>'Base original'!Q50</f>
        <v>4.42</v>
      </c>
      <c r="R46" s="13">
        <f>('Base original'!S50/'Base original'!S38*100-100)*'Base original'!S38/'Base original'!$V38</f>
        <v>2.4630493104847844</v>
      </c>
      <c r="S46" s="13">
        <f>('Base original'!T50/'Base original'!T38*100-100)*'Base original'!T38/'Base original'!$V38</f>
        <v>7.1251942819241112</v>
      </c>
      <c r="T46" s="13">
        <f>('Base original'!U50/'Base original'!U38*100-100)*'Base original'!U38/'Base original'!$V38</f>
        <v>-1.7823176224842336</v>
      </c>
      <c r="U46" s="9">
        <f>('Base original'!V50/'Base original'!V38*100-100)*'Base original'!V38/'Base original'!$V38</f>
        <v>7.8059259699246581</v>
      </c>
      <c r="V46" s="13">
        <f>('Base original'!V50/'Base original'!V38*100-100)*'Base original'!V38/('Base original'!$AC38)</f>
        <v>1.5906814992958875</v>
      </c>
      <c r="W46" s="13">
        <f>('Base original'!W50/'Base original'!W38*100-100)*'Base original'!W38/('Base original'!$AC38)</f>
        <v>5.9084285713954365</v>
      </c>
      <c r="X46" s="13">
        <f>('Base original'!X50/'Base original'!X38*100-100)*'Base original'!X38/('Base original'!$AC38)</f>
        <v>0.31672415394984738</v>
      </c>
      <c r="Y46" s="13">
        <f>('Base original'!Y50/'Base original'!Y38*100-100)*'Base original'!Y38/('Base original'!$AC38)</f>
        <v>5.6633103018051347</v>
      </c>
      <c r="Z46" s="13">
        <f>('Base original'!Z50/'Base original'!Z38*100-100)*'Base original'!Z38/('Base original'!$AC38)</f>
        <v>0.21323403230890992</v>
      </c>
      <c r="AA46" s="13">
        <f>-('Base original'!AA50/'Base original'!AA38*100-100)*'Base original'!AA38/('Base original'!$AC38)</f>
        <v>-5.4962736142443234</v>
      </c>
      <c r="AB46" s="13">
        <f>-('Base original'!AB50/'Base original'!AB38*100-100)*'Base original'!AB38/('Base original'!$AC38)</f>
        <v>-1.210410779426168E-2</v>
      </c>
      <c r="AC46" s="13">
        <f>(('Base original'!Y50-'Base original'!AA50)/('Base original'!Y38-'Base original'!AA38)*100-100)*(('Base original'!Y38-'Base original'!AA38)/'Base original'!AC38)</f>
        <v>0.16703668756080972</v>
      </c>
      <c r="AD46" s="13">
        <f>(('Base original'!Z50-'Base original'!AB50)/('Base original'!Z38-'Base original'!AB38)*100-100)*(('Base original'!Z38-'Base original'!AB38)/'Base original'!AC38)</f>
        <v>0.20112992451464823</v>
      </c>
      <c r="AE46" s="9">
        <f>('Base original'!AC50/'Base original'!AC38*100-100)*'Base original'!AC38/('Base original'!$AC38)</f>
        <v>8.1840008367165922</v>
      </c>
      <c r="AF46" s="13">
        <f>('Base original'!AC50/'Base original'!AC38*100-100)*'Base original'!AC38/('Base original'!$AN38)</f>
        <v>5.2125565794995898</v>
      </c>
      <c r="AG46" s="13">
        <f>('Base original'!AD50/'Base original'!AD38*100-100)*'Base original'!AD38/('Base original'!$AN38)</f>
        <v>2.3421012676507469</v>
      </c>
      <c r="AH46" s="13">
        <f>('Base original'!AE50/'Base original'!AE38*100-100)*'Base original'!AE38/('Base original'!$AN38)</f>
        <v>3.1717560781193042</v>
      </c>
      <c r="AI46" s="13">
        <f>('Base original'!AF50/'Base original'!AF38*100-100)*'Base original'!AF38/('Base original'!$AN38)</f>
        <v>1.4312412782730781</v>
      </c>
      <c r="AJ46" s="13">
        <f>('Base original'!AG50/'Base original'!AG38*100-100)*'Base original'!AG38/('Base original'!$AN38)</f>
        <v>-0.77401898377924672</v>
      </c>
      <c r="AK46" s="13">
        <f>('Base original'!AH50/'Base original'!AH38*100-100)*'Base original'!AH38/('Base original'!$AN38)</f>
        <v>0.26507323431882213</v>
      </c>
      <c r="AL46" s="13">
        <f>('Base original'!AI50/'Base original'!AI38*100-100)*'Base original'!AI38/('Base original'!$AN38)</f>
        <v>3.8298777970630775</v>
      </c>
      <c r="AM46" s="13">
        <f>('Base original'!AJ50/'Base original'!AJ38*100-100)*'Base original'!AJ38/('Base original'!$AN38)</f>
        <v>-1.1497214254410184</v>
      </c>
      <c r="AN46" s="13">
        <f>('Base original'!AK50/'Base original'!AK38*100-100)*'Base original'!AK38/('Base original'!$AN38)</f>
        <v>-0.22986719156392293</v>
      </c>
      <c r="AO46" s="13">
        <f>-('Base original'!AL50/'Base original'!AL38*100-100)*'Base original'!AL38/('Base original'!$AN38)</f>
        <v>-0.71375754563308702</v>
      </c>
      <c r="AP46" s="13">
        <f>-('Base original'!AM50/'Base original'!AM38*100-100)*'Base original'!AM38/('Base original'!$AN38)</f>
        <v>2.3642014112779074E-2</v>
      </c>
      <c r="AQ46" s="13">
        <f>(('Base original'!AJ50-'Base original'!AL50)/('Base original'!AJ38-'Base original'!AL38)*100-100)*(('Base original'!AJ38-'Base original'!AL38)/'Base original'!AN38)</f>
        <v>-1.8634789710741051</v>
      </c>
      <c r="AR46" s="13">
        <f>(('Base original'!AK50-'Base original'!AM50)/('Base original'!AK38-'Base original'!AM38)*100-100)*(('Base original'!AK38-'Base original'!AM38)/'Base original'!AN38)</f>
        <v>-0.20622517745114388</v>
      </c>
      <c r="AS46" s="9">
        <f>('Base original'!AN50/'Base original'!AN38*100-100)*'Base original'!AN38/('Base original'!$AN38)</f>
        <v>13.408883102620123</v>
      </c>
    </row>
    <row r="47" spans="1:45" x14ac:dyDescent="0.3">
      <c r="A47" s="20">
        <v>39934</v>
      </c>
      <c r="B47" s="13">
        <f>'Base original'!B51/'Base original'!B39*100-100</f>
        <v>5.8085295833944883</v>
      </c>
      <c r="C47" s="13">
        <f>'Base original'!C51/'Base original'!C39*100-100</f>
        <v>1.336348610294209</v>
      </c>
      <c r="D47" s="13">
        <f>'Base original'!D51/'Base original'!D39*100-100</f>
        <v>12.170297178094259</v>
      </c>
      <c r="E47" s="13">
        <f>'Base original'!E51/'Base original'!E39*100-100</f>
        <v>-2.399493264783672</v>
      </c>
      <c r="F47" s="9">
        <f>'Base original'!F51/'Base original'!F39*100-100</f>
        <v>5.8671669964797815</v>
      </c>
      <c r="G47" s="9">
        <f>'Base original'!G51</f>
        <v>29.566587019095401</v>
      </c>
      <c r="H47" s="13"/>
      <c r="I47" s="13"/>
      <c r="J47" s="9"/>
      <c r="K47" s="9">
        <f>'Base original'!K51</f>
        <v>8.0713683339428606</v>
      </c>
      <c r="L47" s="13"/>
      <c r="M47" s="9"/>
      <c r="N47" s="9">
        <f>'Base original'!N51</f>
        <v>3.7768421556343399</v>
      </c>
      <c r="O47" s="13"/>
      <c r="P47" s="9"/>
      <c r="Q47" s="11">
        <f>'Base original'!Q51</f>
        <v>4.4556453691489804</v>
      </c>
      <c r="R47" s="13">
        <f>('Base original'!S51/'Base original'!S39*100-100)*'Base original'!S39/'Base original'!$V39</f>
        <v>2.2685380745747121</v>
      </c>
      <c r="S47" s="13">
        <f>('Base original'!T51/'Base original'!T39*100-100)*'Base original'!T39/'Base original'!$V39</f>
        <v>7.7441784109673186</v>
      </c>
      <c r="T47" s="13">
        <f>('Base original'!U51/'Base original'!U39*100-100)*'Base original'!U39/'Base original'!$V39</f>
        <v>-1.2006508966629428</v>
      </c>
      <c r="U47" s="9">
        <f>('Base original'!V51/'Base original'!V39*100-100)*'Base original'!V39/'Base original'!$V39</f>
        <v>8.8120655888790793</v>
      </c>
      <c r="V47" s="13">
        <f>('Base original'!V51/'Base original'!V39*100-100)*'Base original'!V39/('Base original'!$AC39)</f>
        <v>1.8266019995033418</v>
      </c>
      <c r="W47" s="13">
        <f>('Base original'!W51/'Base original'!W39*100-100)*'Base original'!W39/('Base original'!$AC39)</f>
        <v>4.8209646468436507</v>
      </c>
      <c r="X47" s="13">
        <f>('Base original'!X51/'Base original'!X39*100-100)*'Base original'!X39/('Base original'!$AC39)</f>
        <v>0.32337163625590204</v>
      </c>
      <c r="Y47" s="13">
        <f>('Base original'!Y51/'Base original'!Y39*100-100)*'Base original'!Y39/('Base original'!$AC39)</f>
        <v>4.5558586095031552</v>
      </c>
      <c r="Z47" s="13">
        <f>('Base original'!Z51/'Base original'!Z39*100-100)*'Base original'!Z39/('Base original'!$AC39)</f>
        <v>0.19680895277359223</v>
      </c>
      <c r="AA47" s="13">
        <f>-('Base original'!AA51/'Base original'!AA39*100-100)*'Base original'!AA39/('Base original'!$AC39)</f>
        <v>-4.607200075444096</v>
      </c>
      <c r="AB47" s="13">
        <f>-('Base original'!AB51/'Base original'!AB39*100-100)*'Base original'!AB39/('Base original'!$AC39)</f>
        <v>-8.3579130601525546E-3</v>
      </c>
      <c r="AC47" s="13">
        <f>(('Base original'!Y51-'Base original'!AA51)/('Base original'!Y39-'Base original'!AA39)*100-100)*(('Base original'!Y39-'Base original'!AA39)/'Base original'!AC39)</f>
        <v>-5.1341465940939295E-2</v>
      </c>
      <c r="AD47" s="13">
        <f>(('Base original'!Z51-'Base original'!AB51)/('Base original'!Z39-'Base original'!AB39)*100-100)*(('Base original'!Z39-'Base original'!AB39)/'Base original'!AC39)</f>
        <v>0.18845103971343982</v>
      </c>
      <c r="AE47" s="9">
        <f>('Base original'!AC51/'Base original'!AC39*100-100)*'Base original'!AC39/('Base original'!$AC39)</f>
        <v>7.1080478563753928</v>
      </c>
      <c r="AF47" s="13">
        <f>('Base original'!AC51/'Base original'!AC39*100-100)*'Base original'!AC39/('Base original'!$AN39)</f>
        <v>4.482934405416068</v>
      </c>
      <c r="AG47" s="13">
        <f>('Base original'!AD51/'Base original'!AD39*100-100)*'Base original'!AD39/('Base original'!$AN39)</f>
        <v>1.2098670076282743</v>
      </c>
      <c r="AH47" s="13">
        <f>('Base original'!AE51/'Base original'!AE39*100-100)*'Base original'!AE39/('Base original'!$AN39)</f>
        <v>2.7505648692096751</v>
      </c>
      <c r="AI47" s="13">
        <f>('Base original'!AF51/'Base original'!AF39*100-100)*'Base original'!AF39/('Base original'!$AN39)</f>
        <v>1.3047486941186244</v>
      </c>
      <c r="AJ47" s="13">
        <f>('Base original'!AG51/'Base original'!AG39*100-100)*'Base original'!AG39/('Base original'!$AN39)</f>
        <v>-0.65036626903835237</v>
      </c>
      <c r="AK47" s="13">
        <f>('Base original'!AH51/'Base original'!AH39*100-100)*'Base original'!AH39/('Base original'!$AN39)</f>
        <v>0.25628095742499346</v>
      </c>
      <c r="AL47" s="13">
        <f>('Base original'!AI51/'Base original'!AI39*100-100)*'Base original'!AI39/('Base original'!$AN39)</f>
        <v>3.9549096622803082</v>
      </c>
      <c r="AM47" s="13">
        <f>('Base original'!AJ51/'Base original'!AJ39*100-100)*'Base original'!AJ39/('Base original'!$AN39)</f>
        <v>-1.108835582198735</v>
      </c>
      <c r="AN47" s="13">
        <f>('Base original'!AK51/'Base original'!AK39*100-100)*'Base original'!AK39/('Base original'!$AN39)</f>
        <v>-0.21473884336638777</v>
      </c>
      <c r="AO47" s="13">
        <f>-('Base original'!AL51/'Base original'!AL39*100-100)*'Base original'!AL39/('Base original'!$AN39)</f>
        <v>-0.57067067258151016</v>
      </c>
      <c r="AP47" s="13">
        <f>-('Base original'!AM51/'Base original'!AM39*100-100)*'Base original'!AM39/('Base original'!$AN39)</f>
        <v>3.5768889748346272E-2</v>
      </c>
      <c r="AQ47" s="13">
        <f>(('Base original'!AJ51-'Base original'!AL51)/('Base original'!AJ39-'Base original'!AL39)*100-100)*(('Base original'!AJ39-'Base original'!AL39)/'Base original'!AN39)</f>
        <v>-1.6795062547802453</v>
      </c>
      <c r="AR47" s="13">
        <f>(('Base original'!AK51-'Base original'!AM51)/('Base original'!AK39-'Base original'!AM39)*100-100)*(('Base original'!AK39-'Base original'!AM39)/'Base original'!AN39)</f>
        <v>-0.17896995361804141</v>
      </c>
      <c r="AS47" s="9">
        <f>('Base original'!AN51/'Base original'!AN39*100-100)*'Base original'!AN39/('Base original'!$AN39)</f>
        <v>11.450463118641323</v>
      </c>
    </row>
    <row r="48" spans="1:45" x14ac:dyDescent="0.3">
      <c r="A48" s="20">
        <v>39965</v>
      </c>
      <c r="B48" s="13">
        <f>'Base original'!B52/'Base original'!B40*100-100</f>
        <v>2.8482618713180869</v>
      </c>
      <c r="C48" s="13">
        <f>'Base original'!C52/'Base original'!C40*100-100</f>
        <v>0.16224256091280154</v>
      </c>
      <c r="D48" s="13">
        <f>'Base original'!D52/'Base original'!D40*100-100</f>
        <v>10.738033433344469</v>
      </c>
      <c r="E48" s="13">
        <f>'Base original'!E52/'Base original'!E40*100-100</f>
        <v>-23.012163922237633</v>
      </c>
      <c r="F48" s="9">
        <f>'Base original'!F52/'Base original'!F40*100-100</f>
        <v>1.6025548793120237</v>
      </c>
      <c r="G48" s="9">
        <f>'Base original'!G52</f>
        <v>28.9061914956599</v>
      </c>
      <c r="H48" s="13"/>
      <c r="I48" s="13"/>
      <c r="J48" s="9"/>
      <c r="K48" s="9">
        <f>'Base original'!K52</f>
        <v>7.9845183487956701</v>
      </c>
      <c r="L48" s="13"/>
      <c r="M48" s="9"/>
      <c r="N48" s="9">
        <f>'Base original'!N52</f>
        <v>3.49696459618111</v>
      </c>
      <c r="O48" s="13"/>
      <c r="P48" s="9"/>
      <c r="Q48" s="11">
        <f>'Base original'!Q52</f>
        <v>4.6100000000000003</v>
      </c>
      <c r="R48" s="13">
        <f>('Base original'!S52/'Base original'!S40*100-100)*'Base original'!S40/'Base original'!$V40</f>
        <v>2.1979278858526299</v>
      </c>
      <c r="S48" s="13">
        <f>('Base original'!T52/'Base original'!T40*100-100)*'Base original'!T40/'Base original'!$V40</f>
        <v>8.0944051011752034</v>
      </c>
      <c r="T48" s="13">
        <f>('Base original'!U52/'Base original'!U40*100-100)*'Base original'!U40/'Base original'!$V40</f>
        <v>0.41327239627516238</v>
      </c>
      <c r="U48" s="9">
        <f>('Base original'!V52/'Base original'!V40*100-100)*'Base original'!V40/'Base original'!$V40</f>
        <v>10.705605383303009</v>
      </c>
      <c r="V48" s="13">
        <f>('Base original'!V52/'Base original'!V40*100-100)*'Base original'!V40/('Base original'!$AC40)</f>
        <v>2.2290496791409833</v>
      </c>
      <c r="W48" s="13">
        <f>('Base original'!W52/'Base original'!W40*100-100)*'Base original'!W40/('Base original'!$AC40)</f>
        <v>3.9654142858607049</v>
      </c>
      <c r="X48" s="13">
        <f>('Base original'!X52/'Base original'!X40*100-100)*'Base original'!X40/('Base original'!$AC40)</f>
        <v>0.31594080210046582</v>
      </c>
      <c r="Y48" s="13">
        <f>('Base original'!Y52/'Base original'!Y40*100-100)*'Base original'!Y40/('Base original'!$AC40)</f>
        <v>4.0435262831639465</v>
      </c>
      <c r="Z48" s="13">
        <f>('Base original'!Z52/'Base original'!Z40*100-100)*'Base original'!Z40/('Base original'!$AC40)</f>
        <v>0.15439820605160992</v>
      </c>
      <c r="AA48" s="13">
        <f>-('Base original'!AA52/'Base original'!AA40*100-100)*'Base original'!AA40/('Base original'!$AC40)</f>
        <v>-3.5833084941746374</v>
      </c>
      <c r="AB48" s="13">
        <f>-('Base original'!AB52/'Base original'!AB40*100-100)*'Base original'!AB40/('Base original'!$AC40)</f>
        <v>-8.5335769411558227E-3</v>
      </c>
      <c r="AC48" s="13">
        <f>(('Base original'!Y52-'Base original'!AA52)/('Base original'!Y40-'Base original'!AA40)*100-100)*(('Base original'!Y40-'Base original'!AA40)/'Base original'!AC40)</f>
        <v>0.46021778898931121</v>
      </c>
      <c r="AD48" s="13">
        <f>(('Base original'!Z52-'Base original'!AB52)/('Base original'!Z40-'Base original'!AB40)*100-100)*(('Base original'!Z40-'Base original'!AB40)/'Base original'!AC40)</f>
        <v>0.14586462911045411</v>
      </c>
      <c r="AE48" s="9">
        <f>('Base original'!AC52/'Base original'!AC40*100-100)*'Base original'!AC40/('Base original'!$AC40)</f>
        <v>7.1164871852019047</v>
      </c>
      <c r="AF48" s="13">
        <f>('Base original'!AC52/'Base original'!AC40*100-100)*'Base original'!AC40/('Base original'!$AN40)</f>
        <v>4.4236956570319563</v>
      </c>
      <c r="AG48" s="13">
        <f>('Base original'!AD52/'Base original'!AD40*100-100)*'Base original'!AD40/('Base original'!$AN40)</f>
        <v>4.1943159210444791E-3</v>
      </c>
      <c r="AH48" s="13">
        <f>('Base original'!AE52/'Base original'!AE40*100-100)*'Base original'!AE40/('Base original'!$AN40)</f>
        <v>2.5133821345691598</v>
      </c>
      <c r="AI48" s="13">
        <f>('Base original'!AF52/'Base original'!AF40*100-100)*'Base original'!AF40/('Base original'!$AN40)</f>
        <v>1.2616255566034555</v>
      </c>
      <c r="AJ48" s="13">
        <f>('Base original'!AG52/'Base original'!AG40*100-100)*'Base original'!AG40/('Base original'!$AN40)</f>
        <v>-0.79914054519186273</v>
      </c>
      <c r="AK48" s="13">
        <f>('Base original'!AH52/'Base original'!AH40*100-100)*'Base original'!AH40/('Base original'!$AN40)</f>
        <v>0.22797340653204137</v>
      </c>
      <c r="AL48" s="13">
        <f>('Base original'!AI52/'Base original'!AI40*100-100)*'Base original'!AI40/('Base original'!$AN40)</f>
        <v>3.7336813431270368</v>
      </c>
      <c r="AM48" s="13">
        <f>('Base original'!AJ52/'Base original'!AJ40*100-100)*'Base original'!AJ40/('Base original'!$AN40)</f>
        <v>-1.0137908305629402</v>
      </c>
      <c r="AN48" s="13">
        <f>('Base original'!AK52/'Base original'!AK40*100-100)*'Base original'!AK40/('Base original'!$AN40)</f>
        <v>-0.18615360955457264</v>
      </c>
      <c r="AO48" s="13">
        <f>-('Base original'!AL52/'Base original'!AL40*100-100)*'Base original'!AL40/('Base original'!$AN40)</f>
        <v>-0.45199922160898276</v>
      </c>
      <c r="AP48" s="13">
        <f>-('Base original'!AM52/'Base original'!AM40*100-100)*'Base original'!AM40/('Base original'!$AN40)</f>
        <v>5.1812137848191199E-2</v>
      </c>
      <c r="AQ48" s="13">
        <f>(('Base original'!AJ52-'Base original'!AL52)/('Base original'!AJ40-'Base original'!AL40)*100-100)*(('Base original'!AJ40-'Base original'!AL40)/'Base original'!AN40)</f>
        <v>-1.4657900521719229</v>
      </c>
      <c r="AR48" s="13">
        <f>(('Base original'!AK52-'Base original'!AM52)/('Base original'!AK40-'Base original'!AM40)*100-100)*(('Base original'!AK40-'Base original'!AM40)/'Base original'!AN40)</f>
        <v>-0.13434147170638147</v>
      </c>
      <c r="AS48" s="9">
        <f>('Base original'!AN52/'Base original'!AN40*100-100)*'Base original'!AN40/('Base original'!$AN40)</f>
        <v>9.7652803447145402</v>
      </c>
    </row>
    <row r="49" spans="1:45" x14ac:dyDescent="0.3">
      <c r="A49" s="20">
        <v>39995</v>
      </c>
      <c r="B49" s="13">
        <f>'Base original'!B53/'Base original'!B41*100-100</f>
        <v>1.7684456582876606</v>
      </c>
      <c r="C49" s="13">
        <f>'Base original'!C53/'Base original'!C41*100-100</f>
        <v>-0.20002631485553479</v>
      </c>
      <c r="D49" s="13">
        <f>'Base original'!D53/'Base original'!D41*100-100</f>
        <v>9.2314420787089375</v>
      </c>
      <c r="E49" s="13">
        <f>'Base original'!E53/'Base original'!E41*100-100</f>
        <v>-19.890239153391477</v>
      </c>
      <c r="F49" s="9">
        <f>'Base original'!F53/'Base original'!F41*100-100</f>
        <v>1.0823944056955099</v>
      </c>
      <c r="G49" s="9">
        <f>'Base original'!G53</f>
        <v>27.909352390439899</v>
      </c>
      <c r="H49" s="13"/>
      <c r="I49" s="13"/>
      <c r="J49" s="9"/>
      <c r="K49" s="9">
        <f>'Base original'!K53</f>
        <v>7.2408472343698298</v>
      </c>
      <c r="L49" s="13"/>
      <c r="M49" s="9"/>
      <c r="N49" s="9">
        <f>'Base original'!N53</f>
        <v>2.7133157939572001</v>
      </c>
      <c r="O49" s="13"/>
      <c r="P49" s="9"/>
      <c r="Q49" s="11">
        <f>'Base original'!Q53</f>
        <v>4.62</v>
      </c>
      <c r="R49" s="13">
        <f>('Base original'!S53/'Base original'!S41*100-100)*'Base original'!S41/'Base original'!$V41</f>
        <v>2.337641454443125</v>
      </c>
      <c r="S49" s="13">
        <f>('Base original'!T53/'Base original'!T41*100-100)*'Base original'!T41/'Base original'!$V41</f>
        <v>9.8182227492914631</v>
      </c>
      <c r="T49" s="13">
        <f>('Base original'!U53/'Base original'!U41*100-100)*'Base original'!U41/'Base original'!$V41</f>
        <v>4.4458121444795164</v>
      </c>
      <c r="U49" s="9">
        <f>('Base original'!V53/'Base original'!V41*100-100)*'Base original'!V41/'Base original'!$V41</f>
        <v>16.601676348214099</v>
      </c>
      <c r="V49" s="13">
        <f>('Base original'!V53/'Base original'!V41*100-100)*'Base original'!V41/('Base original'!$AC41)</f>
        <v>3.2953920050227041</v>
      </c>
      <c r="W49" s="13">
        <f>('Base original'!W53/'Base original'!W41*100-100)*'Base original'!W41/('Base original'!$AC41)</f>
        <v>3.7636762059810045</v>
      </c>
      <c r="X49" s="13">
        <f>('Base original'!X53/'Base original'!X41*100-100)*'Base original'!X41/('Base original'!$AC41)</f>
        <v>0.28267876209923026</v>
      </c>
      <c r="Y49" s="13">
        <f>('Base original'!Y53/'Base original'!Y41*100-100)*'Base original'!Y41/('Base original'!$AC41)</f>
        <v>7.4224620334693263</v>
      </c>
      <c r="Z49" s="13">
        <f>('Base original'!Z53/'Base original'!Z41*100-100)*'Base original'!Z41/('Base original'!$AC41)</f>
        <v>0.11949511538280778</v>
      </c>
      <c r="AA49" s="13">
        <f>-('Base original'!AA53/'Base original'!AA41*100-100)*'Base original'!AA41/('Base original'!$AC41)</f>
        <v>-6.5301387428060558</v>
      </c>
      <c r="AB49" s="13">
        <f>-('Base original'!AB53/'Base original'!AB41*100-100)*'Base original'!AB41/('Base original'!$AC41)</f>
        <v>-9.974550532788598E-4</v>
      </c>
      <c r="AC49" s="13">
        <f>(('Base original'!Y53-'Base original'!AA53)/('Base original'!Y41-'Base original'!AA41)*100-100)*(('Base original'!Y41-'Base original'!AA41)/'Base original'!AC41)</f>
        <v>0.89232329066327254</v>
      </c>
      <c r="AD49" s="13">
        <f>(('Base original'!Z53-'Base original'!AB53)/('Base original'!Z41-'Base original'!AB41)*100-100)*(('Base original'!Z41-'Base original'!AB41)/'Base original'!AC41)</f>
        <v>0.11849766032952894</v>
      </c>
      <c r="AE49" s="9">
        <f>('Base original'!AC53/'Base original'!AC41*100-100)*'Base original'!AC41/('Base original'!$AC41)</f>
        <v>8.3525679240957516</v>
      </c>
      <c r="AF49" s="13">
        <f>('Base original'!AC53/'Base original'!AC41*100-100)*'Base original'!AC41/('Base original'!$AN41)</f>
        <v>5.1283589092750237</v>
      </c>
      <c r="AG49" s="13">
        <f>('Base original'!AD53/'Base original'!AD41*100-100)*'Base original'!AD41/('Base original'!$AN41)</f>
        <v>-0.84563414182685881</v>
      </c>
      <c r="AH49" s="13">
        <f>('Base original'!AE53/'Base original'!AE41*100-100)*'Base original'!AE41/('Base original'!$AN41)</f>
        <v>1.2531406293497385</v>
      </c>
      <c r="AI49" s="13">
        <f>('Base original'!AF53/'Base original'!AF41*100-100)*'Base original'!AF41/('Base original'!$AN41)</f>
        <v>1.3382674730011954</v>
      </c>
      <c r="AJ49" s="13">
        <f>('Base original'!AG53/'Base original'!AG41*100-100)*'Base original'!AG41/('Base original'!$AN41)</f>
        <v>-0.8125632817032703</v>
      </c>
      <c r="AK49" s="13">
        <f>('Base original'!AH53/'Base original'!AH41*100-100)*'Base original'!AH41/('Base original'!$AN41)</f>
        <v>0.2316185055322405</v>
      </c>
      <c r="AL49" s="13">
        <f>('Base original'!AI53/'Base original'!AI41*100-100)*'Base original'!AI41/('Base original'!$AN41)</f>
        <v>3.5259661125101078</v>
      </c>
      <c r="AM49" s="13">
        <f>('Base original'!AJ53/'Base original'!AJ41*100-100)*'Base original'!AJ41/('Base original'!$AN41)</f>
        <v>-0.65762017779090376</v>
      </c>
      <c r="AN49" s="13">
        <f>('Base original'!AK53/'Base original'!AK41*100-100)*'Base original'!AK41/('Base original'!$AN41)</f>
        <v>-0.13595798050808414</v>
      </c>
      <c r="AO49" s="13">
        <f>-('Base original'!AL53/'Base original'!AL41*100-100)*'Base original'!AL41/('Base original'!$AN41)</f>
        <v>-0.49532799385107334</v>
      </c>
      <c r="AP49" s="13">
        <f>-('Base original'!AM53/'Base original'!AM41*100-100)*'Base original'!AM41/('Base original'!$AN41)</f>
        <v>6.9693775593783647E-2</v>
      </c>
      <c r="AQ49" s="13">
        <f>(('Base original'!AJ53-'Base original'!AL53)/('Base original'!AJ41-'Base original'!AL41)*100-100)*(('Base original'!AJ41-'Base original'!AL41)/'Base original'!AN41)</f>
        <v>-1.1529481716419774</v>
      </c>
      <c r="AR49" s="13">
        <f>(('Base original'!AK53-'Base original'!AM53)/('Base original'!AK41-'Base original'!AM41)*100-100)*(('Base original'!AK41-'Base original'!AM41)/'Base original'!AN41)</f>
        <v>-6.6264204914300504E-2</v>
      </c>
      <c r="AS49" s="9">
        <f>('Base original'!AN53/'Base original'!AN41*100-100)*'Base original'!AN41/('Base original'!$AN41)</f>
        <v>8.5999418295819225</v>
      </c>
    </row>
    <row r="50" spans="1:45" x14ac:dyDescent="0.3">
      <c r="A50" s="20">
        <v>40026</v>
      </c>
      <c r="B50" s="13">
        <f>'Base original'!B54/'Base original'!B42*100-100</f>
        <v>1.4775135503445966</v>
      </c>
      <c r="C50" s="13">
        <f>'Base original'!C54/'Base original'!C42*100-100</f>
        <v>-0.82355648258108261</v>
      </c>
      <c r="D50" s="13">
        <f>'Base original'!D54/'Base original'!D42*100-100</f>
        <v>7.8153888356481218</v>
      </c>
      <c r="E50" s="13">
        <f>'Base original'!E54/'Base original'!E42*100-100</f>
        <v>-19.640616038706426</v>
      </c>
      <c r="F50" s="9">
        <f>'Base original'!F54/'Base original'!F42*100-100</f>
        <v>0.59274798600704059</v>
      </c>
      <c r="G50" s="9">
        <f>'Base original'!G54</f>
        <v>24.5737435113694</v>
      </c>
      <c r="H50" s="13"/>
      <c r="I50" s="13"/>
      <c r="J50" s="9"/>
      <c r="K50" s="9">
        <f>'Base original'!K54</f>
        <v>5.9873966986875997</v>
      </c>
      <c r="L50" s="13"/>
      <c r="M50" s="9"/>
      <c r="N50" s="9">
        <f>'Base original'!N54</f>
        <v>3.3949739058076802</v>
      </c>
      <c r="O50" s="13"/>
      <c r="P50" s="9"/>
      <c r="Q50" s="11">
        <f>'Base original'!Q54</f>
        <v>4.5599999999999996</v>
      </c>
      <c r="R50" s="13">
        <f>('Base original'!S54/'Base original'!S42*100-100)*'Base original'!S42/'Base original'!$V42</f>
        <v>2.720912668442184</v>
      </c>
      <c r="S50" s="13">
        <f>('Base original'!T54/'Base original'!T42*100-100)*'Base original'!T42/'Base original'!$V42</f>
        <v>12.783653158166713</v>
      </c>
      <c r="T50" s="13">
        <f>('Base original'!U54/'Base original'!U42*100-100)*'Base original'!U42/'Base original'!$V42</f>
        <v>1.2442515999523174</v>
      </c>
      <c r="U50" s="9">
        <f>('Base original'!V54/'Base original'!V42*100-100)*'Base original'!V42/'Base original'!$V42</f>
        <v>16.748817426561203</v>
      </c>
      <c r="V50" s="13">
        <f>('Base original'!V54/'Base original'!V42*100-100)*'Base original'!V42/('Base original'!$AC42)</f>
        <v>3.3299154973188494</v>
      </c>
      <c r="W50" s="13">
        <f>('Base original'!W54/'Base original'!W42*100-100)*'Base original'!W42/('Base original'!$AC42)</f>
        <v>3.161008329392216</v>
      </c>
      <c r="X50" s="13">
        <f>('Base original'!X54/'Base original'!X42*100-100)*'Base original'!X42/('Base original'!$AC42)</f>
        <v>0.25526586107368787</v>
      </c>
      <c r="Y50" s="13">
        <f>('Base original'!Y54/'Base original'!Y42*100-100)*'Base original'!Y42/('Base original'!$AC42)</f>
        <v>7.745698775180264</v>
      </c>
      <c r="Z50" s="13">
        <f>('Base original'!Z54/'Base original'!Z42*100-100)*'Base original'!Z42/('Base original'!$AC42)</f>
        <v>8.7327794577840845E-2</v>
      </c>
      <c r="AA50" s="13">
        <f>-('Base original'!AA54/'Base original'!AA42*100-100)*'Base original'!AA42/('Base original'!$AC42)</f>
        <v>-7.0832324964031077</v>
      </c>
      <c r="AB50" s="13">
        <f>-('Base original'!AB54/'Base original'!AB42*100-100)*'Base original'!AB42/('Base original'!$AC42)</f>
        <v>5.5320774845691034E-3</v>
      </c>
      <c r="AC50" s="13">
        <f>(('Base original'!Y54-'Base original'!AA54)/('Base original'!Y42-'Base original'!AA42)*100-100)*(('Base original'!Y42-'Base original'!AA42)/'Base original'!AC42)</f>
        <v>0.66246627877715281</v>
      </c>
      <c r="AD50" s="13">
        <f>(('Base original'!Z54-'Base original'!AB54)/('Base original'!Z42-'Base original'!AB42)*100-100)*(('Base original'!Z42-'Base original'!AB42)/'Base original'!AC42)</f>
        <v>9.2859872062409879E-2</v>
      </c>
      <c r="AE50" s="9">
        <f>('Base original'!AC54/'Base original'!AC42*100-100)*'Base original'!AC42/('Base original'!$AC42)</f>
        <v>7.5015158386242859</v>
      </c>
      <c r="AF50" s="13">
        <f>('Base original'!AC54/'Base original'!AC42*100-100)*'Base original'!AC42/('Base original'!$AN42)</f>
        <v>4.5557906999059332</v>
      </c>
      <c r="AG50" s="13">
        <f>('Base original'!AD54/'Base original'!AD42*100-100)*'Base original'!AD42/('Base original'!$AN42)</f>
        <v>-0.82085140637307741</v>
      </c>
      <c r="AH50" s="13">
        <f>('Base original'!AE54/'Base original'!AE42*100-100)*'Base original'!AE42/('Base original'!$AN42)</f>
        <v>-0.15490705534682742</v>
      </c>
      <c r="AI50" s="13">
        <f>('Base original'!AF54/'Base original'!AF42*100-100)*'Base original'!AF42/('Base original'!$AN42)</f>
        <v>1.2950517802930319</v>
      </c>
      <c r="AJ50" s="13">
        <f>('Base original'!AG54/'Base original'!AG42*100-100)*'Base original'!AG42/('Base original'!$AN42)</f>
        <v>-0.83800997253465515</v>
      </c>
      <c r="AK50" s="13">
        <f>('Base original'!AH54/'Base original'!AH42*100-100)*'Base original'!AH42/('Base original'!$AN42)</f>
        <v>0.21346216224787404</v>
      </c>
      <c r="AL50" s="13">
        <f>('Base original'!AI54/'Base original'!AI42*100-100)*'Base original'!AI42/('Base original'!$AN42)</f>
        <v>3.1602959130323258</v>
      </c>
      <c r="AM50" s="13">
        <f>('Base original'!AJ54/'Base original'!AJ42*100-100)*'Base original'!AJ42/('Base original'!$AN42)</f>
        <v>-9.3832159009465413E-2</v>
      </c>
      <c r="AN50" s="13">
        <f>('Base original'!AK54/'Base original'!AK42*100-100)*'Base original'!AK42/('Base original'!$AN42)</f>
        <v>-8.0273292042623762E-2</v>
      </c>
      <c r="AO50" s="13">
        <f>-('Base original'!AL54/'Base original'!AL42*100-100)*'Base original'!AL42/('Base original'!$AN42)</f>
        <v>-0.570072362473103</v>
      </c>
      <c r="AP50" s="13">
        <f>-('Base original'!AM54/'Base original'!AM42*100-100)*'Base original'!AM42/('Base original'!$AN42)</f>
        <v>7.8353452472097615E-2</v>
      </c>
      <c r="AQ50" s="13">
        <f>(('Base original'!AJ54-'Base original'!AL54)/('Base original'!AJ42-'Base original'!AL42)*100-100)*(('Base original'!AJ42-'Base original'!AL42)/'Base original'!AN42)</f>
        <v>-0.66390452148256818</v>
      </c>
      <c r="AR50" s="13">
        <f>(('Base original'!AK54-'Base original'!AM54)/('Base original'!AK42-'Base original'!AM42)*100-100)*(('Base original'!AK42-'Base original'!AM42)/'Base original'!AN42)</f>
        <v>-1.9198395705261021E-3</v>
      </c>
      <c r="AS50" s="9">
        <f>('Base original'!AN54/'Base original'!AN42*100-100)*'Base original'!AN42/('Base original'!$AN42)</f>
        <v>6.7450077601715321</v>
      </c>
    </row>
    <row r="51" spans="1:45" x14ac:dyDescent="0.3">
      <c r="A51" s="20">
        <v>40057</v>
      </c>
      <c r="B51" s="13">
        <f>'Base original'!B55/'Base original'!B43*100-100</f>
        <v>0.19040925602686798</v>
      </c>
      <c r="C51" s="13">
        <f>'Base original'!C55/'Base original'!C43*100-100</f>
        <v>-0.88472493277458852</v>
      </c>
      <c r="D51" s="13">
        <f>'Base original'!D55/'Base original'!D43*100-100</f>
        <v>6.790161494633324</v>
      </c>
      <c r="E51" s="13">
        <f>'Base original'!E55/'Base original'!E43*100-100</f>
        <v>-27.820902425585373</v>
      </c>
      <c r="F51" s="9">
        <f>'Base original'!F55/'Base original'!F43*100-100</f>
        <v>-1.312811187995834</v>
      </c>
      <c r="G51" s="9">
        <f>'Base original'!G55</f>
        <v>26.523264242632901</v>
      </c>
      <c r="H51" s="13"/>
      <c r="I51" s="13"/>
      <c r="J51" s="9"/>
      <c r="K51" s="9">
        <f>'Base original'!K55</f>
        <v>5.7749809206789102</v>
      </c>
      <c r="L51" s="13"/>
      <c r="M51" s="9"/>
      <c r="N51" s="9">
        <f>'Base original'!N55</f>
        <v>2.5450470118040398</v>
      </c>
      <c r="O51" s="13"/>
      <c r="P51" s="9"/>
      <c r="Q51" s="11">
        <f>'Base original'!Q55</f>
        <v>4.49</v>
      </c>
      <c r="R51" s="13">
        <f>('Base original'!S55/'Base original'!S43*100-100)*'Base original'!S43/'Base original'!$V43</f>
        <v>2.9195648121805493</v>
      </c>
      <c r="S51" s="13">
        <f>('Base original'!T55/'Base original'!T43*100-100)*'Base original'!T43/'Base original'!$V43</f>
        <v>12.935520881363248</v>
      </c>
      <c r="T51" s="13">
        <f>('Base original'!U55/'Base original'!U43*100-100)*'Base original'!U43/'Base original'!$V43</f>
        <v>4.7869046334356948</v>
      </c>
      <c r="U51" s="9">
        <f>('Base original'!V55/'Base original'!V43*100-100)*'Base original'!V43/'Base original'!$V43</f>
        <v>20.641990326979482</v>
      </c>
      <c r="V51" s="13">
        <f>('Base original'!V55/'Base original'!V43*100-100)*'Base original'!V43/('Base original'!$AC43)</f>
        <v>4.1023779305676271</v>
      </c>
      <c r="W51" s="13">
        <f>('Base original'!W55/'Base original'!W43*100-100)*'Base original'!W43/('Base original'!$AC43)</f>
        <v>1.0380355612859562</v>
      </c>
      <c r="X51" s="13">
        <f>('Base original'!X55/'Base original'!X43*100-100)*'Base original'!X43/('Base original'!$AC43)</f>
        <v>0.22772574606259266</v>
      </c>
      <c r="Y51" s="13">
        <f>('Base original'!Y55/'Base original'!Y43*100-100)*'Base original'!Y43/('Base original'!$AC43)</f>
        <v>6.1382616980210356</v>
      </c>
      <c r="Z51" s="13">
        <f>('Base original'!Z55/'Base original'!Z43*100-100)*'Base original'!Z43/('Base original'!$AC43)</f>
        <v>6.9604530260569508E-2</v>
      </c>
      <c r="AA51" s="13">
        <f>-('Base original'!AA55/'Base original'!AA43*100-100)*'Base original'!AA43/('Base original'!$AC43)</f>
        <v>-5.8495101313098239</v>
      </c>
      <c r="AB51" s="13">
        <f>-('Base original'!AB55/'Base original'!AB43*100-100)*'Base original'!AB43/('Base original'!$AC43)</f>
        <v>2.534618748984327E-3</v>
      </c>
      <c r="AC51" s="13">
        <f>(('Base original'!Y55-'Base original'!AA55)/('Base original'!Y43-'Base original'!AA43)*100-100)*(('Base original'!Y43-'Base original'!AA43)/'Base original'!AC43)</f>
        <v>0.2887515667112131</v>
      </c>
      <c r="AD51" s="13">
        <f>(('Base original'!Z55-'Base original'!AB55)/('Base original'!Z43-'Base original'!AB43)*100-100)*(('Base original'!Z43-'Base original'!AB43)/'Base original'!AC43)</f>
        <v>7.2139149009553774E-2</v>
      </c>
      <c r="AE51" s="9">
        <f>('Base original'!AC55/'Base original'!AC43*100-100)*'Base original'!AC43/('Base original'!$AC43)</f>
        <v>5.7290299536369389</v>
      </c>
      <c r="AF51" s="13">
        <f>('Base original'!AC55/'Base original'!AC43*100-100)*'Base original'!AC43/('Base original'!$AN43)</f>
        <v>3.447430690318305</v>
      </c>
      <c r="AG51" s="13">
        <f>('Base original'!AD55/'Base original'!AD43*100-100)*'Base original'!AD43/('Base original'!$AN43)</f>
        <v>-0.99935865296120963</v>
      </c>
      <c r="AH51" s="13">
        <f>('Base original'!AE55/'Base original'!AE43*100-100)*'Base original'!AE43/('Base original'!$AN43)</f>
        <v>-0.45978945303533558</v>
      </c>
      <c r="AI51" s="13">
        <f>('Base original'!AF55/'Base original'!AF43*100-100)*'Base original'!AF43/('Base original'!$AN43)</f>
        <v>1.2507821788236042</v>
      </c>
      <c r="AJ51" s="13">
        <f>('Base original'!AG55/'Base original'!AG43*100-100)*'Base original'!AG43/('Base original'!$AN43)</f>
        <v>-0.82243533191571705</v>
      </c>
      <c r="AK51" s="13">
        <f>('Base original'!AH55/'Base original'!AH43*100-100)*'Base original'!AH43/('Base original'!$AN43)</f>
        <v>0.1752807968448048</v>
      </c>
      <c r="AL51" s="13">
        <f>('Base original'!AI55/'Base original'!AI43*100-100)*'Base original'!AI43/('Base original'!$AN43)</f>
        <v>2.1512374102719818</v>
      </c>
      <c r="AM51" s="13">
        <f>('Base original'!AJ55/'Base original'!AJ43*100-100)*'Base original'!AJ43/('Base original'!$AN43)</f>
        <v>0.85552046224385336</v>
      </c>
      <c r="AN51" s="13">
        <f>('Base original'!AK55/'Base original'!AK43*100-100)*'Base original'!AK43/('Base original'!$AN43)</f>
        <v>-1.4078778863037527E-3</v>
      </c>
      <c r="AO51" s="13">
        <f>-('Base original'!AL55/'Base original'!AL43*100-100)*'Base original'!AL43/('Base original'!$AN43)</f>
        <v>-0.97190503417828944</v>
      </c>
      <c r="AP51" s="13">
        <f>-('Base original'!AM55/'Base original'!AM43*100-100)*'Base original'!AM43/('Base original'!$AN43)</f>
        <v>8.3064795291915572E-2</v>
      </c>
      <c r="AQ51" s="13">
        <f>(('Base original'!AJ55-'Base original'!AL55)/('Base original'!AJ43-'Base original'!AL43)*100-100)*(('Base original'!AJ43-'Base original'!AL43)/'Base original'!AN43)</f>
        <v>-0.11638457193443554</v>
      </c>
      <c r="AR51" s="13">
        <f>(('Base original'!AK55-'Base original'!AM55)/('Base original'!AK43-'Base original'!AM43)*100-100)*(('Base original'!AK43-'Base original'!AM43)/'Base original'!AN43)</f>
        <v>8.1656917405611817E-2</v>
      </c>
      <c r="AS51" s="9">
        <f>('Base original'!AN55/'Base original'!AN43*100-100)*'Base original'!AN43/('Base original'!$AN43)</f>
        <v>4.708419983817592</v>
      </c>
    </row>
    <row r="52" spans="1:45" x14ac:dyDescent="0.3">
      <c r="A52" s="20">
        <v>40087</v>
      </c>
      <c r="B52" s="13">
        <f>'Base original'!B56/'Base original'!B44*100-100</f>
        <v>-3.1248495223663326</v>
      </c>
      <c r="C52" s="13">
        <f>'Base original'!C56/'Base original'!C44*100-100</f>
        <v>-0.30103087100995651</v>
      </c>
      <c r="D52" s="13">
        <f>'Base original'!D56/'Base original'!D44*100-100</f>
        <v>6.6654999428540833</v>
      </c>
      <c r="E52" s="13">
        <f>'Base original'!E56/'Base original'!E44*100-100</f>
        <v>-38.268903639298671</v>
      </c>
      <c r="F52" s="9">
        <f>'Base original'!F56/'Base original'!F44*100-100</f>
        <v>-4.686929542154644</v>
      </c>
      <c r="G52" s="9">
        <f>'Base original'!G56</f>
        <v>26.667814255904599</v>
      </c>
      <c r="H52" s="13"/>
      <c r="I52" s="13"/>
      <c r="J52" s="9"/>
      <c r="K52" s="9">
        <f>'Base original'!K56</f>
        <v>5.6134654537822497</v>
      </c>
      <c r="L52" s="13"/>
      <c r="M52" s="9"/>
      <c r="N52" s="9">
        <f>'Base original'!N56</f>
        <v>2.6609289121842599</v>
      </c>
      <c r="O52" s="13"/>
      <c r="P52" s="9"/>
      <c r="Q52" s="11">
        <f>'Base original'!Q56</f>
        <v>4.3499999999999996</v>
      </c>
      <c r="R52" s="13">
        <f>('Base original'!S56/'Base original'!S44*100-100)*'Base original'!S44/'Base original'!$V44</f>
        <v>2.5469207507320091</v>
      </c>
      <c r="S52" s="13">
        <f>('Base original'!T56/'Base original'!T44*100-100)*'Base original'!T44/'Base original'!$V44</f>
        <v>12.263810300964803</v>
      </c>
      <c r="T52" s="13">
        <f>('Base original'!U56/'Base original'!U44*100-100)*'Base original'!U44/'Base original'!$V44</f>
        <v>3.6954850477607679</v>
      </c>
      <c r="U52" s="9">
        <f>('Base original'!V56/'Base original'!V44*100-100)*'Base original'!V44/'Base original'!$V44</f>
        <v>18.506216099457575</v>
      </c>
      <c r="V52" s="13">
        <f>('Base original'!V56/'Base original'!V44*100-100)*'Base original'!V44/('Base original'!$AC44)</f>
        <v>3.6421653503391958</v>
      </c>
      <c r="W52" s="13">
        <f>('Base original'!W56/'Base original'!W44*100-100)*'Base original'!W44/('Base original'!$AC44)</f>
        <v>-2.6970719046233023</v>
      </c>
      <c r="X52" s="13">
        <f>('Base original'!X56/'Base original'!X44*100-100)*'Base original'!X44/('Base original'!$AC44)</f>
        <v>0.20140832408889264</v>
      </c>
      <c r="Y52" s="13">
        <f>('Base original'!Y56/'Base original'!Y44*100-100)*'Base original'!Y44/('Base original'!$AC44)</f>
        <v>6.7993258527082405</v>
      </c>
      <c r="Z52" s="13">
        <f>('Base original'!Z56/'Base original'!Z44*100-100)*'Base original'!Z44/('Base original'!$AC44)</f>
        <v>6.0271346514406125E-2</v>
      </c>
      <c r="AA52" s="13">
        <f>-('Base original'!AA56/'Base original'!AA44*100-100)*'Base original'!AA44/('Base original'!$AC44)</f>
        <v>-6.2614182554464417</v>
      </c>
      <c r="AB52" s="13">
        <f>-('Base original'!AB56/'Base original'!AB44*100-100)*'Base original'!AB44/('Base original'!$AC44)</f>
        <v>-1.2658872151928527E-2</v>
      </c>
      <c r="AC52" s="13">
        <f>(('Base original'!Y56-'Base original'!AA56)/('Base original'!Y44-'Base original'!AA44)*100-100)*(('Base original'!Y44-'Base original'!AA44)/'Base original'!AC44)</f>
        <v>0.53790759726180037</v>
      </c>
      <c r="AD52" s="13">
        <f>(('Base original'!Z56-'Base original'!AB56)/('Base original'!Z44-'Base original'!AB44)*100-100)*(('Base original'!Z44-'Base original'!AB44)/'Base original'!AC44)</f>
        <v>4.7612474362477605E-2</v>
      </c>
      <c r="AE52" s="9">
        <f>('Base original'!AC56/'Base original'!AC44*100-100)*'Base original'!AC44/('Base original'!$AC44)</f>
        <v>1.7320218414290451</v>
      </c>
      <c r="AF52" s="13">
        <f>('Base original'!AC56/'Base original'!AC44*100-100)*'Base original'!AC44/('Base original'!$AN44)</f>
        <v>1.053786933509866</v>
      </c>
      <c r="AG52" s="13">
        <f>('Base original'!AD56/'Base original'!AD44*100-100)*'Base original'!AD44/('Base original'!$AN44)</f>
        <v>-1.4761092505229729</v>
      </c>
      <c r="AH52" s="13">
        <f>('Base original'!AE56/'Base original'!AE44*100-100)*'Base original'!AE44/('Base original'!$AN44)</f>
        <v>-0.44084409125111801</v>
      </c>
      <c r="AI52" s="13">
        <f>('Base original'!AF56/'Base original'!AF44*100-100)*'Base original'!AF44/('Base original'!$AN44)</f>
        <v>1.2235578897723323</v>
      </c>
      <c r="AJ52" s="13">
        <f>('Base original'!AG56/'Base original'!AG44*100-100)*'Base original'!AG44/('Base original'!$AN44)</f>
        <v>-0.85513407948293663</v>
      </c>
      <c r="AK52" s="13">
        <f>('Base original'!AH56/'Base original'!AH44*100-100)*'Base original'!AH44/('Base original'!$AN44)</f>
        <v>0.14541532605806085</v>
      </c>
      <c r="AL52" s="13">
        <f>('Base original'!AI56/'Base original'!AI44*100-100)*'Base original'!AI44/('Base original'!$AN44)</f>
        <v>1.3897796775035212</v>
      </c>
      <c r="AM52" s="13">
        <f>('Base original'!AJ56/'Base original'!AJ44*100-100)*'Base original'!AJ44/('Base original'!$AN44)</f>
        <v>2.0875433369283685</v>
      </c>
      <c r="AN52" s="13">
        <f>('Base original'!AK56/'Base original'!AK44*100-100)*'Base original'!AK44/('Base original'!$AN44)</f>
        <v>0.11104443080797384</v>
      </c>
      <c r="AO52" s="13">
        <f>-('Base original'!AL56/'Base original'!AL44*100-100)*'Base original'!AL44/('Base original'!$AN44)</f>
        <v>-1.5738191534078354</v>
      </c>
      <c r="AP52" s="13">
        <f>-('Base original'!AM56/'Base original'!AM44*100-100)*'Base original'!AM44/('Base original'!$AN44)</f>
        <v>8.6904337154066452E-2</v>
      </c>
      <c r="AQ52" s="13">
        <f>(('Base original'!AJ56-'Base original'!AL56)/('Base original'!AJ44-'Base original'!AL44)*100-100)*(('Base original'!AJ44-'Base original'!AL44)/'Base original'!AN44)</f>
        <v>0.51372418352053228</v>
      </c>
      <c r="AR52" s="13">
        <f>(('Base original'!AK56-'Base original'!AM56)/('Base original'!AK44-'Base original'!AM44)*100-100)*(('Base original'!AK44-'Base original'!AM44)/'Base original'!AN44)</f>
        <v>0.1979487679620402</v>
      </c>
      <c r="AS52" s="9">
        <f>('Base original'!AN56/'Base original'!AN44*100-100)*'Base original'!AN44/('Base original'!$AN44)</f>
        <v>1.752125357069346</v>
      </c>
    </row>
    <row r="53" spans="1:45" x14ac:dyDescent="0.3">
      <c r="A53" s="20">
        <v>40118</v>
      </c>
      <c r="B53" s="13">
        <f>'Base original'!B57/'Base original'!B45*100-100</f>
        <v>-4.1589298953574172</v>
      </c>
      <c r="C53" s="13">
        <f>'Base original'!C57/'Base original'!C45*100-100</f>
        <v>-0.2367642624623727</v>
      </c>
      <c r="D53" s="13">
        <f>'Base original'!D57/'Base original'!D45*100-100</f>
        <v>6.8865164757758066</v>
      </c>
      <c r="E53" s="13">
        <f>'Base original'!E57/'Base original'!E45*100-100</f>
        <v>-42.583719472286653</v>
      </c>
      <c r="F53" s="9">
        <f>'Base original'!F57/'Base original'!F45*100-100</f>
        <v>-5.6255162561757999</v>
      </c>
      <c r="G53" s="9">
        <f>'Base original'!G57</f>
        <v>27.258339937912599</v>
      </c>
      <c r="H53" s="13"/>
      <c r="I53" s="13"/>
      <c r="J53" s="9"/>
      <c r="K53" s="9">
        <f>'Base original'!K57</f>
        <v>5.2475719388473099</v>
      </c>
      <c r="L53" s="13"/>
      <c r="M53" s="9"/>
      <c r="N53" s="9">
        <f>'Base original'!N57</f>
        <v>2.5465993614059901</v>
      </c>
      <c r="O53" s="13"/>
      <c r="P53" s="9"/>
      <c r="Q53" s="11">
        <f>'Base original'!Q57</f>
        <v>4.28</v>
      </c>
      <c r="R53" s="13">
        <f>('Base original'!S57/'Base original'!S45*100-100)*'Base original'!S45/'Base original'!$V45</f>
        <v>2.4730618119578329</v>
      </c>
      <c r="S53" s="13">
        <f>('Base original'!T57/'Base original'!T45*100-100)*'Base original'!T45/'Base original'!$V45</f>
        <v>14.122452481770535</v>
      </c>
      <c r="T53" s="13">
        <f>('Base original'!U57/'Base original'!U45*100-100)*'Base original'!U45/'Base original'!$V45</f>
        <v>3.2395500856235899</v>
      </c>
      <c r="U53" s="9">
        <f>('Base original'!V57/'Base original'!V45*100-100)*'Base original'!V45/'Base original'!$V45</f>
        <v>19.835064379351934</v>
      </c>
      <c r="V53" s="13">
        <f>('Base original'!V57/'Base original'!V45*100-100)*'Base original'!V45/('Base original'!$AC45)</f>
        <v>3.7705678946477903</v>
      </c>
      <c r="W53" s="13">
        <f>('Base original'!W57/'Base original'!W45*100-100)*'Base original'!W45/('Base original'!$AC45)</f>
        <v>-5.9216624588397044</v>
      </c>
      <c r="X53" s="13">
        <f>('Base original'!X57/'Base original'!X45*100-100)*'Base original'!X45/('Base original'!$AC45)</f>
        <v>0.13292009787467002</v>
      </c>
      <c r="Y53" s="13">
        <f>('Base original'!Y57/'Base original'!Y45*100-100)*'Base original'!Y45/('Base original'!$AC45)</f>
        <v>5.91133942926347</v>
      </c>
      <c r="Z53" s="13">
        <f>('Base original'!Z57/'Base original'!Z45*100-100)*'Base original'!Z45/('Base original'!$AC45)</f>
        <v>3.2167033421686447E-2</v>
      </c>
      <c r="AA53" s="13">
        <f>-('Base original'!AA57/'Base original'!AA45*100-100)*'Base original'!AA45/('Base original'!$AC45)</f>
        <v>-5.3084848546191061</v>
      </c>
      <c r="AB53" s="13">
        <f>-('Base original'!AB57/'Base original'!AB45*100-100)*'Base original'!AB45/('Base original'!$AC45)</f>
        <v>-1.0167740449383627E-2</v>
      </c>
      <c r="AC53" s="13">
        <f>(('Base original'!Y57-'Base original'!AA57)/('Base original'!Y45-'Base original'!AA45)*100-100)*(('Base original'!Y45-'Base original'!AA45)/'Base original'!AC45)</f>
        <v>0.60285457464436287</v>
      </c>
      <c r="AD53" s="13">
        <f>(('Base original'!Z57-'Base original'!AB57)/('Base original'!Z45-'Base original'!AB45)*100-100)*(('Base original'!Z45-'Base original'!AB45)/'Base original'!AC45)</f>
        <v>2.199929297230278E-2</v>
      </c>
      <c r="AE53" s="9">
        <f>('Base original'!AC57/'Base original'!AC45*100-100)*'Base original'!AC45/('Base original'!$AC45)</f>
        <v>-1.3933205987005692</v>
      </c>
      <c r="AF53" s="13">
        <f>('Base original'!AC57/'Base original'!AC45*100-100)*'Base original'!AC45/('Base original'!$AN45)</f>
        <v>-0.85625040419835008</v>
      </c>
      <c r="AG53" s="13">
        <f>('Base original'!AD57/'Base original'!AD45*100-100)*'Base original'!AD45/('Base original'!$AN45)</f>
        <v>-1.6942461665379913</v>
      </c>
      <c r="AH53" s="13">
        <f>('Base original'!AE57/'Base original'!AE45*100-100)*'Base original'!AE45/('Base original'!$AN45)</f>
        <v>-6.7937987500149524E-2</v>
      </c>
      <c r="AI53" s="13">
        <f>('Base original'!AF57/'Base original'!AF45*100-100)*'Base original'!AF45/('Base original'!$AN45)</f>
        <v>1.2532172911607711</v>
      </c>
      <c r="AJ53" s="13">
        <f>('Base original'!AG57/'Base original'!AG45*100-100)*'Base original'!AG45/('Base original'!$AN45)</f>
        <v>-1.0818954096386559</v>
      </c>
      <c r="AK53" s="13">
        <f>('Base original'!AH57/'Base original'!AH45*100-100)*'Base original'!AH45/('Base original'!$AN45)</f>
        <v>5.30552511079758E-2</v>
      </c>
      <c r="AL53" s="13">
        <f>('Base original'!AI57/'Base original'!AI45*100-100)*'Base original'!AI45/('Base original'!$AN45)</f>
        <v>1.4037487852037429</v>
      </c>
      <c r="AM53" s="13">
        <f>('Base original'!AJ57/'Base original'!AJ45*100-100)*'Base original'!AJ45/('Base original'!$AN45)</f>
        <v>2.6315177332206443</v>
      </c>
      <c r="AN53" s="13">
        <f>('Base original'!AK57/'Base original'!AK45*100-100)*'Base original'!AK45/('Base original'!$AN45)</f>
        <v>0.16995857742512138</v>
      </c>
      <c r="AO53" s="13">
        <f>-('Base original'!AL57/'Base original'!AL45*100-100)*'Base original'!AL45/('Base original'!$AN45)</f>
        <v>-1.4815707274070908</v>
      </c>
      <c r="AP53" s="13">
        <f>-('Base original'!AM57/'Base original'!AM45*100-100)*'Base original'!AM45/('Base original'!$AN45)</f>
        <v>8.1343811120579451E-2</v>
      </c>
      <c r="AQ53" s="13">
        <f>(('Base original'!AJ57-'Base original'!AL57)/('Base original'!AJ45-'Base original'!AL45)*100-100)*(('Base original'!AJ45-'Base original'!AL45)/'Base original'!AN45)</f>
        <v>1.1499470058135535</v>
      </c>
      <c r="AR53" s="13">
        <f>(('Base original'!AK57-'Base original'!AM57)/('Base original'!AK45-'Base original'!AM45)*100-100)*(('Base original'!AK45-'Base original'!AM45)/'Base original'!AN45)</f>
        <v>0.25130238854570086</v>
      </c>
      <c r="AS53" s="9">
        <f>('Base original'!AN57/'Base original'!AN45*100-100)*'Base original'!AN45/('Base original'!$AN45)</f>
        <v>0.41094075395662344</v>
      </c>
    </row>
    <row r="54" spans="1:45" x14ac:dyDescent="0.3">
      <c r="A54" s="20">
        <v>40148</v>
      </c>
      <c r="B54" s="13">
        <f>'Base original'!B58/'Base original'!B46*100-100</f>
        <v>0.53953450855439655</v>
      </c>
      <c r="C54" s="13">
        <f>'Base original'!C58/'Base original'!C46*100-100</f>
        <v>0.80779557560781257</v>
      </c>
      <c r="D54" s="13">
        <f>'Base original'!D58/'Base original'!D46*100-100</f>
        <v>7.1319000877443841</v>
      </c>
      <c r="E54" s="13">
        <f>'Base original'!E58/'Base original'!E46*100-100</f>
        <v>-40.92991793839871</v>
      </c>
      <c r="F54" s="9">
        <f>'Base original'!F58/'Base original'!F46*100-100</f>
        <v>-2.3390240260607271</v>
      </c>
      <c r="G54" s="9">
        <f>'Base original'!G58</f>
        <v>26.556523975162101</v>
      </c>
      <c r="H54" s="13"/>
      <c r="I54" s="13"/>
      <c r="J54" s="9"/>
      <c r="K54" s="9">
        <f>'Base original'!K58</f>
        <v>4.7397666361242097</v>
      </c>
      <c r="L54" s="13"/>
      <c r="M54" s="9"/>
      <c r="N54" s="9">
        <f>'Base original'!N58</f>
        <v>2.2207973644244801</v>
      </c>
      <c r="O54" s="13"/>
      <c r="P54" s="9"/>
      <c r="Q54" s="11">
        <f>'Base original'!Q58</f>
        <v>4.5414325420879997</v>
      </c>
      <c r="R54" s="13">
        <f>('Base original'!S58/'Base original'!S46*100-100)*'Base original'!S46/'Base original'!$V46</f>
        <v>2.4953968856114495</v>
      </c>
      <c r="S54" s="13">
        <f>('Base original'!T58/'Base original'!T46*100-100)*'Base original'!T46/'Base original'!$V46</f>
        <v>15.872163822717631</v>
      </c>
      <c r="T54" s="13">
        <f>('Base original'!U58/'Base original'!U46*100-100)*'Base original'!U46/'Base original'!$V46</f>
        <v>4.4971956273142917</v>
      </c>
      <c r="U54" s="9">
        <f>('Base original'!V58/'Base original'!V46*100-100)*'Base original'!V46/'Base original'!$V46</f>
        <v>22.864756335643378</v>
      </c>
      <c r="V54" s="13">
        <f>('Base original'!V58/'Base original'!V46*100-100)*'Base original'!V46/('Base original'!$AC46)</f>
        <v>4.4803158992563485</v>
      </c>
      <c r="W54" s="13">
        <f>('Base original'!W58/'Base original'!W46*100-100)*'Base original'!W46/('Base original'!$AC46)</f>
        <v>-6.618545393067861</v>
      </c>
      <c r="X54" s="13">
        <f>('Base original'!X58/'Base original'!X46*100-100)*'Base original'!X46/('Base original'!$AC46)</f>
        <v>0.11693929083118898</v>
      </c>
      <c r="Y54" s="13">
        <f>('Base original'!Y58/'Base original'!Y46*100-100)*'Base original'!Y46/('Base original'!$AC46)</f>
        <v>5.3233666005974811</v>
      </c>
      <c r="Z54" s="13">
        <f>('Base original'!Z58/'Base original'!Z46*100-100)*'Base original'!Z46/('Base original'!$AC46)</f>
        <v>6.7081453655101E-3</v>
      </c>
      <c r="AA54" s="13">
        <f>-('Base original'!AA58/'Base original'!AA46*100-100)*'Base original'!AA46/('Base original'!$AC46)</f>
        <v>-4.8800851027955305</v>
      </c>
      <c r="AB54" s="13">
        <f>-('Base original'!AB58/'Base original'!AB46*100-100)*'Base original'!AB46/('Base original'!$AC46)</f>
        <v>-3.2634220697076032E-3</v>
      </c>
      <c r="AC54" s="13">
        <f>(('Base original'!Y58-'Base original'!AA58)/('Base original'!Y46-'Base original'!AA46)*100-100)*(('Base original'!Y46-'Base original'!AA46)/'Base original'!AC46)</f>
        <v>0.44328149780195086</v>
      </c>
      <c r="AD54" s="13">
        <f>(('Base original'!Z58-'Base original'!AB58)/('Base original'!Z46-'Base original'!AB46)*100-100)*(('Base original'!Z46-'Base original'!AB46)/'Base original'!AC46)</f>
        <v>3.4447232958024657E-3</v>
      </c>
      <c r="AE54" s="9">
        <f>('Base original'!AC58/'Base original'!AC46*100-100)*'Base original'!AC46/('Base original'!$AC46)</f>
        <v>-1.5745639818825765</v>
      </c>
      <c r="AF54" s="13">
        <f>('Base original'!AC58/'Base original'!AC46*100-100)*'Base original'!AC46/('Base original'!$AN46)</f>
        <v>-0.97790595385380263</v>
      </c>
      <c r="AG54" s="13">
        <f>('Base original'!AD58/'Base original'!AD46*100-100)*'Base original'!AD46/('Base original'!$AN46)</f>
        <v>-1.4397007098008252</v>
      </c>
      <c r="AH54" s="13">
        <f>('Base original'!AE58/'Base original'!AE46*100-100)*'Base original'!AE46/('Base original'!$AN46)</f>
        <v>-0.13084093733681851</v>
      </c>
      <c r="AI54" s="13">
        <f>('Base original'!AF58/'Base original'!AF46*100-100)*'Base original'!AF46/('Base original'!$AN46)</f>
        <v>1.2560504784786644</v>
      </c>
      <c r="AJ54" s="13">
        <f>('Base original'!AG58/'Base original'!AG46*100-100)*'Base original'!AG46/('Base original'!$AN46)</f>
        <v>-0.95889967500890272</v>
      </c>
      <c r="AK54" s="13">
        <f>('Base original'!AH58/'Base original'!AH46*100-100)*'Base original'!AH46/('Base original'!$AN46)</f>
        <v>-7.318985307136947E-3</v>
      </c>
      <c r="AL54" s="13">
        <f>('Base original'!AI58/'Base original'!AI46*100-100)*'Base original'!AI46/('Base original'!$AN46)</f>
        <v>1.3544626809161693</v>
      </c>
      <c r="AM54" s="13">
        <f>('Base original'!AJ58/'Base original'!AJ46*100-100)*'Base original'!AJ46/('Base original'!$AN46)</f>
        <v>2.7666890458717392</v>
      </c>
      <c r="AN54" s="13">
        <f>('Base original'!AK58/'Base original'!AK46*100-100)*'Base original'!AK46/('Base original'!$AN46)</f>
        <v>0.18500142860963215</v>
      </c>
      <c r="AO54" s="13">
        <f>-('Base original'!AL58/'Base original'!AL46*100-100)*'Base original'!AL46/('Base original'!$AN46)</f>
        <v>-1.2592032721494313</v>
      </c>
      <c r="AP54" s="13">
        <f>-('Base original'!AM58/'Base original'!AM46*100-100)*'Base original'!AM46/('Base original'!$AN46)</f>
        <v>7.6905645611916471E-2</v>
      </c>
      <c r="AQ54" s="13">
        <f>(('Base original'!AJ58-'Base original'!AL58)/('Base original'!AJ46-'Base original'!AL46)*100-100)*(('Base original'!AJ46-'Base original'!AL46)/'Base original'!AN46)</f>
        <v>1.5074857737223084</v>
      </c>
      <c r="AR54" s="13">
        <f>(('Base original'!AK58-'Base original'!AM58)/('Base original'!AK46-'Base original'!AM46)*100-100)*(('Base original'!AK46-'Base original'!AM46)/'Base original'!AN46)</f>
        <v>0.26190707422154863</v>
      </c>
      <c r="AS54" s="9">
        <f>('Base original'!AN58/'Base original'!AN46*100-100)*'Base original'!AN46/('Base original'!$AN46)</f>
        <v>0.86523974603120746</v>
      </c>
    </row>
    <row r="55" spans="1:45" x14ac:dyDescent="0.3">
      <c r="A55" s="21">
        <v>40179</v>
      </c>
      <c r="B55" s="13">
        <f>'Base original'!B59/'Base original'!B47*100-100</f>
        <v>1.7022024242270106</v>
      </c>
      <c r="C55" s="13">
        <f>'Base original'!C59/'Base original'!C47*100-100</f>
        <v>1.4064852978419111</v>
      </c>
      <c r="D55" s="13">
        <f>'Base original'!D59/'Base original'!D47*100-100</f>
        <v>7.4818988417938499</v>
      </c>
      <c r="E55" s="13">
        <f>'Base original'!E59/'Base original'!E47*100-100</f>
        <v>-29.953398635007261</v>
      </c>
      <c r="F55" s="9">
        <f>'Base original'!F59/'Base original'!F47*100-100</f>
        <v>-0.27167636702625941</v>
      </c>
      <c r="G55" s="9">
        <f>'Base original'!G59</f>
        <v>30.353914964528101</v>
      </c>
      <c r="H55" s="13"/>
      <c r="I55" s="13"/>
      <c r="J55" s="9"/>
      <c r="K55" s="9">
        <f>'Base original'!K59</f>
        <v>7.0406248867057499</v>
      </c>
      <c r="L55" s="13"/>
      <c r="M55" s="9"/>
      <c r="N55" s="9">
        <f>'Base original'!N59</f>
        <v>1.83706570409307</v>
      </c>
      <c r="O55" s="13"/>
      <c r="P55" s="9"/>
      <c r="Q55" s="11">
        <f>'Base original'!Q59</f>
        <v>4.5838309984722203</v>
      </c>
      <c r="R55" s="13">
        <f>('Base original'!S59/'Base original'!S47*100-100)*'Base original'!S47/'Base original'!$V47</f>
        <v>2.7797410906926592</v>
      </c>
      <c r="S55" s="13">
        <f>('Base original'!T59/'Base original'!T47*100-100)*'Base original'!T47/'Base original'!$V47</f>
        <v>19.007237184733263</v>
      </c>
      <c r="T55" s="13">
        <f>('Base original'!U59/'Base original'!U47*100-100)*'Base original'!U47/'Base original'!$V47</f>
        <v>6.3712688788036544</v>
      </c>
      <c r="U55" s="9">
        <f>('Base original'!V59/'Base original'!V47*100-100)*'Base original'!V47/'Base original'!$V47</f>
        <v>28.158247154229571</v>
      </c>
      <c r="V55" s="13">
        <f>('Base original'!V59/'Base original'!V47*100-100)*'Base original'!V47/('Base original'!$AC47)</f>
        <v>5.4788318641174385</v>
      </c>
      <c r="W55" s="13">
        <f>('Base original'!W59/'Base original'!W47*100-100)*'Base original'!W47/('Base original'!$AC47)</f>
        <v>-5.9202761021471444</v>
      </c>
      <c r="X55" s="13">
        <f>('Base original'!X59/'Base original'!X47*100-100)*'Base original'!X47/('Base original'!$AC47)</f>
        <v>0.1842080334788149</v>
      </c>
      <c r="Y55" s="13">
        <f>('Base original'!Y59/'Base original'!Y47*100-100)*'Base original'!Y47/('Base original'!$AC47)</f>
        <v>3.7502077542715502</v>
      </c>
      <c r="Z55" s="13">
        <f>('Base original'!Z59/'Base original'!Z47*100-100)*'Base original'!Z47/('Base original'!$AC47)</f>
        <v>5.4285275091988522E-3</v>
      </c>
      <c r="AA55" s="13">
        <f>-('Base original'!AA59/'Base original'!AA47*100-100)*'Base original'!AA47/('Base original'!$AC47)</f>
        <v>-3.2853448485671559</v>
      </c>
      <c r="AB55" s="13">
        <f>-('Base original'!AB59/'Base original'!AB47*100-100)*'Base original'!AB47/('Base original'!$AC47)</f>
        <v>-1.8095091697330098E-4</v>
      </c>
      <c r="AC55" s="13">
        <f>(('Base original'!Y59-'Base original'!AA59)/('Base original'!Y47-'Base original'!AA47)*100-100)*(('Base original'!Y47-'Base original'!AA47)/'Base original'!AC47)</f>
        <v>0.46486290570439576</v>
      </c>
      <c r="AD55" s="13">
        <f>(('Base original'!Z59-'Base original'!AB59)/('Base original'!Z47-'Base original'!AB47)*100-100)*(('Base original'!Z47-'Base original'!AB47)/'Base original'!AC47)</f>
        <v>5.2475765922255814E-3</v>
      </c>
      <c r="AE55" s="9">
        <f>('Base original'!AC59/'Base original'!AC47*100-100)*'Base original'!AC47/('Base original'!$AC47)</f>
        <v>0.21287427774574041</v>
      </c>
      <c r="AF55" s="13">
        <f>('Base original'!AC59/'Base original'!AC47*100-100)*'Base original'!AC47/('Base original'!$AN47)</f>
        <v>0.13271106993323428</v>
      </c>
      <c r="AG55" s="13">
        <f>('Base original'!AD59/'Base original'!AD47*100-100)*'Base original'!AD47/('Base original'!$AN47)</f>
        <v>-1.1676886527590524</v>
      </c>
      <c r="AH55" s="13">
        <f>('Base original'!AE59/'Base original'!AE47*100-100)*'Base original'!AE47/('Base original'!$AN47)</f>
        <v>-0.25765635039142826</v>
      </c>
      <c r="AI55" s="13">
        <f>('Base original'!AF59/'Base original'!AF47*100-100)*'Base original'!AF47/('Base original'!$AN47)</f>
        <v>1.3291187041645403</v>
      </c>
      <c r="AJ55" s="13">
        <f>('Base original'!AG59/'Base original'!AG47*100-100)*'Base original'!AG47/('Base original'!$AN47)</f>
        <v>-0.96090927873650966</v>
      </c>
      <c r="AK55" s="13">
        <f>('Base original'!AH59/'Base original'!AH47*100-100)*'Base original'!AH47/('Base original'!$AN47)</f>
        <v>-5.9788907927957437E-3</v>
      </c>
      <c r="AL55" s="13">
        <f>('Base original'!AI59/'Base original'!AI47*100-100)*'Base original'!AI47/('Base original'!$AN47)</f>
        <v>1.0375067664404374</v>
      </c>
      <c r="AM55" s="13">
        <f>('Base original'!AJ59/'Base original'!AJ47*100-100)*'Base original'!AJ47/('Base original'!$AN47)</f>
        <v>2.8162831819273246</v>
      </c>
      <c r="AN55" s="13">
        <f>('Base original'!AK59/'Base original'!AK47*100-100)*'Base original'!AK47/('Base original'!$AN47)</f>
        <v>0.20565128142012865</v>
      </c>
      <c r="AO55" s="13">
        <f>-('Base original'!AL59/'Base original'!AL47*100-100)*'Base original'!AL47/('Base original'!$AN47)</f>
        <v>-1.1620481897469799</v>
      </c>
      <c r="AP55" s="13">
        <f>-('Base original'!AM59/'Base original'!AM47*100-100)*'Base original'!AM47/('Base original'!$AN47)</f>
        <v>2.323870760973477E-2</v>
      </c>
      <c r="AQ55" s="13">
        <f>(('Base original'!AJ59-'Base original'!AL59)/('Base original'!AJ47-'Base original'!AL47)*100-100)*(('Base original'!AJ47-'Base original'!AL47)/'Base original'!AN47)</f>
        <v>1.6542349921803448</v>
      </c>
      <c r="AR55" s="13">
        <f>(('Base original'!AK59-'Base original'!AM59)/('Base original'!AK47-'Base original'!AM47)*100-100)*(('Base original'!AK47-'Base original'!AM47)/'Base original'!AN47)</f>
        <v>0.22888998902986349</v>
      </c>
      <c r="AS55" s="9">
        <f>('Base original'!AN59/'Base original'!AN47*100-100)*'Base original'!AN47/('Base original'!$AN47)</f>
        <v>1.9902283490686301</v>
      </c>
    </row>
    <row r="56" spans="1:45" x14ac:dyDescent="0.3">
      <c r="A56" s="20">
        <v>40210</v>
      </c>
      <c r="B56" s="13">
        <f>'Base original'!B60/'Base original'!B48*100-100</f>
        <v>3.5174415884268342</v>
      </c>
      <c r="C56" s="13">
        <f>'Base original'!C60/'Base original'!C48*100-100</f>
        <v>2.3118128147396675</v>
      </c>
      <c r="D56" s="13">
        <f>'Base original'!D60/'Base original'!D48*100-100</f>
        <v>8.937570740927697</v>
      </c>
      <c r="E56" s="13">
        <f>'Base original'!E60/'Base original'!E48*100-100</f>
        <v>-27.590566856748978</v>
      </c>
      <c r="F56" s="9">
        <f>'Base original'!F60/'Base original'!F48*100-100</f>
        <v>1.5578769430916424</v>
      </c>
      <c r="G56" s="9">
        <f>'Base original'!G60</f>
        <v>29.5461259997262</v>
      </c>
      <c r="H56" s="13"/>
      <c r="I56" s="13"/>
      <c r="J56" s="9"/>
      <c r="K56" s="9">
        <f>'Base original'!K60</f>
        <v>5.6279494904808596</v>
      </c>
      <c r="L56" s="13"/>
      <c r="M56" s="9"/>
      <c r="N56" s="9">
        <f>'Base original'!N60</f>
        <v>1.9782439184533001</v>
      </c>
      <c r="O56" s="13"/>
      <c r="P56" s="9"/>
      <c r="Q56" s="11">
        <f>'Base original'!Q60</f>
        <v>4.6029839655247002</v>
      </c>
      <c r="R56" s="13">
        <f>('Base original'!S60/'Base original'!S48*100-100)*'Base original'!S48/'Base original'!$V48</f>
        <v>3.377249601336473</v>
      </c>
      <c r="S56" s="13">
        <f>('Base original'!T60/'Base original'!T48*100-100)*'Base original'!T48/'Base original'!$V48</f>
        <v>20.76528447490319</v>
      </c>
      <c r="T56" s="13">
        <f>('Base original'!U60/'Base original'!U48*100-100)*'Base original'!U48/'Base original'!$V48</f>
        <v>7.5692511770066142</v>
      </c>
      <c r="U56" s="9">
        <f>('Base original'!V60/'Base original'!V48*100-100)*'Base original'!V48/'Base original'!$V48</f>
        <v>31.711785253246262</v>
      </c>
      <c r="V56" s="13">
        <f>('Base original'!V60/'Base original'!V48*100-100)*'Base original'!V48/('Base original'!$AC48)</f>
        <v>6.1047210823671048</v>
      </c>
      <c r="W56" s="13">
        <f>('Base original'!W60/'Base original'!W48*100-100)*'Base original'!W48/('Base original'!$AC48)</f>
        <v>-4.5551654804435859</v>
      </c>
      <c r="X56" s="13">
        <f>('Base original'!X60/'Base original'!X48*100-100)*'Base original'!X48/('Base original'!$AC48)</f>
        <v>0.16975323671822123</v>
      </c>
      <c r="Y56" s="13">
        <f>('Base original'!Y60/'Base original'!Y48*100-100)*'Base original'!Y48/('Base original'!$AC48)</f>
        <v>1.2030735312731624</v>
      </c>
      <c r="Z56" s="13">
        <f>('Base original'!Z60/'Base original'!Z48*100-100)*'Base original'!Z48/('Base original'!$AC48)</f>
        <v>4.3854442209228612E-3</v>
      </c>
      <c r="AA56" s="13">
        <f>-('Base original'!AA60/'Base original'!AA48*100-100)*'Base original'!AA48/('Base original'!$AC48)</f>
        <v>-0.92843508693787058</v>
      </c>
      <c r="AB56" s="13">
        <f>-('Base original'!AB60/'Base original'!AB48*100-100)*'Base original'!AB48/('Base original'!$AC48)</f>
        <v>9.1363421269225755E-4</v>
      </c>
      <c r="AC56" s="13">
        <f>(('Base original'!Y60-'Base original'!AA60)/('Base original'!Y48-'Base original'!AA48)*100-100)*(('Base original'!Y48-'Base original'!AA48)/'Base original'!AC48)</f>
        <v>0.27463844433529366</v>
      </c>
      <c r="AD56" s="13">
        <f>(('Base original'!Z60-'Base original'!AB60)/('Base original'!Z48-'Base original'!AB48)*100-100)*(('Base original'!Z48-'Base original'!AB48)/'Base original'!AC48)</f>
        <v>5.2990784336151486E-3</v>
      </c>
      <c r="AE56" s="9">
        <f>('Base original'!AC60/'Base original'!AC48*100-100)*'Base original'!AC48/('Base original'!$AC48)</f>
        <v>1.9992463614106697</v>
      </c>
      <c r="AF56" s="13">
        <f>('Base original'!AC60/'Base original'!AC48*100-100)*'Base original'!AC48/('Base original'!$AN48)</f>
        <v>1.2371269367480255</v>
      </c>
      <c r="AG56" s="13">
        <f>('Base original'!AD60/'Base original'!AD48*100-100)*'Base original'!AD48/('Base original'!$AN48)</f>
        <v>-1.1006307459943803</v>
      </c>
      <c r="AH56" s="13">
        <f>('Base original'!AE60/'Base original'!AE48*100-100)*'Base original'!AE48/('Base original'!$AN48)</f>
        <v>-0.11386225202551301</v>
      </c>
      <c r="AI56" s="13">
        <f>('Base original'!AF60/'Base original'!AF48*100-100)*'Base original'!AF48/('Base original'!$AN48)</f>
        <v>1.350630189120904</v>
      </c>
      <c r="AJ56" s="13">
        <f>('Base original'!AG60/'Base original'!AG48*100-100)*'Base original'!AG48/('Base original'!$AN48)</f>
        <v>-1.0649003868682023</v>
      </c>
      <c r="AK56" s="13">
        <f>('Base original'!AH60/'Base original'!AH48*100-100)*'Base original'!AH48/('Base original'!$AN48)</f>
        <v>-5.7892227444947882E-2</v>
      </c>
      <c r="AL56" s="13">
        <f>('Base original'!AI60/'Base original'!AI48*100-100)*'Base original'!AI48/('Base original'!$AN48)</f>
        <v>0.78866852818068489</v>
      </c>
      <c r="AM56" s="13">
        <f>('Base original'!AJ60/'Base original'!AJ48*100-100)*'Base original'!AJ48/('Base original'!$AN48)</f>
        <v>2.5982529188622228</v>
      </c>
      <c r="AN56" s="13">
        <f>('Base original'!AK60/'Base original'!AK48*100-100)*'Base original'!AK48/('Base original'!$AN48)</f>
        <v>0.21788734821565353</v>
      </c>
      <c r="AO56" s="13">
        <f>-('Base original'!AL60/'Base original'!AL48*100-100)*'Base original'!AL48/('Base original'!$AN48)</f>
        <v>-0.77046413634741184</v>
      </c>
      <c r="AP56" s="13">
        <f>-('Base original'!AM60/'Base original'!AM48*100-100)*'Base original'!AM48/('Base original'!$AN48)</f>
        <v>2.2274939075497515E-2</v>
      </c>
      <c r="AQ56" s="13">
        <f>(('Base original'!AJ60-'Base original'!AL60)/('Base original'!AJ48-'Base original'!AL48)*100-100)*(('Base original'!AJ48-'Base original'!AL48)/'Base original'!AN48)</f>
        <v>1.8277887825148107</v>
      </c>
      <c r="AR56" s="13">
        <f>(('Base original'!AK60-'Base original'!AM60)/('Base original'!AK48-'Base original'!AM48)*100-100)*(('Base original'!AK48-'Base original'!AM48)/'Base original'!AN48)</f>
        <v>0.24016228729115105</v>
      </c>
      <c r="AS56" s="9">
        <f>('Base original'!AN60/'Base original'!AN48*100-100)*'Base original'!AN48/('Base original'!$AN48)</f>
        <v>3.1070911115225357</v>
      </c>
    </row>
    <row r="57" spans="1:45" x14ac:dyDescent="0.3">
      <c r="A57" s="20">
        <v>40238</v>
      </c>
      <c r="B57" s="13">
        <f>'Base original'!B61/'Base original'!B49*100-100</f>
        <v>4.8614049734068772</v>
      </c>
      <c r="C57" s="13">
        <f>'Base original'!C61/'Base original'!C49*100-100</f>
        <v>2.9526078120792647</v>
      </c>
      <c r="D57" s="13">
        <f>'Base original'!D61/'Base original'!D49*100-100</f>
        <v>9.4825979533006404</v>
      </c>
      <c r="E57" s="13">
        <f>'Base original'!E61/'Base original'!E49*100-100</f>
        <v>-23.646317707537079</v>
      </c>
      <c r="F57" s="9">
        <f>'Base original'!F61/'Base original'!F49*100-100</f>
        <v>3.0046348715761013</v>
      </c>
      <c r="G57" s="9">
        <f>'Base original'!G61</f>
        <v>27.982459031962598</v>
      </c>
      <c r="H57" s="13"/>
      <c r="I57" s="13"/>
      <c r="J57" s="9"/>
      <c r="K57" s="9">
        <f>'Base original'!K61</f>
        <v>5.4203586919209599</v>
      </c>
      <c r="L57" s="13"/>
      <c r="M57" s="9"/>
      <c r="N57" s="9">
        <f>'Base original'!N61</f>
        <v>2.2012315029075702</v>
      </c>
      <c r="O57" s="13"/>
      <c r="P57" s="9"/>
      <c r="Q57" s="11">
        <f>'Base original'!Q61</f>
        <v>4.2755855149842201</v>
      </c>
      <c r="R57" s="13">
        <f>('Base original'!S61/'Base original'!S49*100-100)*'Base original'!S49/'Base original'!$V49</f>
        <v>3.8515386422363203</v>
      </c>
      <c r="S57" s="13">
        <f>('Base original'!T61/'Base original'!T49*100-100)*'Base original'!T49/'Base original'!$V49</f>
        <v>19.691229974160223</v>
      </c>
      <c r="T57" s="13">
        <f>('Base original'!U61/'Base original'!U49*100-100)*'Base original'!U49/'Base original'!$V49</f>
        <v>9.9286901573878286</v>
      </c>
      <c r="U57" s="9">
        <f>('Base original'!V61/'Base original'!V49*100-100)*'Base original'!V49/'Base original'!$V49</f>
        <v>33.471458773784377</v>
      </c>
      <c r="V57" s="13">
        <f>('Base original'!V61/'Base original'!V49*100-100)*'Base original'!V49/('Base original'!$AC49)</f>
        <v>6.5993449008055816</v>
      </c>
      <c r="W57" s="13">
        <f>('Base original'!W61/'Base original'!W49*100-100)*'Base original'!W49/('Base original'!$AC49)</f>
        <v>-2.8906240375144883</v>
      </c>
      <c r="X57" s="13">
        <f>('Base original'!X61/'Base original'!X49*100-100)*'Base original'!X49/('Base original'!$AC49)</f>
        <v>0.22453556846264644</v>
      </c>
      <c r="Y57" s="13">
        <f>('Base original'!Y61/'Base original'!Y49*100-100)*'Base original'!Y49/('Base original'!$AC49)</f>
        <v>1.8776138501393671</v>
      </c>
      <c r="Z57" s="13">
        <f>('Base original'!Z61/'Base original'!Z49*100-100)*'Base original'!Z49/('Base original'!$AC49)</f>
        <v>9.2630185009340651E-4</v>
      </c>
      <c r="AA57" s="13">
        <f>-('Base original'!AA61/'Base original'!AA49*100-100)*'Base original'!AA49/('Base original'!$AC49)</f>
        <v>-1.1921504810702368</v>
      </c>
      <c r="AB57" s="13">
        <f>-('Base original'!AB61/'Base original'!AB49*100-100)*'Base original'!AB49/('Base original'!$AC49)</f>
        <v>6.2988525806352679E-3</v>
      </c>
      <c r="AC57" s="13">
        <f>(('Base original'!Y61-'Base original'!AA61)/('Base original'!Y49-'Base original'!AA49)*100-100)*(('Base original'!Y49-'Base original'!AA49)/'Base original'!AC49)</f>
        <v>0.6854633690691323</v>
      </c>
      <c r="AD57" s="13">
        <f>(('Base original'!Z61-'Base original'!AB61)/('Base original'!Z49-'Base original'!AB49)*100-100)*(('Base original'!Z49-'Base original'!AB49)/'Base original'!AC49)</f>
        <v>7.2251544307287037E-3</v>
      </c>
      <c r="AE57" s="9">
        <f>('Base original'!AC61/'Base original'!AC49*100-100)*'Base original'!AC49/('Base original'!$AC49)</f>
        <v>4.625944955253587</v>
      </c>
      <c r="AF57" s="13">
        <f>('Base original'!AC61/'Base original'!AC49*100-100)*'Base original'!AC49/('Base original'!$AN49)</f>
        <v>2.8332691393300271</v>
      </c>
      <c r="AG57" s="13">
        <f>('Base original'!AD61/'Base original'!AD49*100-100)*'Base original'!AD49/('Base original'!$AN49)</f>
        <v>-1.0309619336652136</v>
      </c>
      <c r="AH57" s="13">
        <f>('Base original'!AE61/'Base original'!AE49*100-100)*'Base original'!AE49/('Base original'!$AN49)</f>
        <v>-0.45659154975443794</v>
      </c>
      <c r="AI57" s="13">
        <f>('Base original'!AF61/'Base original'!AF49*100-100)*'Base original'!AF49/('Base original'!$AN49)</f>
        <v>1.5970492203761697</v>
      </c>
      <c r="AJ57" s="13">
        <f>('Base original'!AG61/'Base original'!AG49*100-100)*'Base original'!AG49/('Base original'!$AN49)</f>
        <v>-0.74876929344670307</v>
      </c>
      <c r="AK57" s="13">
        <f>('Base original'!AH61/'Base original'!AH49*100-100)*'Base original'!AH49/('Base original'!$AN49)</f>
        <v>-0.10665905983329298</v>
      </c>
      <c r="AL57" s="13">
        <f>('Base original'!AI61/'Base original'!AI49*100-100)*'Base original'!AI49/('Base original'!$AN49)</f>
        <v>0.68273145001800606</v>
      </c>
      <c r="AM57" s="13">
        <f>('Base original'!AJ61/'Base original'!AJ49*100-100)*'Base original'!AJ49/('Base original'!$AN49)</f>
        <v>2.7570232296056965</v>
      </c>
      <c r="AN57" s="13">
        <f>('Base original'!AK61/'Base original'!AK49*100-100)*'Base original'!AK49/('Base original'!$AN49)</f>
        <v>0.24043675296462544</v>
      </c>
      <c r="AO57" s="13">
        <f>-('Base original'!AL61/'Base original'!AL49*100-100)*'Base original'!AL49/('Base original'!$AN49)</f>
        <v>-0.74162086709617414</v>
      </c>
      <c r="AP57" s="13">
        <f>-('Base original'!AM61/'Base original'!AM49*100-100)*'Base original'!AM49/('Base original'!$AN49)</f>
        <v>2.1672213221445712E-2</v>
      </c>
      <c r="AQ57" s="13">
        <f>(('Base original'!AJ61-'Base original'!AL61)/('Base original'!AJ49-'Base original'!AL49)*100-100)*(('Base original'!AJ49-'Base original'!AL49)/'Base original'!AN49)</f>
        <v>2.0154023625095223</v>
      </c>
      <c r="AR57" s="13">
        <f>(('Base original'!AK61-'Base original'!AM61)/('Base original'!AK49-'Base original'!AM49)*100-100)*(('Base original'!AK49-'Base original'!AM49)/'Base original'!AN49)</f>
        <v>0.26210896618607121</v>
      </c>
      <c r="AS57" s="9">
        <f>('Base original'!AN61/'Base original'!AN49*100-100)*'Base original'!AN49/('Base original'!$AN49)</f>
        <v>5.0475793017201767</v>
      </c>
    </row>
    <row r="58" spans="1:45" x14ac:dyDescent="0.3">
      <c r="A58" s="20">
        <v>40269</v>
      </c>
      <c r="B58" s="13">
        <f>'Base original'!B62/'Base original'!B50*100-100</f>
        <v>4.553444536309101</v>
      </c>
      <c r="C58" s="13">
        <f>'Base original'!C62/'Base original'!C50*100-100</f>
        <v>3.9336442785218111</v>
      </c>
      <c r="D58" s="13">
        <f>'Base original'!D62/'Base original'!D50*100-100</f>
        <v>9.8934363733884823</v>
      </c>
      <c r="E58" s="13">
        <f>'Base original'!E62/'Base original'!E50*100-100</f>
        <v>-16.448253981031385</v>
      </c>
      <c r="F58" s="9">
        <f>'Base original'!F62/'Base original'!F50*100-100</f>
        <v>3.8160146536283293</v>
      </c>
      <c r="G58" s="9">
        <f>'Base original'!G62</f>
        <v>27.308355461376799</v>
      </c>
      <c r="H58" s="13"/>
      <c r="I58" s="13"/>
      <c r="J58" s="9"/>
      <c r="K58" s="9">
        <f>'Base original'!K62</f>
        <v>5.4443365264185601</v>
      </c>
      <c r="L58" s="13"/>
      <c r="M58" s="9"/>
      <c r="N58" s="9">
        <f>'Base original'!N62</f>
        <v>1.82082148908182</v>
      </c>
      <c r="O58" s="13"/>
      <c r="P58" s="9"/>
      <c r="Q58" s="11">
        <f>'Base original'!Q62</f>
        <v>4.1275277843385396</v>
      </c>
      <c r="R58" s="13">
        <f>('Base original'!S62/'Base original'!S50*100-100)*'Base original'!S50/'Base original'!$V50</f>
        <v>4.1874047273595494</v>
      </c>
      <c r="S58" s="13">
        <f>('Base original'!T62/'Base original'!T50*100-100)*'Base original'!T50/'Base original'!$V50</f>
        <v>20.591802879759062</v>
      </c>
      <c r="T58" s="13">
        <f>('Base original'!U62/'Base original'!U50*100-100)*'Base original'!U50/'Base original'!$V50</f>
        <v>6.8467175705706032</v>
      </c>
      <c r="U58" s="9">
        <f>('Base original'!V62/'Base original'!V50*100-100)*'Base original'!V50/'Base original'!$V50</f>
        <v>31.625925177689201</v>
      </c>
      <c r="V58" s="13">
        <f>('Base original'!V62/'Base original'!V50*100-100)*'Base original'!V50/('Base original'!$AC50)</f>
        <v>6.4221676219874073</v>
      </c>
      <c r="W58" s="13">
        <f>('Base original'!W62/'Base original'!W50*100-100)*'Base original'!W50/('Base original'!$AC50)</f>
        <v>-2.2772532743381428</v>
      </c>
      <c r="X58" s="13">
        <f>('Base original'!X62/'Base original'!X50*100-100)*'Base original'!X50/('Base original'!$AC50)</f>
        <v>0.33080503372258035</v>
      </c>
      <c r="Y58" s="13">
        <f>('Base original'!Y62/'Base original'!Y50*100-100)*'Base original'!Y50/('Base original'!$AC50)</f>
        <v>2.5088223921666271</v>
      </c>
      <c r="Z58" s="13">
        <f>('Base original'!Z62/'Base original'!Z50*100-100)*'Base original'!Z50/('Base original'!$AC50)</f>
        <v>2.1630994313314063E-2</v>
      </c>
      <c r="AA58" s="13">
        <f>-('Base original'!AA62/'Base original'!AA50*100-100)*'Base original'!AA50/('Base original'!$AC50)</f>
        <v>-0.90980707978155007</v>
      </c>
      <c r="AB58" s="13">
        <f>-('Base original'!AB62/'Base original'!AB50*100-100)*'Base original'!AB50/('Base original'!$AC50)</f>
        <v>2.0512149779866921E-3</v>
      </c>
      <c r="AC58" s="13">
        <f>(('Base original'!Y62-'Base original'!AA62)/('Base original'!Y50-'Base original'!AA50)*100-100)*(('Base original'!Y50-'Base original'!AA50)/'Base original'!AC50)</f>
        <v>1.5990153123850768</v>
      </c>
      <c r="AD58" s="13">
        <f>(('Base original'!Z62-'Base original'!AB62)/('Base original'!Z50-'Base original'!AB50)*100-100)*(('Base original'!Z50-'Base original'!AB50)/'Base original'!AC50)</f>
        <v>2.3682209291300872E-2</v>
      </c>
      <c r="AE58" s="9">
        <f>('Base original'!AC62/'Base original'!AC50*100-100)*'Base original'!AC50/('Base original'!$AC50)</f>
        <v>6.0984169030482471</v>
      </c>
      <c r="AF58" s="13">
        <f>('Base original'!AC62/'Base original'!AC50*100-100)*'Base original'!AC50/('Base original'!$AN50)</f>
        <v>3.7052557718646137</v>
      </c>
      <c r="AG58" s="13">
        <f>('Base original'!AD62/'Base original'!AD50*100-100)*'Base original'!AD50/('Base original'!$AN50)</f>
        <v>-0.60931290130507054</v>
      </c>
      <c r="AH58" s="13">
        <f>('Base original'!AE62/'Base original'!AE50*100-100)*'Base original'!AE50/('Base original'!$AN50)</f>
        <v>-0.2586577451988612</v>
      </c>
      <c r="AI58" s="13">
        <f>('Base original'!AF62/'Base original'!AF50*100-100)*'Base original'!AF50/('Base original'!$AN50)</f>
        <v>1.8096978379594426</v>
      </c>
      <c r="AJ58" s="13">
        <f>('Base original'!AG62/'Base original'!AG50*100-100)*'Base original'!AG50/('Base original'!$AN50)</f>
        <v>-0.84508459108116729</v>
      </c>
      <c r="AK58" s="13">
        <f>('Base original'!AH62/'Base original'!AH50*100-100)*'Base original'!AH50/('Base original'!$AN50)</f>
        <v>-0.12757276438629775</v>
      </c>
      <c r="AL58" s="13">
        <f>('Base original'!AI62/'Base original'!AI50*100-100)*'Base original'!AI50/('Base original'!$AN50)</f>
        <v>0.14921254946425794</v>
      </c>
      <c r="AM58" s="13">
        <f>('Base original'!AJ62/'Base original'!AJ50*100-100)*'Base original'!AJ50/('Base original'!$AN50)</f>
        <v>3.1270055924172437</v>
      </c>
      <c r="AN58" s="13">
        <f>('Base original'!AK62/'Base original'!AK50*100-100)*'Base original'!AK50/('Base original'!$AN50)</f>
        <v>0.25197320425854897</v>
      </c>
      <c r="AO58" s="13">
        <f>-('Base original'!AL62/'Base original'!AL50*100-100)*'Base original'!AL50/('Base original'!$AN50)</f>
        <v>-1.2579399671235014</v>
      </c>
      <c r="AP58" s="13">
        <f>-('Base original'!AM62/'Base original'!AM50*100-100)*'Base original'!AM50/('Base original'!$AN50)</f>
        <v>1.0536649278797248E-2</v>
      </c>
      <c r="AQ58" s="13">
        <f>(('Base original'!AJ62-'Base original'!AL62)/('Base original'!AJ50-'Base original'!AL50)*100-100)*(('Base original'!AJ50-'Base original'!AL50)/'Base original'!AN50)</f>
        <v>1.8690656252937412</v>
      </c>
      <c r="AR58" s="13">
        <f>(('Base original'!AK62-'Base original'!AM62)/('Base original'!AK50-'Base original'!AM50)*100-100)*(('Base original'!AK50-'Base original'!AM50)/'Base original'!AN50)</f>
        <v>0.26250985353734613</v>
      </c>
      <c r="AS58" s="9">
        <f>('Base original'!AN62/'Base original'!AN50*100-100)*'Base original'!AN50/('Base original'!$AN50)</f>
        <v>5.9551136361480275</v>
      </c>
    </row>
    <row r="59" spans="1:45" x14ac:dyDescent="0.3">
      <c r="A59" s="20">
        <v>40299</v>
      </c>
      <c r="B59" s="13">
        <f>'Base original'!B63/'Base original'!B51*100-100</f>
        <v>5.6505067440419054</v>
      </c>
      <c r="C59" s="13">
        <f>'Base original'!C63/'Base original'!C51*100-100</f>
        <v>4.8357446863036557</v>
      </c>
      <c r="D59" s="13">
        <f>'Base original'!D63/'Base original'!D51*100-100</f>
        <v>10.698265960912764</v>
      </c>
      <c r="E59" s="13">
        <f>'Base original'!E63/'Base original'!E51*100-100</f>
        <v>-8.8741830502587646</v>
      </c>
      <c r="F59" s="9">
        <f>'Base original'!F63/'Base original'!F51*100-100</f>
        <v>5.4507006336250896</v>
      </c>
      <c r="G59" s="9">
        <f>'Base original'!G63</f>
        <v>27.3045490031868</v>
      </c>
      <c r="H59" s="13"/>
      <c r="I59" s="13"/>
      <c r="J59" s="9"/>
      <c r="K59" s="9">
        <f>'Base original'!K63</f>
        <v>5.1043360239322801</v>
      </c>
      <c r="L59" s="13"/>
      <c r="M59" s="9"/>
      <c r="N59" s="9">
        <f>'Base original'!N63</f>
        <v>2.3431927319747898</v>
      </c>
      <c r="O59" s="13"/>
      <c r="P59" s="9"/>
      <c r="Q59" s="11">
        <f>'Base original'!Q63</f>
        <v>4.18098759676288</v>
      </c>
      <c r="R59" s="13">
        <f>('Base original'!S63/'Base original'!S51*100-100)*'Base original'!S51/'Base original'!$V51</f>
        <v>4.3108087839566611</v>
      </c>
      <c r="S59" s="13">
        <f>('Base original'!T63/'Base original'!T51*100-100)*'Base original'!T51/'Base original'!$V51</f>
        <v>23.790602860344258</v>
      </c>
      <c r="T59" s="13">
        <f>('Base original'!U63/'Base original'!U51*100-100)*'Base original'!U51/'Base original'!$V51</f>
        <v>4.4758097103482219</v>
      </c>
      <c r="U59" s="9">
        <f>('Base original'!V63/'Base original'!V51*100-100)*'Base original'!V51/'Base original'!$V51</f>
        <v>32.577221354649168</v>
      </c>
      <c r="V59" s="13">
        <f>('Base original'!V63/'Base original'!V51*100-100)*'Base original'!V51/('Base original'!$AC51)</f>
        <v>6.8601750424085974</v>
      </c>
      <c r="W59" s="13">
        <f>('Base original'!W63/'Base original'!W51*100-100)*'Base original'!W51/('Base original'!$AC51)</f>
        <v>-1.1387976034608869</v>
      </c>
      <c r="X59" s="13">
        <f>('Base original'!X63/'Base original'!X51*100-100)*'Base original'!X51/('Base original'!$AC51)</f>
        <v>0.27571497570507986</v>
      </c>
      <c r="Y59" s="13">
        <f>('Base original'!Y63/'Base original'!Y51*100-100)*'Base original'!Y51/('Base original'!$AC51)</f>
        <v>1.533525208537555</v>
      </c>
      <c r="Z59" s="13">
        <f>('Base original'!Z63/'Base original'!Z51*100-100)*'Base original'!Z51/('Base original'!$AC51)</f>
        <v>4.4590023025080167E-2</v>
      </c>
      <c r="AA59" s="13">
        <f>-('Base original'!AA63/'Base original'!AA51*100-100)*'Base original'!AA51/('Base original'!$AC51)</f>
        <v>-0.26716855462527161</v>
      </c>
      <c r="AB59" s="13">
        <f>-('Base original'!AB63/'Base original'!AB51*100-100)*'Base original'!AB51/('Base original'!$AC51)</f>
        <v>7.4316705041799821E-4</v>
      </c>
      <c r="AC59" s="13">
        <f>(('Base original'!Y63-'Base original'!AA63)/('Base original'!Y51-'Base original'!AA51)*100-100)*(('Base original'!Y51-'Base original'!AA51)/'Base original'!AC51)</f>
        <v>1.2663566539122828</v>
      </c>
      <c r="AD59" s="13">
        <f>(('Base original'!Z63-'Base original'!AB63)/('Base original'!Z51-'Base original'!AB51)*100-100)*(('Base original'!Z51-'Base original'!AB51)/'Base original'!AC51)</f>
        <v>4.5333190075498186E-2</v>
      </c>
      <c r="AE59" s="9">
        <f>('Base original'!AC63/'Base original'!AC51*100-100)*'Base original'!AC51/('Base original'!$AC51)</f>
        <v>7.3087822586405631</v>
      </c>
      <c r="AF59" s="13">
        <f>('Base original'!AC63/'Base original'!AC51*100-100)*'Base original'!AC51/('Base original'!$AN51)</f>
        <v>4.4299343617855076</v>
      </c>
      <c r="AG59" s="13">
        <f>('Base original'!AD63/'Base original'!AD51*100-100)*'Base original'!AD51/('Base original'!$AN51)</f>
        <v>0.11463744564933787</v>
      </c>
      <c r="AH59" s="13">
        <f>('Base original'!AE63/'Base original'!AE51*100-100)*'Base original'!AE51/('Base original'!$AN51)</f>
        <v>-0.84424059924663974</v>
      </c>
      <c r="AI59" s="13">
        <f>('Base original'!AF63/'Base original'!AF51*100-100)*'Base original'!AF51/('Base original'!$AN51)</f>
        <v>2.0245108034221806</v>
      </c>
      <c r="AJ59" s="13">
        <f>('Base original'!AG63/'Base original'!AG51*100-100)*'Base original'!AG51/('Base original'!$AN51)</f>
        <v>-0.7978450907913085</v>
      </c>
      <c r="AK59" s="13">
        <f>('Base original'!AH63/'Base original'!AH51*100-100)*'Base original'!AH51/('Base original'!$AN51)</f>
        <v>-0.15157367568173627</v>
      </c>
      <c r="AL59" s="13">
        <f>('Base original'!AI63/'Base original'!AI51*100-100)*'Base original'!AI51/('Base original'!$AN51)</f>
        <v>-0.29886815398166966</v>
      </c>
      <c r="AM59" s="13">
        <f>('Base original'!AJ63/'Base original'!AJ51*100-100)*'Base original'!AJ51/('Base original'!$AN51)</f>
        <v>3.1060216364440185</v>
      </c>
      <c r="AN59" s="13">
        <f>('Base original'!AK63/'Base original'!AK51*100-100)*'Base original'!AK51/('Base original'!$AN51)</f>
        <v>0.21868950830158371</v>
      </c>
      <c r="AO59" s="13">
        <f>-('Base original'!AL63/'Base original'!AL51*100-100)*'Base original'!AL51/('Base original'!$AN51)</f>
        <v>-1.2389402524891995</v>
      </c>
      <c r="AP59" s="13">
        <f>-('Base original'!AM63/'Base original'!AM51*100-100)*'Base original'!AM51/('Base original'!$AN51)</f>
        <v>-9.0088365932681127E-3</v>
      </c>
      <c r="AQ59" s="13">
        <f>(('Base original'!AJ63-'Base original'!AL63)/('Base original'!AJ51-'Base original'!AL51)*100-100)*(('Base original'!AJ51-'Base original'!AL51)/'Base original'!AN51)</f>
        <v>1.867081383954819</v>
      </c>
      <c r="AR59" s="13">
        <f>(('Base original'!AK63-'Base original'!AM63)/('Base original'!AK51-'Base original'!AM51)*100-100)*(('Base original'!AK51-'Base original'!AM51)/'Base original'!AN51)</f>
        <v>0.20968067170831553</v>
      </c>
      <c r="AS59" s="9">
        <f>('Base original'!AN63/'Base original'!AN51*100-100)*'Base original'!AN51/('Base original'!$AN51)</f>
        <v>6.5533171468188121</v>
      </c>
    </row>
    <row r="60" spans="1:45" x14ac:dyDescent="0.3">
      <c r="A60" s="20">
        <v>40330</v>
      </c>
      <c r="B60" s="13">
        <f>'Base original'!B64/'Base original'!B52*100-100</f>
        <v>7.1738427552971586</v>
      </c>
      <c r="C60" s="13">
        <f>'Base original'!C64/'Base original'!C52*100-100</f>
        <v>6.2691507530492316</v>
      </c>
      <c r="D60" s="13">
        <f>'Base original'!D64/'Base original'!D52*100-100</f>
        <v>11.283072227321213</v>
      </c>
      <c r="E60" s="13">
        <f>'Base original'!E64/'Base original'!E52*100-100</f>
        <v>8.3030123702168623</v>
      </c>
      <c r="F60" s="9">
        <f>'Base original'!F64/'Base original'!F52*100-100</f>
        <v>8.1141264486020361</v>
      </c>
      <c r="G60" s="9">
        <f>'Base original'!G64</f>
        <v>27.305817463765901</v>
      </c>
      <c r="H60" s="13"/>
      <c r="I60" s="13"/>
      <c r="J60" s="9"/>
      <c r="K60" s="9">
        <f>'Base original'!K64</f>
        <v>5.2645016387231296</v>
      </c>
      <c r="L60" s="13"/>
      <c r="M60" s="9"/>
      <c r="N60" s="9">
        <f>'Base original'!N64</f>
        <v>2.1711366096890399</v>
      </c>
      <c r="O60" s="13"/>
      <c r="P60" s="9"/>
      <c r="Q60" s="11">
        <f>'Base original'!Q64</f>
        <v>4.0648042155850499</v>
      </c>
      <c r="R60" s="13">
        <f>('Base original'!S64/'Base original'!S52*100-100)*'Base original'!S52/'Base original'!$V52</f>
        <v>4.3444196678404454</v>
      </c>
      <c r="S60" s="13">
        <f>('Base original'!T64/'Base original'!T52*100-100)*'Base original'!T52/'Base original'!$V52</f>
        <v>22.813530895659891</v>
      </c>
      <c r="T60" s="13">
        <f>('Base original'!U64/'Base original'!U52*100-100)*'Base original'!U52/'Base original'!$V52</f>
        <v>4.7622553788667856</v>
      </c>
      <c r="U60" s="9">
        <f>('Base original'!V64/'Base original'!V52*100-100)*'Base original'!V52/'Base original'!$V52</f>
        <v>31.920205942367119</v>
      </c>
      <c r="V60" s="13">
        <f>('Base original'!V64/'Base original'!V52*100-100)*'Base original'!V52/('Base original'!$AC52)</f>
        <v>6.8689046981668476</v>
      </c>
      <c r="W60" s="13">
        <f>('Base original'!W64/'Base original'!W52*100-100)*'Base original'!W52/('Base original'!$AC52)</f>
        <v>-0.71003539009769168</v>
      </c>
      <c r="X60" s="13">
        <f>('Base original'!X64/'Base original'!X52*100-100)*'Base original'!X52/('Base original'!$AC52)</f>
        <v>0.31662732647787378</v>
      </c>
      <c r="Y60" s="13">
        <f>('Base original'!Y64/'Base original'!Y52*100-100)*'Base original'!Y52/('Base original'!$AC52)</f>
        <v>0.21083785695249774</v>
      </c>
      <c r="Z60" s="13">
        <f>('Base original'!Z64/'Base original'!Z52*100-100)*'Base original'!Z52/('Base original'!$AC52)</f>
        <v>6.6141577268929538E-2</v>
      </c>
      <c r="AA60" s="13">
        <f>-('Base original'!AA64/'Base original'!AA52*100-100)*'Base original'!AA52/('Base original'!$AC52)</f>
        <v>1.9823946128223566E-2</v>
      </c>
      <c r="AB60" s="13">
        <f>-('Base original'!AB64/'Base original'!AB52*100-100)*'Base original'!AB52/('Base original'!$AC52)</f>
        <v>6.2991978351361576E-3</v>
      </c>
      <c r="AC60" s="13">
        <f>(('Base original'!Y64-'Base original'!AA64)/('Base original'!Y52-'Base original'!AA52)*100-100)*(('Base original'!Y52-'Base original'!AA52)/'Base original'!AC52)</f>
        <v>0.23066180308071904</v>
      </c>
      <c r="AD60" s="13">
        <f>(('Base original'!Z64-'Base original'!AB64)/('Base original'!Z52-'Base original'!AB52)*100-100)*(('Base original'!Z52-'Base original'!AB52)/'Base original'!AC52)</f>
        <v>7.2440775104065921E-2</v>
      </c>
      <c r="AE60" s="9">
        <f>('Base original'!AC64/'Base original'!AC52*100-100)*'Base original'!AC52/('Base original'!$AC52)</f>
        <v>6.7785992127318337</v>
      </c>
      <c r="AF60" s="13">
        <f>('Base original'!AC64/'Base original'!AC52*100-100)*'Base original'!AC52/('Base original'!$AN52)</f>
        <v>4.1119787029666375</v>
      </c>
      <c r="AG60" s="13">
        <f>('Base original'!AD64/'Base original'!AD52*100-100)*'Base original'!AD52/('Base original'!$AN52)</f>
        <v>0.89527721768475077</v>
      </c>
      <c r="AH60" s="13">
        <f>('Base original'!AE64/'Base original'!AE52*100-100)*'Base original'!AE52/('Base original'!$AN52)</f>
        <v>-1.9925144102853298</v>
      </c>
      <c r="AI60" s="13">
        <f>('Base original'!AF64/'Base original'!AF52*100-100)*'Base original'!AF52/('Base original'!$AN52)</f>
        <v>2.2027910452700361</v>
      </c>
      <c r="AJ60" s="13">
        <f>('Base original'!AG64/'Base original'!AG52*100-100)*'Base original'!AG52/('Base original'!$AN52)</f>
        <v>-0.63487584769032834</v>
      </c>
      <c r="AK60" s="13">
        <f>('Base original'!AH64/'Base original'!AH52*100-100)*'Base original'!AH52/('Base original'!$AN52)</f>
        <v>-0.15846609050156887</v>
      </c>
      <c r="AL60" s="13">
        <f>('Base original'!AI64/'Base original'!AI52*100-100)*'Base original'!AI52/('Base original'!$AN52)</f>
        <v>-0.24084598010274116</v>
      </c>
      <c r="AM60" s="13">
        <f>('Base original'!AJ64/'Base original'!AJ52*100-100)*'Base original'!AJ52/('Base original'!$AN52)</f>
        <v>3.1166121671624163</v>
      </c>
      <c r="AN60" s="13">
        <f>('Base original'!AK64/'Base original'!AK52*100-100)*'Base original'!AK52/('Base original'!$AN52)</f>
        <v>0.19240705456644405</v>
      </c>
      <c r="AO60" s="13">
        <f>-('Base original'!AL64/'Base original'!AL52*100-100)*'Base original'!AL52/('Base original'!$AN52)</f>
        <v>-0.89550199228120642</v>
      </c>
      <c r="AP60" s="13">
        <f>-('Base original'!AM64/'Base original'!AM52*100-100)*'Base original'!AM52/('Base original'!$AN52)</f>
        <v>-2.7872049960559638E-2</v>
      </c>
      <c r="AQ60" s="13">
        <f>(('Base original'!AJ64-'Base original'!AL64)/('Base original'!AJ52-'Base original'!AL52)*100-100)*(('Base original'!AJ52-'Base original'!AL52)/'Base original'!AN52)</f>
        <v>2.2211101748812099</v>
      </c>
      <c r="AR60" s="13">
        <f>(('Base original'!AK64-'Base original'!AM64)/('Base original'!AK52-'Base original'!AM52)*100-100)*(('Base original'!AK52-'Base original'!AM52)/'Base original'!AN52)</f>
        <v>0.16453500460588438</v>
      </c>
      <c r="AS60" s="9">
        <f>('Base original'!AN64/'Base original'!AN52*100-100)*'Base original'!AN52/('Base original'!$AN52)</f>
        <v>6.5689898168285197</v>
      </c>
    </row>
    <row r="61" spans="1:45" x14ac:dyDescent="0.3">
      <c r="A61" s="20">
        <v>40360</v>
      </c>
      <c r="B61" s="13">
        <f>'Base original'!B65/'Base original'!B53*100-100</f>
        <v>6.222826541513669</v>
      </c>
      <c r="C61" s="13">
        <f>'Base original'!C65/'Base original'!C53*100-100</f>
        <v>7.126986628044321</v>
      </c>
      <c r="D61" s="13">
        <f>'Base original'!D65/'Base original'!D53*100-100</f>
        <v>11.193379609157134</v>
      </c>
      <c r="E61" s="13">
        <f>'Base original'!E65/'Base original'!E53*100-100</f>
        <v>3.9436598914136596</v>
      </c>
      <c r="F61" s="9">
        <f>'Base original'!F65/'Base original'!F53*100-100</f>
        <v>7.3221570039791857</v>
      </c>
      <c r="G61" s="9">
        <f>'Base original'!G65</f>
        <v>28.120906910575101</v>
      </c>
      <c r="H61" s="13"/>
      <c r="I61" s="13"/>
      <c r="J61" s="9"/>
      <c r="K61" s="9">
        <f>'Base original'!K65</f>
        <v>5.8647111374861103</v>
      </c>
      <c r="L61" s="13"/>
      <c r="M61" s="9"/>
      <c r="N61" s="9">
        <f>'Base original'!N65</f>
        <v>2.04966951250272</v>
      </c>
      <c r="O61" s="13"/>
      <c r="P61" s="9"/>
      <c r="Q61" s="11">
        <f>'Base original'!Q65</f>
        <v>4.0258767077034898</v>
      </c>
      <c r="R61" s="13">
        <f>('Base original'!S65/'Base original'!S53*100-100)*'Base original'!S53/'Base original'!$V53</f>
        <v>4.4664328009584491</v>
      </c>
      <c r="S61" s="13">
        <f>('Base original'!T65/'Base original'!T53*100-100)*'Base original'!T53/'Base original'!$V53</f>
        <v>20.358930279863134</v>
      </c>
      <c r="T61" s="13">
        <f>('Base original'!U65/'Base original'!U53*100-100)*'Base original'!U53/'Base original'!$V53</f>
        <v>5.7139358392015183</v>
      </c>
      <c r="U61" s="9">
        <f>('Base original'!V65/'Base original'!V53*100-100)*'Base original'!V53/'Base original'!$V53</f>
        <v>30.5392989200231</v>
      </c>
      <c r="V61" s="13">
        <f>('Base original'!V65/'Base original'!V53*100-100)*'Base original'!V53/('Base original'!$AC53)</f>
        <v>6.5234868217492847</v>
      </c>
      <c r="W61" s="13">
        <f>('Base original'!W65/'Base original'!W53*100-100)*'Base original'!W53/('Base original'!$AC53)</f>
        <v>-1.5473525891878812</v>
      </c>
      <c r="X61" s="13">
        <f>('Base original'!X65/'Base original'!X53*100-100)*'Base original'!X53/('Base original'!$AC53)</f>
        <v>0.36417523519474143</v>
      </c>
      <c r="Y61" s="13">
        <f>('Base original'!Y65/'Base original'!Y53*100-100)*'Base original'!Y53/('Base original'!$AC53)</f>
        <v>-1.289710577623441</v>
      </c>
      <c r="Z61" s="13">
        <f>('Base original'!Z65/'Base original'!Z53*100-100)*'Base original'!Z53/('Base original'!$AC53)</f>
        <v>6.9962886437816951E-2</v>
      </c>
      <c r="AA61" s="13">
        <f>-('Base original'!AA65/'Base original'!AA53*100-100)*'Base original'!AA53/('Base original'!$AC53)</f>
        <v>1.1994952766904656</v>
      </c>
      <c r="AB61" s="13">
        <f>-('Base original'!AB65/'Base original'!AB53*100-100)*'Base original'!AB53/('Base original'!$AC53)</f>
        <v>7.3645143618754306E-4</v>
      </c>
      <c r="AC61" s="13">
        <f>(('Base original'!Y65-'Base original'!AA65)/('Base original'!Y53-'Base original'!AA53)*100-100)*(('Base original'!Y53-'Base original'!AA53)/'Base original'!AC53)</f>
        <v>-9.0215300932974307E-2</v>
      </c>
      <c r="AD61" s="13">
        <f>(('Base original'!Z65-'Base original'!AB65)/('Base original'!Z53-'Base original'!AB53)*100-100)*(('Base original'!Z53-'Base original'!AB53)/'Base original'!AC53)</f>
        <v>7.0699337874004411E-2</v>
      </c>
      <c r="AE61" s="9">
        <f>('Base original'!AC65/'Base original'!AC53*100-100)*'Base original'!AC53/('Base original'!$AC53)</f>
        <v>5.3207935046971642</v>
      </c>
      <c r="AF61" s="13">
        <f>('Base original'!AC65/'Base original'!AC53*100-100)*'Base original'!AC53/('Base original'!$AN53)</f>
        <v>3.2594506966891492</v>
      </c>
      <c r="AG61" s="13">
        <f>('Base original'!AD65/'Base original'!AD53*100-100)*'Base original'!AD53/('Base original'!$AN53)</f>
        <v>0.99014131551975315</v>
      </c>
      <c r="AH61" s="13">
        <f>('Base original'!AE65/'Base original'!AE53*100-100)*'Base original'!AE53/('Base original'!$AN53)</f>
        <v>-2.0609240526816754</v>
      </c>
      <c r="AI61" s="13">
        <f>('Base original'!AF65/'Base original'!AF53*100-100)*'Base original'!AF53/('Base original'!$AN53)</f>
        <v>2.280855202614871</v>
      </c>
      <c r="AJ61" s="13">
        <f>('Base original'!AG65/'Base original'!AG53*100-100)*'Base original'!AG53/('Base original'!$AN53)</f>
        <v>-0.63261221537194345</v>
      </c>
      <c r="AK61" s="13">
        <f>('Base original'!AH65/'Base original'!AH53*100-100)*'Base original'!AH53/('Base original'!$AN53)</f>
        <v>-0.2237658469063889</v>
      </c>
      <c r="AL61" s="13">
        <f>('Base original'!AI65/'Base original'!AI53*100-100)*'Base original'!AI53/('Base original'!$AN53)</f>
        <v>-6.6317700595241141E-2</v>
      </c>
      <c r="AM61" s="13">
        <f>('Base original'!AJ65/'Base original'!AJ53*100-100)*'Base original'!AJ53/('Base original'!$AN53)</f>
        <v>3.1262930999990899</v>
      </c>
      <c r="AN61" s="13">
        <f>('Base original'!AK65/'Base original'!AK53*100-100)*'Base original'!AK53/('Base original'!$AN53)</f>
        <v>0.19590790124818444</v>
      </c>
      <c r="AO61" s="13">
        <f>-('Base original'!AL65/'Base original'!AL53*100-100)*'Base original'!AL53/('Base original'!$AN53)</f>
        <v>-1.1736428442076021</v>
      </c>
      <c r="AP61" s="13">
        <f>-('Base original'!AM65/'Base original'!AM53*100-100)*'Base original'!AM53/('Base original'!$AN53)</f>
        <v>-2.5940597171607585E-2</v>
      </c>
      <c r="AQ61" s="13">
        <f>(('Base original'!AJ65-'Base original'!AL65)/('Base original'!AJ53-'Base original'!AL53)*100-100)*(('Base original'!AJ53-'Base original'!AL53)/'Base original'!AN53)</f>
        <v>1.9526502557914875</v>
      </c>
      <c r="AR61" s="13">
        <f>(('Base original'!AK65-'Base original'!AM65)/('Base original'!AK53-'Base original'!AM53)*100-100)*(('Base original'!AK53-'Base original'!AM53)/'Base original'!AN53)</f>
        <v>0.16996730407657676</v>
      </c>
      <c r="AS61" s="9">
        <f>('Base original'!AN65/'Base original'!AN53*100-100)*'Base original'!AN53/('Base original'!$AN53)</f>
        <v>5.6694449591365981</v>
      </c>
    </row>
    <row r="62" spans="1:45" x14ac:dyDescent="0.3">
      <c r="A62" s="20">
        <v>40391</v>
      </c>
      <c r="B62" s="13">
        <f>'Base original'!B66/'Base original'!B54*100-100</f>
        <v>5.6624471383373418</v>
      </c>
      <c r="C62" s="13">
        <f>'Base original'!C66/'Base original'!C54*100-100</f>
        <v>8.6020547155698495</v>
      </c>
      <c r="D62" s="13">
        <f>'Base original'!D66/'Base original'!D54*100-100</f>
        <v>11.926454941377386</v>
      </c>
      <c r="E62" s="13">
        <f>'Base original'!E66/'Base original'!E54*100-100</f>
        <v>2.1682592350613845</v>
      </c>
      <c r="F62" s="9">
        <f>'Base original'!F66/'Base original'!F54*100-100</f>
        <v>7.2068589138805521</v>
      </c>
      <c r="G62" s="9">
        <f>'Base original'!G66</f>
        <v>27.5146327566252</v>
      </c>
      <c r="H62" s="13"/>
      <c r="I62" s="13"/>
      <c r="J62" s="9"/>
      <c r="K62" s="9">
        <f>'Base original'!K66</f>
        <v>6.9137059213616698</v>
      </c>
      <c r="L62" s="13"/>
      <c r="M62" s="9"/>
      <c r="N62" s="9">
        <f>'Base original'!N66</f>
        <v>2.1077787977831299</v>
      </c>
      <c r="O62" s="13"/>
      <c r="P62" s="9"/>
      <c r="Q62" s="11">
        <f>'Base original'!Q66</f>
        <v>4.0647273420175303</v>
      </c>
      <c r="R62" s="13">
        <f>('Base original'!S66/'Base original'!S54*100-100)*'Base original'!S54/'Base original'!$V54</f>
        <v>3.7878143034677656</v>
      </c>
      <c r="S62" s="13">
        <f>('Base original'!T66/'Base original'!T54*100-100)*'Base original'!T54/'Base original'!$V54</f>
        <v>17.94005634905772</v>
      </c>
      <c r="T62" s="13">
        <f>('Base original'!U66/'Base original'!U54*100-100)*'Base original'!U54/'Base original'!$V54</f>
        <v>7.0203631194566078</v>
      </c>
      <c r="U62" s="9">
        <f>('Base original'!V66/'Base original'!V54*100-100)*'Base original'!V54/'Base original'!$V54</f>
        <v>28.748233771982115</v>
      </c>
      <c r="V62" s="13">
        <f>('Base original'!V66/'Base original'!V54*100-100)*'Base original'!V54/('Base original'!$AC54)</f>
        <v>6.2072342324759253</v>
      </c>
      <c r="W62" s="13">
        <f>('Base original'!W66/'Base original'!W54*100-100)*'Base original'!W54/('Base original'!$AC54)</f>
        <v>-1.4553192761795912</v>
      </c>
      <c r="X62" s="13">
        <f>('Base original'!X66/'Base original'!X54*100-100)*'Base original'!X54/('Base original'!$AC54)</f>
        <v>0.32934694571554662</v>
      </c>
      <c r="Y62" s="13">
        <f>('Base original'!Y66/'Base original'!Y54*100-100)*'Base original'!Y54/('Base original'!$AC54)</f>
        <v>-2.8553203954445996</v>
      </c>
      <c r="Z62" s="13">
        <f>('Base original'!Z66/'Base original'!Z54*100-100)*'Base original'!Z54/('Base original'!$AC54)</f>
        <v>6.9655408719973111E-2</v>
      </c>
      <c r="AA62" s="13">
        <f>-('Base original'!AA66/'Base original'!AA54*100-100)*'Base original'!AA54/('Base original'!$AC54)</f>
        <v>2.759015819800096</v>
      </c>
      <c r="AB62" s="13">
        <f>-('Base original'!AB66/'Base original'!AB54*100-100)*'Base original'!AB54/('Base original'!$AC54)</f>
        <v>-2.3892356553025045E-3</v>
      </c>
      <c r="AC62" s="13">
        <f>(('Base original'!Y66-'Base original'!AA66)/('Base original'!Y54-'Base original'!AA54)*100-100)*(('Base original'!Y54-'Base original'!AA54)/'Base original'!AC54)</f>
        <v>-9.6304575644502233E-2</v>
      </c>
      <c r="AD62" s="13">
        <f>(('Base original'!Z66-'Base original'!AB66)/('Base original'!Z54-'Base original'!AB54)*100-100)*(('Base original'!Z54-'Base original'!AB54)/'Base original'!AC54)</f>
        <v>6.7266173064670712E-2</v>
      </c>
      <c r="AE62" s="9">
        <f>('Base original'!AC66/'Base original'!AC54*100-100)*'Base original'!AC54/('Base original'!$AC54)</f>
        <v>5.0522234994320598</v>
      </c>
      <c r="AF62" s="13">
        <f>('Base original'!AC66/'Base original'!AC54*100-100)*'Base original'!AC54/('Base original'!$AN54)</f>
        <v>3.0900414326488215</v>
      </c>
      <c r="AG62" s="13">
        <f>('Base original'!AD66/'Base original'!AD54*100-100)*'Base original'!AD54/('Base original'!$AN54)</f>
        <v>0.67298694746480203</v>
      </c>
      <c r="AH62" s="13">
        <f>('Base original'!AE66/'Base original'!AE54*100-100)*'Base original'!AE54/('Base original'!$AN54)</f>
        <v>-1.944996350757223</v>
      </c>
      <c r="AI62" s="13">
        <f>('Base original'!AF66/'Base original'!AF54*100-100)*'Base original'!AF54/('Base original'!$AN54)</f>
        <v>2.2183727089056102</v>
      </c>
      <c r="AJ62" s="13">
        <f>('Base original'!AG66/'Base original'!AG54*100-100)*'Base original'!AG54/('Base original'!$AN54)</f>
        <v>-0.59340205372752586</v>
      </c>
      <c r="AK62" s="13">
        <f>('Base original'!AH66/'Base original'!AH54*100-100)*'Base original'!AH54/('Base original'!$AN54)</f>
        <v>-0.28945070815464646</v>
      </c>
      <c r="AL62" s="13">
        <f>('Base original'!AI66/'Base original'!AI54*100-100)*'Base original'!AI54/('Base original'!$AN54)</f>
        <v>-9.5659243743536501E-2</v>
      </c>
      <c r="AM62" s="13">
        <f>('Base original'!AJ66/'Base original'!AJ54*100-100)*'Base original'!AJ54/('Base original'!$AN54)</f>
        <v>3.0162449910344202</v>
      </c>
      <c r="AN62" s="13">
        <f>('Base original'!AK66/'Base original'!AK54*100-100)*'Base original'!AK54/('Base original'!$AN54)</f>
        <v>0.18232584412692665</v>
      </c>
      <c r="AO62" s="13">
        <f>-('Base original'!AL66/'Base original'!AL54*100-100)*'Base original'!AL54/('Base original'!$AN54)</f>
        <v>-0.99537321192597861</v>
      </c>
      <c r="AP62" s="13">
        <f>-('Base original'!AM66/'Base original'!AM54*100-100)*'Base original'!AM54/('Base original'!$AN54)</f>
        <v>-3.0574987424490808E-2</v>
      </c>
      <c r="AQ62" s="13">
        <f>(('Base original'!AJ66-'Base original'!AL66)/('Base original'!AJ54-'Base original'!AL54)*100-100)*(('Base original'!AJ54-'Base original'!AL54)/'Base original'!AN54)</f>
        <v>2.0208717791084418</v>
      </c>
      <c r="AR62" s="13">
        <f>(('Base original'!AK66-'Base original'!AM66)/('Base original'!AK54-'Base original'!AM54)*100-100)*(('Base original'!AK54-'Base original'!AM54)/'Base original'!AN54)</f>
        <v>0.1517508567024359</v>
      </c>
      <c r="AS62" s="9">
        <f>('Base original'!AN66/'Base original'!AN54*100-100)*'Base original'!AN54/('Base original'!$AN54)</f>
        <v>5.2305153684471861</v>
      </c>
    </row>
    <row r="63" spans="1:45" x14ac:dyDescent="0.3">
      <c r="A63" s="20">
        <v>40422</v>
      </c>
      <c r="B63" s="13">
        <f>'Base original'!B67/'Base original'!B55*100-100</f>
        <v>5.9634056589052733</v>
      </c>
      <c r="C63" s="13">
        <f>'Base original'!C67/'Base original'!C55*100-100</f>
        <v>9.2511837128430159</v>
      </c>
      <c r="D63" s="13">
        <f>'Base original'!D67/'Base original'!D55*100-100</f>
        <v>12.136183492239965</v>
      </c>
      <c r="E63" s="13">
        <f>'Base original'!E67/'Base original'!E55*100-100</f>
        <v>1.4130090492484868</v>
      </c>
      <c r="F63" s="9">
        <f>'Base original'!F67/'Base original'!F55*100-100</f>
        <v>7.4632624711362467</v>
      </c>
      <c r="G63" s="9">
        <f>'Base original'!G67</f>
        <v>28.002971261041601</v>
      </c>
      <c r="H63" s="13"/>
      <c r="I63" s="13"/>
      <c r="J63" s="9"/>
      <c r="K63" s="9">
        <f>'Base original'!K67</f>
        <v>6.8686859812019003</v>
      </c>
      <c r="L63" s="13"/>
      <c r="M63" s="9"/>
      <c r="N63" s="9">
        <f>'Base original'!N67</f>
        <v>1.95942499863764</v>
      </c>
      <c r="O63" s="13"/>
      <c r="P63" s="9"/>
      <c r="Q63" s="11">
        <f>'Base original'!Q67</f>
        <v>4.0002791868918797</v>
      </c>
      <c r="R63" s="13">
        <f>('Base original'!S67/'Base original'!S55*100-100)*'Base original'!S55/'Base original'!$V55</f>
        <v>3.6080797566965401</v>
      </c>
      <c r="S63" s="13">
        <f>('Base original'!T67/'Base original'!T55*100-100)*'Base original'!T55/'Base original'!$V55</f>
        <v>14.801407614617723</v>
      </c>
      <c r="T63" s="13">
        <f>('Base original'!U67/'Base original'!U55*100-100)*'Base original'!U55/'Base original'!$V55</f>
        <v>8.8434278790638619</v>
      </c>
      <c r="U63" s="9">
        <f>('Base original'!V67/'Base original'!V55*100-100)*'Base original'!V55/'Base original'!$V55</f>
        <v>27.252915250378123</v>
      </c>
      <c r="V63" s="13">
        <f>('Base original'!V67/'Base original'!V55*100-100)*'Base original'!V55/('Base original'!$AC55)</f>
        <v>6.1801826213168782</v>
      </c>
      <c r="W63" s="13">
        <f>('Base original'!W67/'Base original'!W55*100-100)*'Base original'!W55/('Base original'!$AC55)</f>
        <v>-0.1951116883510805</v>
      </c>
      <c r="X63" s="13">
        <f>('Base original'!X67/'Base original'!X55*100-100)*'Base original'!X55/('Base original'!$AC55)</f>
        <v>0.38006076214519524</v>
      </c>
      <c r="Y63" s="13">
        <f>('Base original'!Y67/'Base original'!Y55*100-100)*'Base original'!Y55/('Base original'!$AC55)</f>
        <v>-3.1116668124396059</v>
      </c>
      <c r="Z63" s="13">
        <f>('Base original'!Z67/'Base original'!Z55*100-100)*'Base original'!Z55/('Base original'!$AC55)</f>
        <v>7.431561724624644E-2</v>
      </c>
      <c r="AA63" s="13">
        <f>-('Base original'!AA67/'Base original'!AA55*100-100)*'Base original'!AA55/('Base original'!$AC55)</f>
        <v>2.9604538939733023</v>
      </c>
      <c r="AB63" s="13">
        <f>-('Base original'!AB67/'Base original'!AB55*100-100)*'Base original'!AB55/('Base original'!$AC55)</f>
        <v>-7.3762399251857055E-4</v>
      </c>
      <c r="AC63" s="13">
        <f>(('Base original'!Y67-'Base original'!AA67)/('Base original'!Y55-'Base original'!AA55)*100-100)*(('Base original'!Y55-'Base original'!AA55)/'Base original'!AC55)</f>
        <v>-0.15121291846630611</v>
      </c>
      <c r="AD63" s="13">
        <f>(('Base original'!Z67-'Base original'!AB67)/('Base original'!Z55-'Base original'!AB55)*100-100)*(('Base original'!Z55-'Base original'!AB55)/'Base original'!AC55)</f>
        <v>7.3577993253727825E-2</v>
      </c>
      <c r="AE63" s="9">
        <f>('Base original'!AC67/'Base original'!AC55*100-100)*'Base original'!AC55/('Base original'!$AC55)</f>
        <v>6.2874967698984108</v>
      </c>
      <c r="AF63" s="13">
        <f>('Base original'!AC67/'Base original'!AC55*100-100)*'Base original'!AC55/('Base original'!$AN55)</f>
        <v>3.8203650818740398</v>
      </c>
      <c r="AG63" s="13">
        <f>('Base original'!AD67/'Base original'!AD55*100-100)*'Base original'!AD55/('Base original'!$AN55)</f>
        <v>1.0358790519495977</v>
      </c>
      <c r="AH63" s="13">
        <f>('Base original'!AE67/'Base original'!AE55*100-100)*'Base original'!AE55/('Base original'!$AN55)</f>
        <v>-2.3587117277004848</v>
      </c>
      <c r="AI63" s="13">
        <f>('Base original'!AF67/'Base original'!AF55*100-100)*'Base original'!AF55/('Base original'!$AN55)</f>
        <v>2.2427425747780583</v>
      </c>
      <c r="AJ63" s="13">
        <f>('Base original'!AG67/'Base original'!AG55*100-100)*'Base original'!AG55/('Base original'!$AN55)</f>
        <v>-0.52146902193330791</v>
      </c>
      <c r="AK63" s="13">
        <f>('Base original'!AH67/'Base original'!AH55*100-100)*'Base original'!AH55/('Base original'!$AN55)</f>
        <v>-0.29614151804248645</v>
      </c>
      <c r="AL63" s="13">
        <f>('Base original'!AI67/'Base original'!AI55*100-100)*'Base original'!AI55/('Base original'!$AN55)</f>
        <v>0.49569809906165913</v>
      </c>
      <c r="AM63" s="13">
        <f>('Base original'!AJ67/'Base original'!AJ55*100-100)*'Base original'!AJ55/('Base original'!$AN55)</f>
        <v>2.6722206068086485</v>
      </c>
      <c r="AN63" s="13">
        <f>('Base original'!AK67/'Base original'!AK55*100-100)*'Base original'!AK55/('Base original'!$AN55)</f>
        <v>0.16549414383229383</v>
      </c>
      <c r="AO63" s="13">
        <f>-('Base original'!AL67/'Base original'!AL55*100-100)*'Base original'!AL55/('Base original'!$AN55)</f>
        <v>-0.18443016976841867</v>
      </c>
      <c r="AP63" s="13">
        <f>-('Base original'!AM67/'Base original'!AM55*100-100)*'Base original'!AM55/('Base original'!$AN55)</f>
        <v>-3.0028727520009964E-2</v>
      </c>
      <c r="AQ63" s="13">
        <f>(('Base original'!AJ67-'Base original'!AL67)/('Base original'!AJ55-'Base original'!AL55)*100-100)*(('Base original'!AJ55-'Base original'!AL55)/'Base original'!AN55)</f>
        <v>2.4877904370402293</v>
      </c>
      <c r="AR63" s="13">
        <f>(('Base original'!AK67-'Base original'!AM67)/('Base original'!AK55-'Base original'!AM55)*100-100)*(('Base original'!AK55-'Base original'!AM55)/'Base original'!AN55)</f>
        <v>0.13546541631228384</v>
      </c>
      <c r="AS63" s="9">
        <f>('Base original'!AN67/'Base original'!AN55*100-100)*'Base original'!AN55/('Base original'!$AN55)</f>
        <v>7.041618393339605</v>
      </c>
    </row>
    <row r="64" spans="1:45" x14ac:dyDescent="0.3">
      <c r="A64" s="20">
        <v>40452</v>
      </c>
      <c r="B64" s="13">
        <f>'Base original'!B68/'Base original'!B56*100-100</f>
        <v>7.0834825471705472</v>
      </c>
      <c r="C64" s="13">
        <f>'Base original'!C68/'Base original'!C56*100-100</f>
        <v>9.8272422891534603</v>
      </c>
      <c r="D64" s="13">
        <f>'Base original'!D68/'Base original'!D56*100-100</f>
        <v>11.82372393152022</v>
      </c>
      <c r="E64" s="13">
        <f>'Base original'!E68/'Base original'!E56*100-100</f>
        <v>9.2366733943575667</v>
      </c>
      <c r="F64" s="9">
        <f>'Base original'!F68/'Base original'!F56*100-100</f>
        <v>8.6863538457360363</v>
      </c>
      <c r="G64" s="9">
        <f>'Base original'!G68</f>
        <v>27.252425282524701</v>
      </c>
      <c r="H64" s="13"/>
      <c r="I64" s="13"/>
      <c r="J64" s="9"/>
      <c r="K64" s="9">
        <f>'Base original'!K68</f>
        <v>7.1399747697498004</v>
      </c>
      <c r="L64" s="13"/>
      <c r="M64" s="9"/>
      <c r="N64" s="9">
        <f>'Base original'!N68</f>
        <v>1.7650550466581301</v>
      </c>
      <c r="O64" s="13"/>
      <c r="P64" s="9"/>
      <c r="Q64" s="11">
        <f>'Base original'!Q68</f>
        <v>4.1404423827680903</v>
      </c>
      <c r="R64" s="13">
        <f>('Base original'!S68/'Base original'!S56*100-100)*'Base original'!S56/'Base original'!$V56</f>
        <v>3.6802708964533997</v>
      </c>
      <c r="S64" s="13">
        <f>('Base original'!T68/'Base original'!T56*100-100)*'Base original'!T56/'Base original'!$V56</f>
        <v>14.443618055443036</v>
      </c>
      <c r="T64" s="13">
        <f>('Base original'!U68/'Base original'!U56*100-100)*'Base original'!U56/'Base original'!$V56</f>
        <v>7.0280042449085514</v>
      </c>
      <c r="U64" s="9">
        <f>('Base original'!V68/'Base original'!V56*100-100)*'Base original'!V56/'Base original'!$V56</f>
        <v>25.151893196804988</v>
      </c>
      <c r="V64" s="13">
        <f>('Base original'!V68/'Base original'!V56*100-100)*'Base original'!V56/('Base original'!$AC56)</f>
        <v>5.7662858131586177</v>
      </c>
      <c r="W64" s="13">
        <f>('Base original'!W68/'Base original'!W56*100-100)*'Base original'!W56/('Base original'!$AC56)</f>
        <v>1.9177357648370856</v>
      </c>
      <c r="X64" s="13">
        <f>('Base original'!X68/'Base original'!X56*100-100)*'Base original'!X56/('Base original'!$AC56)</f>
        <v>0.33318464148436544</v>
      </c>
      <c r="Y64" s="13">
        <f>('Base original'!Y68/'Base original'!Y56*100-100)*'Base original'!Y56/('Base original'!$AC56)</f>
        <v>-2.7620523902761822</v>
      </c>
      <c r="Z64" s="13">
        <f>('Base original'!Z68/'Base original'!Z56*100-100)*'Base original'!Z56/('Base original'!$AC56)</f>
        <v>7.9117423228728653E-2</v>
      </c>
      <c r="AA64" s="13">
        <f>-('Base original'!AA68/'Base original'!AA56*100-100)*'Base original'!AA56/('Base original'!$AC56)</f>
        <v>2.5731734714413999</v>
      </c>
      <c r="AB64" s="13">
        <f>-('Base original'!AB68/'Base original'!AB56*100-100)*'Base original'!AB56/('Base original'!$AC56)</f>
        <v>5.5716495231499111E-3</v>
      </c>
      <c r="AC64" s="13">
        <f>(('Base original'!Y68-'Base original'!AA68)/('Base original'!Y56-'Base original'!AA56)*100-100)*(('Base original'!Y56-'Base original'!AA56)/'Base original'!AC56)</f>
        <v>-0.18887891883478353</v>
      </c>
      <c r="AD64" s="13">
        <f>(('Base original'!Z68-'Base original'!AB68)/('Base original'!Z56-'Base original'!AB56)*100-100)*(('Base original'!Z56-'Base original'!AB56)/'Base original'!AC56)</f>
        <v>8.4689072751878577E-2</v>
      </c>
      <c r="AE64" s="9">
        <f>('Base original'!AC68/'Base original'!AC56*100-100)*'Base original'!AC56/('Base original'!$AC56)</f>
        <v>7.9130163733971699</v>
      </c>
      <c r="AF64" s="13">
        <f>('Base original'!AC68/'Base original'!AC56*100-100)*'Base original'!AC56/('Base original'!$AN56)</f>
        <v>4.8134414747022332</v>
      </c>
      <c r="AG64" s="13">
        <f>('Base original'!AD68/'Base original'!AD56*100-100)*'Base original'!AD56/('Base original'!$AN56)</f>
        <v>1.6814959588542313</v>
      </c>
      <c r="AH64" s="13">
        <f>('Base original'!AE68/'Base original'!AE56*100-100)*'Base original'!AE56/('Base original'!$AN56)</f>
        <v>-2.2121319786565929</v>
      </c>
      <c r="AI64" s="13">
        <f>('Base original'!AF68/'Base original'!AF56*100-100)*'Base original'!AF56/('Base original'!$AN56)</f>
        <v>2.3334654011108689</v>
      </c>
      <c r="AJ64" s="13">
        <f>('Base original'!AG68/'Base original'!AG56*100-100)*'Base original'!AG56/('Base original'!$AN56)</f>
        <v>-0.54724310835057088</v>
      </c>
      <c r="AK64" s="13">
        <f>('Base original'!AH68/'Base original'!AH56*100-100)*'Base original'!AH56/('Base original'!$AN56)</f>
        <v>-0.28988972254904333</v>
      </c>
      <c r="AL64" s="13">
        <f>('Base original'!AI68/'Base original'!AI56*100-100)*'Base original'!AI56/('Base original'!$AN56)</f>
        <v>1.0502006472392487</v>
      </c>
      <c r="AM64" s="13">
        <f>('Base original'!AJ68/'Base original'!AJ56*100-100)*'Base original'!AJ56/('Base original'!$AN56)</f>
        <v>2.2480575171486401</v>
      </c>
      <c r="AN64" s="13">
        <f>('Base original'!AK68/'Base original'!AK56*100-100)*'Base original'!AK56/('Base original'!$AN56)</f>
        <v>0.16460223139281221</v>
      </c>
      <c r="AO64" s="13">
        <f>-('Base original'!AL68/'Base original'!AL56*100-100)*'Base original'!AL56/('Base original'!$AN56)</f>
        <v>0.23588844141948656</v>
      </c>
      <c r="AP64" s="13">
        <f>-('Base original'!AM68/'Base original'!AM56*100-100)*'Base original'!AM56/('Base original'!$AN56)</f>
        <v>-3.5134724751657236E-2</v>
      </c>
      <c r="AQ64" s="13">
        <f>(('Base original'!AJ68-'Base original'!AL68)/('Base original'!AJ56-'Base original'!AL56)*100-100)*(('Base original'!AJ56-'Base original'!AL56)/'Base original'!AN56)</f>
        <v>2.4839459585681269</v>
      </c>
      <c r="AR64" s="13">
        <f>(('Base original'!AK68-'Base original'!AM68)/('Base original'!AK56-'Base original'!AM56)*100-100)*(('Base original'!AK56-'Base original'!AM56)/'Base original'!AN56)</f>
        <v>0.12946750664115503</v>
      </c>
      <c r="AS64" s="9">
        <f>('Base original'!AN68/'Base original'!AN56*100-100)*'Base original'!AN56/('Base original'!$AN56)</f>
        <v>9.4427521375596513</v>
      </c>
    </row>
    <row r="65" spans="1:45" x14ac:dyDescent="0.3">
      <c r="A65" s="20">
        <v>40483</v>
      </c>
      <c r="B65" s="13">
        <f>'Base original'!B69/'Base original'!B57*100-100</f>
        <v>7.916894991597772</v>
      </c>
      <c r="C65" s="13">
        <f>'Base original'!C69/'Base original'!C57*100-100</f>
        <v>10.983849433468933</v>
      </c>
      <c r="D65" s="13">
        <f>'Base original'!D69/'Base original'!D57*100-100</f>
        <v>11.288977093021018</v>
      </c>
      <c r="E65" s="13">
        <f>'Base original'!E69/'Base original'!E57*100-100</f>
        <v>20.856961231225426</v>
      </c>
      <c r="F65" s="9">
        <f>'Base original'!F69/'Base original'!F57*100-100</f>
        <v>9.9645593344987304</v>
      </c>
      <c r="G65" s="9">
        <f>'Base original'!G69</f>
        <v>27.341910117002001</v>
      </c>
      <c r="H65" s="13"/>
      <c r="I65" s="13"/>
      <c r="J65" s="9"/>
      <c r="K65" s="9">
        <f>'Base original'!K69</f>
        <v>7.1872391337535504</v>
      </c>
      <c r="L65" s="13"/>
      <c r="M65" s="9"/>
      <c r="N65" s="9">
        <f>'Base original'!N69</f>
        <v>1.8657389296077</v>
      </c>
      <c r="O65" s="13"/>
      <c r="P65" s="9"/>
      <c r="Q65" s="11">
        <f>'Base original'!Q69</f>
        <v>4.3502802608229301</v>
      </c>
      <c r="R65" s="13">
        <f>('Base original'!S69/'Base original'!S57*100-100)*'Base original'!S57/'Base original'!$V57</f>
        <v>3.6510744660131147</v>
      </c>
      <c r="S65" s="13">
        <f>('Base original'!T69/'Base original'!T57*100-100)*'Base original'!T57/'Base original'!$V57</f>
        <v>14.520200660622109</v>
      </c>
      <c r="T65" s="13">
        <f>('Base original'!U69/'Base original'!U57*100-100)*'Base original'!U57/'Base original'!$V57</f>
        <v>6.384006312045547</v>
      </c>
      <c r="U65" s="9">
        <f>('Base original'!V69/'Base original'!V57*100-100)*'Base original'!V57/'Base original'!$V57</f>
        <v>24.55528143868078</v>
      </c>
      <c r="V65" s="13">
        <f>('Base original'!V69/'Base original'!V57*100-100)*'Base original'!V57/('Base original'!$AC57)</f>
        <v>5.6727761498402574</v>
      </c>
      <c r="W65" s="13">
        <f>('Base original'!W69/'Base original'!W57*100-100)*'Base original'!W57/('Base original'!$AC57)</f>
        <v>4.2836902895572742</v>
      </c>
      <c r="X65" s="13">
        <f>('Base original'!X69/'Base original'!X57*100-100)*'Base original'!X57/('Base original'!$AC57)</f>
        <v>0.40851937439691699</v>
      </c>
      <c r="Y65" s="13">
        <f>('Base original'!Y69/'Base original'!Y57*100-100)*'Base original'!Y57/('Base original'!$AC57)</f>
        <v>-2.3223173431182214</v>
      </c>
      <c r="Z65" s="13">
        <f>('Base original'!Z69/'Base original'!Z57*100-100)*'Base original'!Z57/('Base original'!$AC57)</f>
        <v>9.786466885506688E-2</v>
      </c>
      <c r="AA65" s="13">
        <f>-('Base original'!AA69/'Base original'!AA57*100-100)*'Base original'!AA57/('Base original'!$AC57)</f>
        <v>1.9192348947688118</v>
      </c>
      <c r="AB65" s="13">
        <f>-('Base original'!AB69/'Base original'!AB57*100-100)*'Base original'!AB57/('Base original'!$AC57)</f>
        <v>1.8748020853461079E-3</v>
      </c>
      <c r="AC65" s="13">
        <f>(('Base original'!Y69-'Base original'!AA69)/('Base original'!Y57-'Base original'!AA57)*100-100)*(('Base original'!Y57-'Base original'!AA57)/'Base original'!AC57)</f>
        <v>-0.4030824483494117</v>
      </c>
      <c r="AD65" s="13">
        <f>(('Base original'!Z69-'Base original'!AB69)/('Base original'!Z57-'Base original'!AB57)*100-100)*(('Base original'!Z57-'Base original'!AB57)/'Base original'!AC57)</f>
        <v>9.9739470940413008E-2</v>
      </c>
      <c r="AE65" s="9">
        <f>('Base original'!AC69/'Base original'!AC57*100-100)*'Base original'!AC57/('Base original'!$AC57)</f>
        <v>10.061642836385444</v>
      </c>
      <c r="AF65" s="13">
        <f>('Base original'!AC69/'Base original'!AC57*100-100)*'Base original'!AC57/('Base original'!$AN57)</f>
        <v>6.072170068906841</v>
      </c>
      <c r="AG65" s="13">
        <f>('Base original'!AD69/'Base original'!AD57*100-100)*'Base original'!AD57/('Base original'!$AN57)</f>
        <v>1.7848422001776383</v>
      </c>
      <c r="AH65" s="13">
        <f>('Base original'!AE69/'Base original'!AE57*100-100)*'Base original'!AE57/('Base original'!$AN57)</f>
        <v>-2.0495985075257002</v>
      </c>
      <c r="AI65" s="13">
        <f>('Base original'!AF69/'Base original'!AF57*100-100)*'Base original'!AF57/('Base original'!$AN57)</f>
        <v>2.5838631585075582</v>
      </c>
      <c r="AJ65" s="13">
        <f>('Base original'!AG69/'Base original'!AG57*100-100)*'Base original'!AG57/('Base original'!$AN57)</f>
        <v>-0.36635936888590814</v>
      </c>
      <c r="AK65" s="13">
        <f>('Base original'!AH69/'Base original'!AH57*100-100)*'Base original'!AH57/('Base original'!$AN57)</f>
        <v>-0.2204039686812071</v>
      </c>
      <c r="AL65" s="13">
        <f>('Base original'!AI69/'Base original'!AI57*100-100)*'Base original'!AI57/('Base original'!$AN57)</f>
        <v>0.874148389132958</v>
      </c>
      <c r="AM65" s="13">
        <f>('Base original'!AJ69/'Base original'!AJ57*100-100)*'Base original'!AJ57/('Base original'!$AN57)</f>
        <v>2.3263480493091881</v>
      </c>
      <c r="AN65" s="13">
        <f>('Base original'!AK69/'Base original'!AK57*100-100)*'Base original'!AK57/('Base original'!$AN57)</f>
        <v>0.17084701884426209</v>
      </c>
      <c r="AO65" s="13">
        <f>-('Base original'!AL69/'Base original'!AL57*100-100)*'Base original'!AL57/('Base original'!$AN57)</f>
        <v>0.2904399320352451</v>
      </c>
      <c r="AP65" s="13">
        <f>-('Base original'!AM69/'Base original'!AM57*100-100)*'Base original'!AM57/('Base original'!$AN57)</f>
        <v>-5.2611830306345607E-2</v>
      </c>
      <c r="AQ65" s="13">
        <f>(('Base original'!AJ69-'Base original'!AL69)/('Base original'!AJ57-'Base original'!AL57)*100-100)*(('Base original'!AJ57-'Base original'!AL57)/'Base original'!AN57)</f>
        <v>2.6167879813444328</v>
      </c>
      <c r="AR65" s="13">
        <f>(('Base original'!AK69-'Base original'!AM69)/('Base original'!AK57-'Base original'!AM57)*100-100)*(('Base original'!AK57-'Base original'!AM57)/'Base original'!AN57)</f>
        <v>0.11823518853791642</v>
      </c>
      <c r="AS65" s="9">
        <f>('Base original'!AN69/'Base original'!AN57*100-100)*'Base original'!AN57/('Base original'!$AN57)</f>
        <v>11.413685141514506</v>
      </c>
    </row>
    <row r="66" spans="1:45" x14ac:dyDescent="0.3">
      <c r="A66" s="20">
        <v>40513</v>
      </c>
      <c r="B66" s="13">
        <f>'Base original'!B70/'Base original'!B58*100-100</f>
        <v>5.4972714014115667</v>
      </c>
      <c r="C66" s="13">
        <f>'Base original'!C70/'Base original'!C58*100-100</f>
        <v>11.474994866011002</v>
      </c>
      <c r="D66" s="13">
        <f>'Base original'!D70/'Base original'!D58*100-100</f>
        <v>11.732182242389968</v>
      </c>
      <c r="E66" s="13">
        <f>'Base original'!E70/'Base original'!E58*100-100</f>
        <v>14.268152149442813</v>
      </c>
      <c r="F66" s="9">
        <f>'Base original'!F70/'Base original'!F58*100-100</f>
        <v>8.2328128838838239</v>
      </c>
      <c r="G66" s="9">
        <f>'Base original'!G70</f>
        <v>26.441702931038801</v>
      </c>
      <c r="H66" s="13"/>
      <c r="I66" s="13"/>
      <c r="J66" s="9"/>
      <c r="K66" s="9">
        <f>'Base original'!K70</f>
        <v>7.3797969271821202</v>
      </c>
      <c r="L66" s="13"/>
      <c r="M66" s="9"/>
      <c r="N66" s="9">
        <f>'Base original'!N70</f>
        <v>1.93437911813958</v>
      </c>
      <c r="O66" s="13"/>
      <c r="P66" s="9"/>
      <c r="Q66" s="11">
        <f>'Base original'!Q70</f>
        <v>4.37113062194567</v>
      </c>
      <c r="R66" s="13">
        <f>('Base original'!S70/'Base original'!S58*100-100)*'Base original'!S58/'Base original'!$V58</f>
        <v>3.4241778433779362</v>
      </c>
      <c r="S66" s="13">
        <f>('Base original'!T70/'Base original'!T58*100-100)*'Base original'!T58/'Base original'!$V58</f>
        <v>12.719285239244384</v>
      </c>
      <c r="T66" s="13">
        <f>('Base original'!U70/'Base original'!U58*100-100)*'Base original'!U58/'Base original'!$V58</f>
        <v>5.1403588631420698</v>
      </c>
      <c r="U66" s="9">
        <f>('Base original'!V70/'Base original'!V58*100-100)*'Base original'!V58/'Base original'!$V58</f>
        <v>21.283821945764387</v>
      </c>
      <c r="V66" s="13">
        <f>('Base original'!V70/'Base original'!V58*100-100)*'Base original'!V58/('Base original'!$AC58)</f>
        <v>5.2060897674621502</v>
      </c>
      <c r="W66" s="13">
        <f>('Base original'!W70/'Base original'!W58*100-100)*'Base original'!W58/('Base original'!$AC58)</f>
        <v>4.9760569697229142</v>
      </c>
      <c r="X66" s="13">
        <f>('Base original'!X70/'Base original'!X58*100-100)*'Base original'!X58/('Base original'!$AC58)</f>
        <v>0.39179679918593219</v>
      </c>
      <c r="Y66" s="13">
        <f>('Base original'!Y70/'Base original'!Y58*100-100)*'Base original'!Y58/('Base original'!$AC58)</f>
        <v>-2.2082087581762848</v>
      </c>
      <c r="Z66" s="13">
        <f>('Base original'!Z70/'Base original'!Z58*100-100)*'Base original'!Z58/('Base original'!$AC58)</f>
        <v>0.1081263380922154</v>
      </c>
      <c r="AA66" s="13">
        <f>-('Base original'!AA70/'Base original'!AA58*100-100)*'Base original'!AA58/('Base original'!$AC58)</f>
        <v>2.0464797550332423</v>
      </c>
      <c r="AB66" s="13">
        <f>-('Base original'!AB70/'Base original'!AB58*100-100)*'Base original'!AB58/('Base original'!$AC58)</f>
        <v>1.2894111867896233E-3</v>
      </c>
      <c r="AC66" s="13">
        <f>(('Base original'!Y70-'Base original'!AA70)/('Base original'!Y58-'Base original'!AA58)*100-100)*(('Base original'!Y58-'Base original'!AA58)/'Base original'!AC58)</f>
        <v>-0.16172900314304312</v>
      </c>
      <c r="AD66" s="13">
        <f>(('Base original'!Z70-'Base original'!AB70)/('Base original'!Z58-'Base original'!AB58)*100-100)*(('Base original'!Z58-'Base original'!AB58)/'Base original'!AC58)</f>
        <v>0.1094157492790049</v>
      </c>
      <c r="AE66" s="9">
        <f>('Base original'!AC70/'Base original'!AC58*100-100)*'Base original'!AC58/('Base original'!$AC58)</f>
        <v>10.521630282506948</v>
      </c>
      <c r="AF66" s="13">
        <f>('Base original'!AC70/'Base original'!AC58*100-100)*'Base original'!AC58/('Base original'!$AN58)</f>
        <v>6.3765480541319999</v>
      </c>
      <c r="AG66" s="13">
        <f>('Base original'!AD70/'Base original'!AD58*100-100)*'Base original'!AD58/('Base original'!$AN58)</f>
        <v>1.7188267474157646</v>
      </c>
      <c r="AH66" s="13">
        <f>('Base original'!AE70/'Base original'!AE58*100-100)*'Base original'!AE58/('Base original'!$AN58)</f>
        <v>-2.0600914981366834</v>
      </c>
      <c r="AI66" s="13">
        <f>('Base original'!AF70/'Base original'!AF58*100-100)*'Base original'!AF58/('Base original'!$AN58)</f>
        <v>2.9164349403284304</v>
      </c>
      <c r="AJ66" s="13">
        <f>('Base original'!AG70/'Base original'!AG58*100-100)*'Base original'!AG58/('Base original'!$AN58)</f>
        <v>-0.43648844465776698</v>
      </c>
      <c r="AK66" s="13">
        <f>('Base original'!AH70/'Base original'!AH58*100-100)*'Base original'!AH58/('Base original'!$AN58)</f>
        <v>-0.19145209273352179</v>
      </c>
      <c r="AL66" s="13">
        <f>('Base original'!AI70/'Base original'!AI58*100-100)*'Base original'!AI58/('Base original'!$AN58)</f>
        <v>0.70820529230405838</v>
      </c>
      <c r="AM66" s="13">
        <f>('Base original'!AJ70/'Base original'!AJ58*100-100)*'Base original'!AJ58/('Base original'!$AN58)</f>
        <v>2.3476603557935647</v>
      </c>
      <c r="AN66" s="13">
        <f>('Base original'!AK70/'Base original'!AK58*100-100)*'Base original'!AK58/('Base original'!$AN58)</f>
        <v>0.16622283736455623</v>
      </c>
      <c r="AO66" s="13">
        <f>-('Base original'!AL70/'Base original'!AL58*100-100)*'Base original'!AL58/('Base original'!$AN58)</f>
        <v>0.37520144820837709</v>
      </c>
      <c r="AP66" s="13">
        <f>-('Base original'!AM70/'Base original'!AM58*100-100)*'Base original'!AM58/('Base original'!$AN58)</f>
        <v>-6.5863985255264046E-2</v>
      </c>
      <c r="AQ66" s="13">
        <f>(('Base original'!AJ70-'Base original'!AL70)/('Base original'!AJ58-'Base original'!AL58)*100-100)*(('Base original'!AJ58-'Base original'!AL58)/'Base original'!AN58)</f>
        <v>2.7228618040019419</v>
      </c>
      <c r="AR66" s="13">
        <f>(('Base original'!AK70-'Base original'!AM70)/('Base original'!AK58-'Base original'!AM58)*100-100)*(('Base original'!AK58-'Base original'!AM58)/'Base original'!AN58)</f>
        <v>0.10035885210929218</v>
      </c>
      <c r="AS66" s="9">
        <f>('Base original'!AN70/'Base original'!AN58*100-100)*'Base original'!AN58/('Base original'!$AN58)</f>
        <v>11.855203654763526</v>
      </c>
    </row>
    <row r="67" spans="1:45" x14ac:dyDescent="0.3">
      <c r="A67" s="21">
        <v>40544</v>
      </c>
      <c r="B67" s="13">
        <f>'Base original'!B71/'Base original'!B59*100-100</f>
        <v>6.6413992101191042</v>
      </c>
      <c r="C67" s="13">
        <f>'Base original'!C71/'Base original'!C59*100-100</f>
        <v>12.475975450034611</v>
      </c>
      <c r="D67" s="13">
        <f>'Base original'!D71/'Base original'!D59*100-100</f>
        <v>12.10419442552633</v>
      </c>
      <c r="E67" s="13">
        <f>'Base original'!E71/'Base original'!E59*100-100</f>
        <v>14.5819435022688</v>
      </c>
      <c r="F67" s="9">
        <f>'Base original'!F71/'Base original'!F59*100-100</f>
        <v>9.1784800783972287</v>
      </c>
      <c r="G67" s="9">
        <f>'Base original'!G71</f>
        <v>27.0938928234382</v>
      </c>
      <c r="H67" s="13"/>
      <c r="I67" s="13"/>
      <c r="J67" s="9"/>
      <c r="K67" s="9">
        <f>'Base original'!K71</f>
        <v>7.5991038176093504</v>
      </c>
      <c r="L67" s="13"/>
      <c r="M67" s="9"/>
      <c r="N67" s="9">
        <f>'Base original'!N71</f>
        <v>1.7777270464467601</v>
      </c>
      <c r="O67" s="13"/>
      <c r="P67" s="9"/>
      <c r="Q67" s="11">
        <f>'Base original'!Q71</f>
        <v>4.3373107206554904</v>
      </c>
      <c r="R67" s="13">
        <f>('Base original'!S71/'Base original'!S59*100-100)*'Base original'!S59/'Base original'!$V59</f>
        <v>3.2719910598957926</v>
      </c>
      <c r="S67" s="13">
        <f>('Base original'!T71/'Base original'!T59*100-100)*'Base original'!T59/'Base original'!$V59</f>
        <v>11.90611620684151</v>
      </c>
      <c r="T67" s="13">
        <f>('Base original'!U71/'Base original'!U59*100-100)*'Base original'!U59/'Base original'!$V59</f>
        <v>4.4523877770198936</v>
      </c>
      <c r="U67" s="9">
        <f>('Base original'!V71/'Base original'!V59*100-100)*'Base original'!V59/'Base original'!$V59</f>
        <v>19.630495043757207</v>
      </c>
      <c r="V67" s="13">
        <f>('Base original'!V71/'Base original'!V59*100-100)*'Base original'!V59/('Base original'!$AC59)</f>
        <v>4.8846859659913493</v>
      </c>
      <c r="W67" s="13">
        <f>('Base original'!W71/'Base original'!W59*100-100)*'Base original'!W59/('Base original'!$AC59)</f>
        <v>4.9623404110059104</v>
      </c>
      <c r="X67" s="13">
        <f>('Base original'!X71/'Base original'!X59*100-100)*'Base original'!X59/('Base original'!$AC59)</f>
        <v>0.36998083484830047</v>
      </c>
      <c r="Y67" s="13">
        <f>('Base original'!Y71/'Base original'!Y59*100-100)*'Base original'!Y59/('Base original'!$AC59)</f>
        <v>-2.5284732212692855</v>
      </c>
      <c r="Z67" s="13">
        <f>('Base original'!Z71/'Base original'!Z59*100-100)*'Base original'!Z59/('Base original'!$AC59)</f>
        <v>0.1182710819061189</v>
      </c>
      <c r="AA67" s="13">
        <f>-('Base original'!AA71/'Base original'!AA59*100-100)*'Base original'!AA59/('Base original'!$AC59)</f>
        <v>2.0665840189550071</v>
      </c>
      <c r="AB67" s="13">
        <f>-('Base original'!AB71/'Base original'!AB59*100-100)*'Base original'!AB59/('Base original'!$AC59)</f>
        <v>5.0558630433150059E-3</v>
      </c>
      <c r="AC67" s="13">
        <f>(('Base original'!Y71-'Base original'!AA71)/('Base original'!Y59-'Base original'!AA59)*100-100)*(('Base original'!Y59-'Base original'!AA59)/'Base original'!AC59)</f>
        <v>-0.46188920231427677</v>
      </c>
      <c r="AD67" s="13">
        <f>(('Base original'!Z71-'Base original'!AB71)/('Base original'!Z59-'Base original'!AB59)*100-100)*(('Base original'!Z59-'Base original'!AB59)/'Base original'!AC59)</f>
        <v>0.12332694494943393</v>
      </c>
      <c r="AE67" s="9">
        <f>('Base original'!AC71/'Base original'!AC59*100-100)*'Base original'!AC59/('Base original'!$AC59)</f>
        <v>9.8784449544806989</v>
      </c>
      <c r="AF67" s="13">
        <f>('Base original'!AC71/'Base original'!AC59*100-100)*'Base original'!AC59/('Base original'!$AN59)</f>
        <v>6.0511441907171424</v>
      </c>
      <c r="AG67" s="13">
        <f>('Base original'!AD71/'Base original'!AD59*100-100)*'Base original'!AD59/('Base original'!$AN59)</f>
        <v>1.6858857681100516</v>
      </c>
      <c r="AH67" s="13">
        <f>('Base original'!AE71/'Base original'!AE59*100-100)*'Base original'!AE59/('Base original'!$AN59)</f>
        <v>-1.5690838148805408</v>
      </c>
      <c r="AI67" s="13">
        <f>('Base original'!AF71/'Base original'!AF59*100-100)*'Base original'!AF59/('Base original'!$AN59)</f>
        <v>3.779251077600331</v>
      </c>
      <c r="AJ67" s="13">
        <f>('Base original'!AG71/'Base original'!AG59*100-100)*'Base original'!AG59/('Base original'!$AN59)</f>
        <v>-0.53644836473781332</v>
      </c>
      <c r="AK67" s="13">
        <f>('Base original'!AH71/'Base original'!AH59*100-100)*'Base original'!AH59/('Base original'!$AN59)</f>
        <v>-0.20772165545930177</v>
      </c>
      <c r="AL67" s="13">
        <f>('Base original'!AI71/'Base original'!AI59*100-100)*'Base original'!AI59/('Base original'!$AN59)</f>
        <v>0.81318935619637278</v>
      </c>
      <c r="AM67" s="13">
        <f>('Base original'!AJ71/'Base original'!AJ59*100-100)*'Base original'!AJ59/('Base original'!$AN59)</f>
        <v>2.0941395648620653</v>
      </c>
      <c r="AN67" s="13">
        <f>('Base original'!AK71/'Base original'!AK59*100-100)*'Base original'!AK59/('Base original'!$AN59)</f>
        <v>0.15628897719062487</v>
      </c>
      <c r="AO67" s="13">
        <f>-('Base original'!AL71/'Base original'!AL59*100-100)*'Base original'!AL59/('Base original'!$AN59)</f>
        <v>0.88453145831098812</v>
      </c>
      <c r="AP67" s="13">
        <f>-('Base original'!AM71/'Base original'!AM59*100-100)*'Base original'!AM59/('Base original'!$AN59)</f>
        <v>-2.532921144844524E-2</v>
      </c>
      <c r="AQ67" s="13">
        <f>(('Base original'!AJ71-'Base original'!AL71)/('Base original'!AJ59-'Base original'!AL59)*100-100)*(('Base original'!AJ59-'Base original'!AL59)/'Base original'!AN59)</f>
        <v>2.9786710231730544</v>
      </c>
      <c r="AR67" s="13">
        <f>(('Base original'!AK71-'Base original'!AM71)/('Base original'!AK59-'Base original'!AM59)*100-100)*(('Base original'!AK59-'Base original'!AM59)/'Base original'!AN59)</f>
        <v>0.13095976574217966</v>
      </c>
      <c r="AS67" s="9">
        <f>('Base original'!AN71/'Base original'!AN59*100-100)*'Base original'!AN59/('Base original'!$AN59)</f>
        <v>13.125847346461455</v>
      </c>
    </row>
    <row r="68" spans="1:45" x14ac:dyDescent="0.3">
      <c r="A68" s="20">
        <v>40575</v>
      </c>
      <c r="B68" s="13">
        <f>'Base original'!B72/'Base original'!B60*100-100</f>
        <v>6.4575175252161756</v>
      </c>
      <c r="C68" s="13">
        <f>'Base original'!C72/'Base original'!C60*100-100</f>
        <v>13.512796300290518</v>
      </c>
      <c r="D68" s="13">
        <f>'Base original'!D72/'Base original'!D60*100-100</f>
        <v>12.243384170295471</v>
      </c>
      <c r="E68" s="13">
        <f>'Base original'!E72/'Base original'!E60*100-100</f>
        <v>20.792284002031352</v>
      </c>
      <c r="F68" s="9">
        <f>'Base original'!F72/'Base original'!F60*100-100</f>
        <v>9.6433676184100676</v>
      </c>
      <c r="G68" s="9">
        <f>'Base original'!G72</f>
        <v>26.447192406930501</v>
      </c>
      <c r="H68" s="13"/>
      <c r="I68" s="13"/>
      <c r="J68" s="9"/>
      <c r="K68" s="9">
        <f>'Base original'!K72</f>
        <v>7.9065708323920303</v>
      </c>
      <c r="L68" s="13"/>
      <c r="M68" s="9"/>
      <c r="N68" s="9">
        <f>'Base original'!N72</f>
        <v>1.74237777338487</v>
      </c>
      <c r="O68" s="13"/>
      <c r="P68" s="9"/>
      <c r="Q68" s="11">
        <f>'Base original'!Q72</f>
        <v>4.3533094044596599</v>
      </c>
      <c r="R68" s="13">
        <f>('Base original'!S72/'Base original'!S60*100-100)*'Base original'!S60/'Base original'!$V60</f>
        <v>2.9979605220486998</v>
      </c>
      <c r="S68" s="13">
        <f>('Base original'!T72/'Base original'!T60*100-100)*'Base original'!T60/'Base original'!$V60</f>
        <v>11.613803590345984</v>
      </c>
      <c r="T68" s="13">
        <f>('Base original'!U72/'Base original'!U60*100-100)*'Base original'!U60/'Base original'!$V60</f>
        <v>1.3999394642586618</v>
      </c>
      <c r="U68" s="9">
        <f>('Base original'!V72/'Base original'!V60*100-100)*'Base original'!V60/'Base original'!$V60</f>
        <v>16.01170357665336</v>
      </c>
      <c r="V68" s="13">
        <f>('Base original'!V72/'Base original'!V60*100-100)*'Base original'!V60/('Base original'!$AC60)</f>
        <v>3.9802499845285602</v>
      </c>
      <c r="W68" s="13">
        <f>('Base original'!W72/'Base original'!W60*100-100)*'Base original'!W60/('Base original'!$AC60)</f>
        <v>4.9172192470220857</v>
      </c>
      <c r="X68" s="13">
        <f>('Base original'!X72/'Base original'!X60*100-100)*'Base original'!X60/('Base original'!$AC60)</f>
        <v>0.37083074390017751</v>
      </c>
      <c r="Y68" s="13">
        <f>('Base original'!Y72/'Base original'!Y60*100-100)*'Base original'!Y60/('Base original'!$AC60)</f>
        <v>-2.6289570853792754</v>
      </c>
      <c r="Z68" s="13">
        <f>('Base original'!Z72/'Base original'!Z60*100-100)*'Base original'!Z60/('Base original'!$AC60)</f>
        <v>0.1230728121060008</v>
      </c>
      <c r="AA68" s="13">
        <f>-('Base original'!AA72/'Base original'!AA60*100-100)*'Base original'!AA60/('Base original'!$AC60)</f>
        <v>1.870097650035724</v>
      </c>
      <c r="AB68" s="13">
        <f>-('Base original'!AB72/'Base original'!AB60*100-100)*'Base original'!AB60/('Base original'!$AC60)</f>
        <v>3.2246151643493684E-3</v>
      </c>
      <c r="AC68" s="13">
        <f>(('Base original'!Y72-'Base original'!AA72)/('Base original'!Y60-'Base original'!AA60)*100-100)*(('Base original'!Y60-'Base original'!AA60)/'Base original'!AC60)</f>
        <v>-0.75885943534355094</v>
      </c>
      <c r="AD68" s="13">
        <f>(('Base original'!Z72-'Base original'!AB72)/('Base original'!Z60-'Base original'!AB60)*100-100)*(('Base original'!Z60-'Base original'!AB60)/'Base original'!AC60)</f>
        <v>0.12629742727035015</v>
      </c>
      <c r="AE68" s="9">
        <f>('Base original'!AC72/'Base original'!AC60*100-100)*'Base original'!AC60/('Base original'!$AC60)</f>
        <v>8.6357379673775938</v>
      </c>
      <c r="AF68" s="13">
        <f>('Base original'!AC72/'Base original'!AC60*100-100)*'Base original'!AC60/('Base original'!$AN60)</f>
        <v>5.2863490230406969</v>
      </c>
      <c r="AG68" s="13">
        <f>('Base original'!AD72/'Base original'!AD60*100-100)*'Base original'!AD60/('Base original'!$AN60)</f>
        <v>1.5483377496526693</v>
      </c>
      <c r="AH68" s="13">
        <f>('Base original'!AE72/'Base original'!AE60*100-100)*'Base original'!AE60/('Base original'!$AN60)</f>
        <v>-1.0332486916373298</v>
      </c>
      <c r="AI68" s="13">
        <f>('Base original'!AF72/'Base original'!AF60*100-100)*'Base original'!AF60/('Base original'!$AN60)</f>
        <v>3.872982810714876</v>
      </c>
      <c r="AJ68" s="13">
        <f>('Base original'!AG72/'Base original'!AG60*100-100)*'Base original'!AG60/('Base original'!$AN60)</f>
        <v>-0.4874538775555009</v>
      </c>
      <c r="AK68" s="13">
        <f>('Base original'!AH72/'Base original'!AH60*100-100)*'Base original'!AH60/('Base original'!$AN60)</f>
        <v>-0.18763410224914781</v>
      </c>
      <c r="AL68" s="13">
        <f>('Base original'!AI72/'Base original'!AI60*100-100)*'Base original'!AI60/('Base original'!$AN60)</f>
        <v>1.065051081849048</v>
      </c>
      <c r="AM68" s="13">
        <f>('Base original'!AJ72/'Base original'!AJ60*100-100)*'Base original'!AJ60/('Base original'!$AN60)</f>
        <v>1.6397970373649964</v>
      </c>
      <c r="AN68" s="13">
        <f>('Base original'!AK72/'Base original'!AK60*100-100)*'Base original'!AK60/('Base original'!$AN60)</f>
        <v>0.14826493643532893</v>
      </c>
      <c r="AO68" s="13">
        <f>-('Base original'!AL72/'Base original'!AL60*100-100)*'Base original'!AL60/('Base original'!$AN60)</f>
        <v>1.2760434913916328</v>
      </c>
      <c r="AP68" s="13">
        <f>-('Base original'!AM72/'Base original'!AM60*100-100)*'Base original'!AM60/('Base original'!$AN60)</f>
        <v>-2.6757873143653993E-2</v>
      </c>
      <c r="AQ68" s="13">
        <f>(('Base original'!AJ72-'Base original'!AL72)/('Base original'!AJ60-'Base original'!AL60)*100-100)*(('Base original'!AJ60-'Base original'!AL60)/'Base original'!AN60)</f>
        <v>2.9158405287566294</v>
      </c>
      <c r="AR68" s="13">
        <f>(('Base original'!AK72-'Base original'!AM72)/('Base original'!AK60-'Base original'!AM60)*100-100)*(('Base original'!AK60-'Base original'!AM60)/'Base original'!AN60)</f>
        <v>0.12150706329167495</v>
      </c>
      <c r="AS68" s="9">
        <f>('Base original'!AN72/'Base original'!AN60*100-100)*'Base original'!AN60/('Base original'!$AN60)</f>
        <v>13.101731585863602</v>
      </c>
    </row>
    <row r="69" spans="1:45" x14ac:dyDescent="0.3">
      <c r="A69" s="20">
        <v>40603</v>
      </c>
      <c r="B69" s="13">
        <f>'Base original'!B73/'Base original'!B61*100-100</f>
        <v>8.2035231140571625</v>
      </c>
      <c r="C69" s="13">
        <f>'Base original'!C73/'Base original'!C61*100-100</f>
        <v>15.24757224739632</v>
      </c>
      <c r="D69" s="13">
        <f>'Base original'!D73/'Base original'!D61*100-100</f>
        <v>12.639898219269341</v>
      </c>
      <c r="E69" s="13">
        <f>'Base original'!E73/'Base original'!E61*100-100</f>
        <v>25.89001155491178</v>
      </c>
      <c r="F69" s="9">
        <f>'Base original'!F73/'Base original'!F61*100-100</f>
        <v>11.314920048241177</v>
      </c>
      <c r="G69" s="9">
        <f>'Base original'!G73</f>
        <v>25.8812617644417</v>
      </c>
      <c r="H69" s="13"/>
      <c r="I69" s="13"/>
      <c r="J69" s="9"/>
      <c r="K69" s="9">
        <f>'Base original'!K73</f>
        <v>8.2523413456186905</v>
      </c>
      <c r="L69" s="13"/>
      <c r="M69" s="9"/>
      <c r="N69" s="9">
        <f>'Base original'!N73</f>
        <v>1.89461768162144</v>
      </c>
      <c r="O69" s="13"/>
      <c r="P69" s="9"/>
      <c r="Q69" s="11">
        <f>'Base original'!Q73</f>
        <v>4.3926488605217502</v>
      </c>
      <c r="R69" s="13">
        <f>('Base original'!S73/'Base original'!S61*100-100)*'Base original'!S61/'Base original'!$V61</f>
        <v>2.142248692334225</v>
      </c>
      <c r="S69" s="13">
        <f>('Base original'!T73/'Base original'!T61*100-100)*'Base original'!T61/'Base original'!$V61</f>
        <v>10.870894844664084</v>
      </c>
      <c r="T69" s="13">
        <f>('Base original'!U73/'Base original'!U61*100-100)*'Base original'!U61/'Base original'!$V61</f>
        <v>-0.18781107661547569</v>
      </c>
      <c r="U69" s="9">
        <f>('Base original'!V73/'Base original'!V61*100-100)*'Base original'!V61/'Base original'!$V61</f>
        <v>12.825332460382825</v>
      </c>
      <c r="V69" s="13">
        <f>('Base original'!V73/'Base original'!V61*100-100)*'Base original'!V61/('Base original'!$AC61)</f>
        <v>3.2258474916941897</v>
      </c>
      <c r="W69" s="13">
        <f>('Base original'!W73/'Base original'!W61*100-100)*'Base original'!W61/('Base original'!$AC61)</f>
        <v>5.6919661107527606</v>
      </c>
      <c r="X69" s="13">
        <f>('Base original'!X73/'Base original'!X61*100-100)*'Base original'!X61/('Base original'!$AC61)</f>
        <v>0.30597565405903759</v>
      </c>
      <c r="Y69" s="13">
        <f>('Base original'!Y73/'Base original'!Y61*100-100)*'Base original'!Y61/('Base original'!$AC61)</f>
        <v>-2.906768713560866</v>
      </c>
      <c r="Z69" s="13">
        <f>('Base original'!Z73/'Base original'!Z61*100-100)*'Base original'!Z61/('Base original'!$AC61)</f>
        <v>0.1382910797570075</v>
      </c>
      <c r="AA69" s="13">
        <f>-('Base original'!AA73/'Base original'!AA61*100-100)*'Base original'!AA61/('Base original'!$AC61)</f>
        <v>2.0649815264100169</v>
      </c>
      <c r="AB69" s="13">
        <f>-('Base original'!AB73/'Base original'!AB61*100-100)*'Base original'!AB61/('Base original'!$AC61)</f>
        <v>-1.4165539539770303E-3</v>
      </c>
      <c r="AC69" s="13">
        <f>(('Base original'!Y73-'Base original'!AA73)/('Base original'!Y61-'Base original'!AA61)*100-100)*(('Base original'!Y61-'Base original'!AA61)/'Base original'!AC61)</f>
        <v>-0.84178718715084921</v>
      </c>
      <c r="AD69" s="13">
        <f>(('Base original'!Z73-'Base original'!AB73)/('Base original'!Z61-'Base original'!AB61)*100-100)*(('Base original'!Z61-'Base original'!AB61)/'Base original'!AC61)</f>
        <v>0.13687452580303053</v>
      </c>
      <c r="AE69" s="9">
        <f>('Base original'!AC73/'Base original'!AC61*100-100)*'Base original'!AC61/('Base original'!$AC61)</f>
        <v>8.5188765951581757</v>
      </c>
      <c r="AF69" s="13">
        <f>('Base original'!AC73/'Base original'!AC61*100-100)*'Base original'!AC61/('Base original'!$AN61)</f>
        <v>5.1966449067499738</v>
      </c>
      <c r="AG69" s="13">
        <f>('Base original'!AD73/'Base original'!AD61*100-100)*'Base original'!AD61/('Base original'!$AN61)</f>
        <v>1.2736042156245537</v>
      </c>
      <c r="AH69" s="13">
        <f>('Base original'!AE73/'Base original'!AE61*100-100)*'Base original'!AE61/('Base original'!$AN61)</f>
        <v>-1.0487171002882523</v>
      </c>
      <c r="AI69" s="13">
        <f>('Base original'!AF73/'Base original'!AF61*100-100)*'Base original'!AF61/('Base original'!$AN61)</f>
        <v>3.8945868542582387</v>
      </c>
      <c r="AJ69" s="13">
        <f>('Base original'!AG73/'Base original'!AG61*100-100)*'Base original'!AG61/('Base original'!$AN61)</f>
        <v>-0.47332148866650736</v>
      </c>
      <c r="AK69" s="13">
        <f>('Base original'!AH73/'Base original'!AH61*100-100)*'Base original'!AH61/('Base original'!$AN61)</f>
        <v>-0.17174376243262141</v>
      </c>
      <c r="AL69" s="13">
        <f>('Base original'!AI73/'Base original'!AI61*100-100)*'Base original'!AI61/('Base original'!$AN61)</f>
        <v>1.103696707255676</v>
      </c>
      <c r="AM69" s="13">
        <f>('Base original'!AJ73/'Base original'!AJ61*100-100)*'Base original'!AJ61/('Base original'!$AN61)</f>
        <v>1.170449943220055</v>
      </c>
      <c r="AN69" s="13">
        <f>('Base original'!AK73/'Base original'!AK61*100-100)*'Base original'!AK61/('Base original'!$AN61)</f>
        <v>-0.14582017565033897</v>
      </c>
      <c r="AO69" s="13">
        <f>-('Base original'!AL73/'Base original'!AL61*100-100)*'Base original'!AL61/('Base original'!$AN61)</f>
        <v>1.3756783385797908</v>
      </c>
      <c r="AP69" s="13">
        <f>-('Base original'!AM73/'Base original'!AM61*100-100)*'Base original'!AM61/('Base original'!$AN61)</f>
        <v>-3.0244184579329574E-2</v>
      </c>
      <c r="AQ69" s="13">
        <f>(('Base original'!AJ73-'Base original'!AL73)/('Base original'!AJ61-'Base original'!AL61)*100-100)*(('Base original'!AJ61-'Base original'!AL61)/'Base original'!AN61)</f>
        <v>2.5461282817998447</v>
      </c>
      <c r="AR69" s="13">
        <f>(('Base original'!AK73-'Base original'!AM73)/('Base original'!AK61-'Base original'!AM61)*100-100)*(('Base original'!AK61-'Base original'!AM61)/'Base original'!AN61)</f>
        <v>-0.17606436022966851</v>
      </c>
      <c r="AS69" s="9">
        <f>('Base original'!AN73/'Base original'!AN61*100-100)*'Base original'!AN61/('Base original'!$AN61)</f>
        <v>12.144814254071235</v>
      </c>
    </row>
    <row r="70" spans="1:45" x14ac:dyDescent="0.3">
      <c r="A70" s="20">
        <v>40634</v>
      </c>
      <c r="B70" s="13">
        <f>'Base original'!B74/'Base original'!B62*100-100</f>
        <v>8.8543120419594601</v>
      </c>
      <c r="C70" s="13">
        <f>'Base original'!C74/'Base original'!C62*100-100</f>
        <v>15.582002455314381</v>
      </c>
      <c r="D70" s="13">
        <f>'Base original'!D74/'Base original'!D62*100-100</f>
        <v>13.169709934082704</v>
      </c>
      <c r="E70" s="13">
        <f>'Base original'!E74/'Base original'!E62*100-100</f>
        <v>22.283118630898556</v>
      </c>
      <c r="F70" s="9">
        <f>'Base original'!F74/'Base original'!F62*100-100</f>
        <v>11.629987680018132</v>
      </c>
      <c r="G70" s="9">
        <f>'Base original'!G74</f>
        <v>27.117885715615099</v>
      </c>
      <c r="H70" s="13"/>
      <c r="I70" s="13"/>
      <c r="J70" s="9"/>
      <c r="K70" s="9">
        <f>'Base original'!K74</f>
        <v>8.4234255582339106</v>
      </c>
      <c r="L70" s="13"/>
      <c r="M70" s="9"/>
      <c r="N70" s="9">
        <f>'Base original'!N74</f>
        <v>1.6399518332446801</v>
      </c>
      <c r="O70" s="13"/>
      <c r="P70" s="9"/>
      <c r="Q70" s="11">
        <f>'Base original'!Q74</f>
        <v>4.3059766507292601</v>
      </c>
      <c r="R70" s="13">
        <f>('Base original'!S74/'Base original'!S62*100-100)*'Base original'!S62/'Base original'!$V62</f>
        <v>1.961796592669077</v>
      </c>
      <c r="S70" s="13">
        <f>('Base original'!T74/'Base original'!T62*100-100)*'Base original'!T62/'Base original'!$V62</f>
        <v>9.2095114345114144</v>
      </c>
      <c r="T70" s="13">
        <f>('Base original'!U74/'Base original'!U62*100-100)*'Base original'!U62/'Base original'!$V62</f>
        <v>2.5563845595724839</v>
      </c>
      <c r="U70" s="9">
        <f>('Base original'!V74/'Base original'!V62*100-100)*'Base original'!V62/'Base original'!$V62</f>
        <v>13.727692586752994</v>
      </c>
      <c r="V70" s="13">
        <f>('Base original'!V74/'Base original'!V62*100-100)*'Base original'!V62/('Base original'!$AC62)</f>
        <v>3.4583462737180111</v>
      </c>
      <c r="W70" s="13">
        <f>('Base original'!W74/'Base original'!W62*100-100)*'Base original'!W62/('Base original'!$AC62)</f>
        <v>7.2892938997026597</v>
      </c>
      <c r="X70" s="13">
        <f>('Base original'!X74/'Base original'!X62*100-100)*'Base original'!X62/('Base original'!$AC62)</f>
        <v>0.24992470403145867</v>
      </c>
      <c r="Y70" s="13">
        <f>('Base original'!Y74/'Base original'!Y62*100-100)*'Base original'!Y62/('Base original'!$AC62)</f>
        <v>-3.3919105928995199</v>
      </c>
      <c r="Z70" s="13">
        <f>('Base original'!Z74/'Base original'!Z62*100-100)*'Base original'!Z62/('Base original'!$AC62)</f>
        <v>0.16591344627686153</v>
      </c>
      <c r="AA70" s="13">
        <f>-('Base original'!AA74/'Base original'!AA62*100-100)*'Base original'!AA62/('Base original'!$AC62)</f>
        <v>2.1892138631616374</v>
      </c>
      <c r="AB70" s="13">
        <f>-('Base original'!AB74/'Base original'!AB62*100-100)*'Base original'!AB62/('Base original'!$AC62)</f>
        <v>1.2302903855275721E-3</v>
      </c>
      <c r="AC70" s="13">
        <f>(('Base original'!Y74-'Base original'!AA74)/('Base original'!Y62-'Base original'!AA62)*100-100)*(('Base original'!Y62-'Base original'!AA62)/'Base original'!AC62)</f>
        <v>-1.2026967297378826</v>
      </c>
      <c r="AD70" s="13">
        <f>(('Base original'!Z74-'Base original'!AB74)/('Base original'!Z62-'Base original'!AB62)*100-100)*(('Base original'!Z62-'Base original'!AB62)/'Base original'!AC62)</f>
        <v>0.16714373666238902</v>
      </c>
      <c r="AE70" s="9">
        <f>('Base original'!AC74/'Base original'!AC62*100-100)*'Base original'!AC62/('Base original'!$AC62)</f>
        <v>9.9620118843766345</v>
      </c>
      <c r="AF70" s="13">
        <f>('Base original'!AC74/'Base original'!AC62*100-100)*'Base original'!AC62/('Base original'!$AN62)</f>
        <v>6.0608721045147567</v>
      </c>
      <c r="AG70" s="13">
        <f>('Base original'!AD74/'Base original'!AD62*100-100)*'Base original'!AD62/('Base original'!$AN62)</f>
        <v>1.0409589658306313</v>
      </c>
      <c r="AH70" s="13">
        <f>('Base original'!AE74/'Base original'!AE62*100-100)*'Base original'!AE62/('Base original'!$AN62)</f>
        <v>-1.3183341643272586</v>
      </c>
      <c r="AI70" s="13">
        <f>('Base original'!AF74/'Base original'!AF62*100-100)*'Base original'!AF62/('Base original'!$AN62)</f>
        <v>3.7966398603782645</v>
      </c>
      <c r="AJ70" s="13">
        <f>('Base original'!AG74/'Base original'!AG62*100-100)*'Base original'!AG62/('Base original'!$AN62)</f>
        <v>-0.39232444228377872</v>
      </c>
      <c r="AK70" s="13">
        <f>('Base original'!AH74/'Base original'!AH62*100-100)*'Base original'!AH62/('Base original'!$AN62)</f>
        <v>-0.19397016579525064</v>
      </c>
      <c r="AL70" s="13">
        <f>('Base original'!AI74/'Base original'!AI62*100-100)*'Base original'!AI62/('Base original'!$AN62)</f>
        <v>1.1242570690029008</v>
      </c>
      <c r="AM70" s="13">
        <f>('Base original'!AJ74/'Base original'!AJ62*100-100)*'Base original'!AJ62/('Base original'!$AN62)</f>
        <v>0.89542787671964108</v>
      </c>
      <c r="AN70" s="13">
        <f>('Base original'!AK74/'Base original'!AK62*100-100)*'Base original'!AK62/('Base original'!$AN62)</f>
        <v>0.12959858927444531</v>
      </c>
      <c r="AO70" s="13">
        <f>-('Base original'!AL74/'Base original'!AL62*100-100)*'Base original'!AL62/('Base original'!$AN62)</f>
        <v>1.4483604717181207</v>
      </c>
      <c r="AP70" s="13">
        <f>-('Base original'!AM74/'Base original'!AM62*100-100)*'Base original'!AM62/('Base original'!$AN62)</f>
        <v>-3.6035251308158468E-2</v>
      </c>
      <c r="AQ70" s="13">
        <f>(('Base original'!AJ74-'Base original'!AL74)/('Base original'!AJ62-'Base original'!AL62)*100-100)*(('Base original'!AJ62-'Base original'!AL62)/'Base original'!AN62)</f>
        <v>2.3437883484377608</v>
      </c>
      <c r="AR70" s="13">
        <f>(('Base original'!AK74-'Base original'!AM74)/('Base original'!AK62-'Base original'!AM62)*100-100)*(('Base original'!AK62-'Base original'!AM62)/'Base original'!AN62)</f>
        <v>9.3563337966286672E-2</v>
      </c>
      <c r="AS70" s="9">
        <f>('Base original'!AN74/'Base original'!AN62*100-100)*'Base original'!AN62/('Base original'!$AN62)</f>
        <v>12.555450913724313</v>
      </c>
    </row>
    <row r="71" spans="1:45" x14ac:dyDescent="0.3">
      <c r="A71" s="20">
        <v>40664</v>
      </c>
      <c r="B71" s="13">
        <f>'Base original'!B75/'Base original'!B63*100-100</f>
        <v>9.9920773991111389</v>
      </c>
      <c r="C71" s="13">
        <f>'Base original'!C75/'Base original'!C63*100-100</f>
        <v>16.123681239131656</v>
      </c>
      <c r="D71" s="13">
        <f>'Base original'!D75/'Base original'!D63*100-100</f>
        <v>12.939603793113434</v>
      </c>
      <c r="E71" s="13">
        <f>'Base original'!E75/'Base original'!E63*100-100</f>
        <v>23.691101925593699</v>
      </c>
      <c r="F71" s="9">
        <f>'Base original'!F75/'Base original'!F63*100-100</f>
        <v>12.427053581933407</v>
      </c>
      <c r="G71" s="9">
        <f>'Base original'!G75</f>
        <v>27.319752293923599</v>
      </c>
      <c r="H71" s="13"/>
      <c r="I71" s="13"/>
      <c r="J71" s="9"/>
      <c r="K71" s="9">
        <f>'Base original'!K75</f>
        <v>8.6587811839057807</v>
      </c>
      <c r="L71" s="13"/>
      <c r="M71" s="9"/>
      <c r="N71" s="9">
        <f>'Base original'!N75</f>
        <v>1.6287831033851501</v>
      </c>
      <c r="O71" s="13"/>
      <c r="P71" s="9"/>
      <c r="Q71" s="11">
        <f>'Base original'!Q75</f>
        <v>4.16</v>
      </c>
      <c r="R71" s="13">
        <f>('Base original'!S75/'Base original'!S63*100-100)*'Base original'!S63/'Base original'!$V63</f>
        <v>1.7868194613587809</v>
      </c>
      <c r="S71" s="13">
        <f>('Base original'!T75/'Base original'!T63*100-100)*'Base original'!T63/'Base original'!$V63</f>
        <v>5.7753359020942661</v>
      </c>
      <c r="T71" s="13">
        <f>('Base original'!U75/'Base original'!U63*100-100)*'Base original'!U63/'Base original'!$V63</f>
        <v>2.7721162996532707</v>
      </c>
      <c r="U71" s="9">
        <f>('Base original'!V75/'Base original'!V63*100-100)*'Base original'!V63/'Base original'!$V63</f>
        <v>10.334271663106321</v>
      </c>
      <c r="V71" s="13">
        <f>('Base original'!V75/'Base original'!V63*100-100)*'Base original'!V63/('Base original'!$AC63)</f>
        <v>2.6886525228954197</v>
      </c>
      <c r="W71" s="13">
        <f>('Base original'!W75/'Base original'!W63*100-100)*'Base original'!W63/('Base original'!$AC63)</f>
        <v>8.4877136379549007</v>
      </c>
      <c r="X71" s="13">
        <f>('Base original'!X75/'Base original'!X63*100-100)*'Base original'!X63/('Base original'!$AC63)</f>
        <v>0.2423925257295122</v>
      </c>
      <c r="Y71" s="13">
        <f>('Base original'!Y75/'Base original'!Y63*100-100)*'Base original'!Y63/('Base original'!$AC63)</f>
        <v>-2.9658456898189587</v>
      </c>
      <c r="Z71" s="13">
        <f>('Base original'!Z75/'Base original'!Z63*100-100)*'Base original'!Z63/('Base original'!$AC63)</f>
        <v>0.16136416712850382</v>
      </c>
      <c r="AA71" s="13">
        <f>-('Base original'!AA75/'Base original'!AA63*100-100)*'Base original'!AA63/('Base original'!$AC63)</f>
        <v>2.1687205552056197</v>
      </c>
      <c r="AB71" s="13">
        <f>-('Base original'!AB75/'Base original'!AB63*100-100)*'Base original'!AB63/('Base original'!$AC63)</f>
        <v>0</v>
      </c>
      <c r="AC71" s="13">
        <f>(('Base original'!Y75-'Base original'!AA75)/('Base original'!Y63-'Base original'!AA63)*100-100)*(('Base original'!Y63-'Base original'!AA63)/'Base original'!AC63)</f>
        <v>-0.79712513461333767</v>
      </c>
      <c r="AD71" s="13">
        <f>(('Base original'!Z75-'Base original'!AB75)/('Base original'!Z63-'Base original'!AB63)*100-100)*(('Base original'!Z63-'Base original'!AB63)/'Base original'!AC63)</f>
        <v>0.16136416712850388</v>
      </c>
      <c r="AE71" s="9">
        <f>('Base original'!AC75/'Base original'!AC63*100-100)*'Base original'!AC63/('Base original'!$AC63)</f>
        <v>10.782997719094995</v>
      </c>
      <c r="AF71" s="13">
        <f>('Base original'!AC75/'Base original'!AC63*100-100)*'Base original'!AC63/('Base original'!$AN63)</f>
        <v>6.5820332686379732</v>
      </c>
      <c r="AG71" s="13">
        <f>('Base original'!AD75/'Base original'!AD63*100-100)*'Base original'!AD63/('Base original'!$AN63)</f>
        <v>0.88426312988469857</v>
      </c>
      <c r="AH71" s="13">
        <f>('Base original'!AE75/'Base original'!AE63*100-100)*'Base original'!AE63/('Base original'!$AN63)</f>
        <v>-0.35309228121725628</v>
      </c>
      <c r="AI71" s="13">
        <f>('Base original'!AF75/'Base original'!AF63*100-100)*'Base original'!AF63/('Base original'!$AN63)</f>
        <v>3.6246650610320947</v>
      </c>
      <c r="AJ71" s="13">
        <f>('Base original'!AG75/'Base original'!AG63*100-100)*'Base original'!AG63/('Base original'!$AN63)</f>
        <v>-0.627766581990572</v>
      </c>
      <c r="AK71" s="13">
        <f>('Base original'!AH75/'Base original'!AH63*100-100)*'Base original'!AH63/('Base original'!$AN63)</f>
        <v>-0.20872710428137706</v>
      </c>
      <c r="AL71" s="13">
        <f>('Base original'!AI75/'Base original'!AI63*100-100)*'Base original'!AI63/('Base original'!$AN63)</f>
        <v>1.1186715943384196</v>
      </c>
      <c r="AM71" s="13">
        <f>('Base original'!AJ75/'Base original'!AJ63*100-100)*'Base original'!AJ63/('Base original'!$AN63)</f>
        <v>0.81968983331967504</v>
      </c>
      <c r="AN71" s="13">
        <f>('Base original'!AK75/'Base original'!AK63*100-100)*'Base original'!AK63/('Base original'!$AN63)</f>
        <v>0.14056053098442101</v>
      </c>
      <c r="AO71" s="13">
        <f>-('Base original'!AL75/'Base original'!AL63*100-100)*'Base original'!AL63/('Base original'!$AN63)</f>
        <v>1.1428733699740814</v>
      </c>
      <c r="AP71" s="13">
        <f>-('Base original'!AM75/'Base original'!AM63*100-100)*'Base original'!AM63/('Base original'!$AN63)</f>
        <v>-3.4875921221698414E-2</v>
      </c>
      <c r="AQ71" s="13">
        <f>(('Base original'!AJ75-'Base original'!AL75)/('Base original'!AJ63-'Base original'!AL63)*100-100)*(('Base original'!AJ63-'Base original'!AL63)/'Base original'!AN63)</f>
        <v>1.9625632032937579</v>
      </c>
      <c r="AR71" s="13">
        <f>(('Base original'!AK75-'Base original'!AM75)/('Base original'!AK63-'Base original'!AM63)*100-100)*(('Base original'!AK63-'Base original'!AM63)/'Base original'!AN63)</f>
        <v>0.10568460976272259</v>
      </c>
      <c r="AS71" s="9">
        <f>('Base original'!AN75/'Base original'!AN63*100-100)*'Base original'!AN63/('Base original'!$AN63)</f>
        <v>13.088294899460465</v>
      </c>
    </row>
    <row r="72" spans="1:45" x14ac:dyDescent="0.3">
      <c r="A72" s="20">
        <v>40695</v>
      </c>
      <c r="B72" s="13">
        <f>'Base original'!B76/'Base original'!B64*100-100</f>
        <v>10.020583411672206</v>
      </c>
      <c r="C72" s="13">
        <f>'Base original'!C76/'Base original'!C64*100-100</f>
        <v>16.739563119408942</v>
      </c>
      <c r="D72" s="13">
        <f>'Base original'!D76/'Base original'!D64*100-100</f>
        <v>12.676304603767093</v>
      </c>
      <c r="E72" s="13">
        <f>'Base original'!E76/'Base original'!E64*100-100</f>
        <v>16.28320501983373</v>
      </c>
      <c r="F72" s="9">
        <f>'Base original'!F76/'Base original'!F64*100-100</f>
        <v>11.908836515628423</v>
      </c>
      <c r="G72" s="9">
        <f>'Base original'!G76</f>
        <v>26.940850667834901</v>
      </c>
      <c r="H72" s="13"/>
      <c r="I72" s="13"/>
      <c r="J72" s="9"/>
      <c r="K72" s="9">
        <f>'Base original'!K76</f>
        <v>9.0991380381480607</v>
      </c>
      <c r="L72" s="13"/>
      <c r="M72" s="9"/>
      <c r="N72" s="9">
        <f>'Base original'!N76</f>
        <v>1.7759442266732399</v>
      </c>
      <c r="O72" s="13"/>
      <c r="P72" s="9"/>
      <c r="Q72" s="11">
        <f>'Base original'!Q76</f>
        <v>4.13</v>
      </c>
      <c r="R72" s="13">
        <f>('Base original'!S76/'Base original'!S64*100-100)*'Base original'!S64/'Base original'!$V64</f>
        <v>1.8273899650185357</v>
      </c>
      <c r="S72" s="13">
        <f>('Base original'!T76/'Base original'!T64*100-100)*'Base original'!T64/'Base original'!$V64</f>
        <v>4.5803372839763918</v>
      </c>
      <c r="T72" s="13">
        <f>('Base original'!U76/'Base original'!U64*100-100)*'Base original'!U64/'Base original'!$V64</f>
        <v>2.6287161280217188</v>
      </c>
      <c r="U72" s="9">
        <f>('Base original'!V76/'Base original'!V64*100-100)*'Base original'!V64/'Base original'!$V64</f>
        <v>9.0364433770166386</v>
      </c>
      <c r="V72" s="13">
        <f>('Base original'!V76/'Base original'!V64*100-100)*'Base original'!V64/('Base original'!$AC64)</f>
        <v>2.4024061956331062</v>
      </c>
      <c r="W72" s="13">
        <f>('Base original'!W76/'Base original'!W64*100-100)*'Base original'!W64/('Base original'!$AC64)</f>
        <v>10.392879299961805</v>
      </c>
      <c r="X72" s="13">
        <f>('Base original'!X76/'Base original'!X64*100-100)*'Base original'!X64/('Base original'!$AC64)</f>
        <v>0.20855786849277652</v>
      </c>
      <c r="Y72" s="13">
        <f>('Base original'!Y76/'Base original'!Y64*100-100)*'Base original'!Y64/('Base original'!$AC64)</f>
        <v>-2.2885842640763201</v>
      </c>
      <c r="Z72" s="13">
        <f>('Base original'!Z76/'Base original'!Z64*100-100)*'Base original'!Z64/('Base original'!$AC64)</f>
        <v>0.15355550217646269</v>
      </c>
      <c r="AA72" s="13">
        <f>-('Base original'!AA76/'Base original'!AA64*100-100)*'Base original'!AA64/('Base original'!$AC64)</f>
        <v>2.1445717592102591</v>
      </c>
      <c r="AB72" s="13">
        <f>-('Base original'!AB76/'Base original'!AB64*100-100)*'Base original'!AB64/('Base original'!$AC64)</f>
        <v>-2.7761446721168434E-3</v>
      </c>
      <c r="AC72" s="13">
        <f>(('Base original'!Y76-'Base original'!AA76)/('Base original'!Y64-'Base original'!AA64)*100-100)*(('Base original'!Y64-'Base original'!AA64)/'Base original'!AC64)</f>
        <v>-0.14401250486606104</v>
      </c>
      <c r="AD72" s="13">
        <f>(('Base original'!Z76-'Base original'!AB76)/('Base original'!Z64-'Base original'!AB64)*100-100)*(('Base original'!Z64-'Base original'!AB64)/'Base original'!AC64)</f>
        <v>0.15077935750434585</v>
      </c>
      <c r="AE72" s="9">
        <f>('Base original'!AC76/'Base original'!AC64*100-100)*'Base original'!AC64/('Base original'!$AC64)</f>
        <v>13.010610216725979</v>
      </c>
      <c r="AF72" s="13">
        <f>('Base original'!AC76/'Base original'!AC64*100-100)*'Base original'!AC64/('Base original'!$AN64)</f>
        <v>7.907913971574656</v>
      </c>
      <c r="AG72" s="13">
        <f>('Base original'!AD76/'Base original'!AD64*100-100)*'Base original'!AD64/('Base original'!$AN64)</f>
        <v>0.63423441725900609</v>
      </c>
      <c r="AH72" s="13">
        <f>('Base original'!AE76/'Base original'!AE64*100-100)*'Base original'!AE64/('Base original'!$AN64)</f>
        <v>0.88881404533736286</v>
      </c>
      <c r="AI72" s="13">
        <f>('Base original'!AF76/'Base original'!AF64*100-100)*'Base original'!AF64/('Base original'!$AN64)</f>
        <v>3.4852309646783528</v>
      </c>
      <c r="AJ72" s="13">
        <f>('Base original'!AG76/'Base original'!AG64*100-100)*'Base original'!AG64/('Base original'!$AN64)</f>
        <v>-0.81805061102063614</v>
      </c>
      <c r="AK72" s="13">
        <f>('Base original'!AH76/'Base original'!AH64*100-100)*'Base original'!AH64/('Base original'!$AN64)</f>
        <v>-0.174535743359437</v>
      </c>
      <c r="AL72" s="13">
        <f>('Base original'!AI76/'Base original'!AI64*100-100)*'Base original'!AI64/('Base original'!$AN64)</f>
        <v>1.2327180085368317</v>
      </c>
      <c r="AM72" s="13">
        <f>('Base original'!AJ76/'Base original'!AJ64*100-100)*'Base original'!AJ64/('Base original'!$AN64)</f>
        <v>0.68221856422489224</v>
      </c>
      <c r="AN72" s="13">
        <f>('Base original'!AK76/'Base original'!AK64*100-100)*'Base original'!AK64/('Base original'!$AN64)</f>
        <v>0.13920675603290442</v>
      </c>
      <c r="AO72" s="13">
        <f>-('Base original'!AL76/'Base original'!AL64*100-100)*'Base original'!AL64/('Base original'!$AN64)</f>
        <v>0.75203286156866778</v>
      </c>
      <c r="AP72" s="13">
        <f>-('Base original'!AM76/'Base original'!AM64*100-100)*'Base original'!AM64/('Base original'!$AN64)</f>
        <v>-3.5118067999210009E-2</v>
      </c>
      <c r="AQ72" s="13">
        <f>(('Base original'!AJ76-'Base original'!AL76)/('Base original'!AJ64-'Base original'!AL64)*100-100)*(('Base original'!AJ64-'Base original'!AL64)/'Base original'!AN64)</f>
        <v>1.4342514257935621</v>
      </c>
      <c r="AR72" s="13">
        <f>(('Base original'!AK76-'Base original'!AM76)/('Base original'!AK64-'Base original'!AM64)*100-100)*(('Base original'!AK64-'Base original'!AM64)/'Base original'!AN64)</f>
        <v>0.10408868803369448</v>
      </c>
      <c r="AS72" s="9">
        <f>('Base original'!AN76/'Base original'!AN64*100-100)*'Base original'!AN64/('Base original'!$AN64)</f>
        <v>14.694665166833417</v>
      </c>
    </row>
    <row r="73" spans="1:45" x14ac:dyDescent="0.3">
      <c r="A73" s="20">
        <v>40725</v>
      </c>
      <c r="B73" s="13">
        <f>'Base original'!B77/'Base original'!B65*100-100</f>
        <v>11.248296822379118</v>
      </c>
      <c r="C73" s="13">
        <f>'Base original'!C77/'Base original'!C65*100-100</f>
        <v>17.020027254733122</v>
      </c>
      <c r="D73" s="13">
        <f>'Base original'!D77/'Base original'!D65*100-100</f>
        <v>12.826064611698868</v>
      </c>
      <c r="E73" s="13">
        <f>'Base original'!E77/'Base original'!E65*100-100</f>
        <v>24.93166533780186</v>
      </c>
      <c r="F73" s="9">
        <f>'Base original'!F77/'Base original'!F65*100-100</f>
        <v>13.309131062443598</v>
      </c>
      <c r="G73" s="9">
        <f>'Base original'!G77</f>
        <v>27.438141379244001</v>
      </c>
      <c r="H73" s="13"/>
      <c r="I73" s="13"/>
      <c r="J73" s="9"/>
      <c r="K73" s="9">
        <f>'Base original'!K77</f>
        <v>9.4809083494664108</v>
      </c>
      <c r="L73" s="13"/>
      <c r="M73" s="9"/>
      <c r="N73" s="9">
        <f>'Base original'!N77</f>
        <v>1.7864255577894801</v>
      </c>
      <c r="O73" s="13"/>
      <c r="P73" s="9"/>
      <c r="Q73" s="11">
        <f>'Base original'!Q77</f>
        <v>4.13</v>
      </c>
      <c r="R73" s="13">
        <f>('Base original'!S77/'Base original'!S65*100-100)*'Base original'!S65/'Base original'!$V65</f>
        <v>1.8679062151294477</v>
      </c>
      <c r="S73" s="13">
        <f>('Base original'!T77/'Base original'!T65*100-100)*'Base original'!T65/'Base original'!$V65</f>
        <v>5.4023634394828637</v>
      </c>
      <c r="T73" s="13">
        <f>('Base original'!U77/'Base original'!U65*100-100)*'Base original'!U65/'Base original'!$V65</f>
        <v>0.34529424970124029</v>
      </c>
      <c r="U73" s="9">
        <f>('Base original'!V77/'Base original'!V65*100-100)*'Base original'!V65/'Base original'!$V65</f>
        <v>7.6155639043135466</v>
      </c>
      <c r="V73" s="13">
        <f>('Base original'!V77/'Base original'!V65*100-100)*'Base original'!V65/('Base original'!$AC65)</f>
        <v>2.0162758421983229</v>
      </c>
      <c r="W73" s="13">
        <f>('Base original'!W77/'Base original'!W65*100-100)*'Base original'!W65/('Base original'!$AC65)</f>
        <v>12.742907025568424</v>
      </c>
      <c r="X73" s="13">
        <f>('Base original'!X77/'Base original'!X65*100-100)*'Base original'!X65/('Base original'!$AC65)</f>
        <v>0.16677017109911571</v>
      </c>
      <c r="Y73" s="13">
        <f>('Base original'!Y77/'Base original'!Y65*100-100)*'Base original'!Y65/('Base original'!$AC65)</f>
        <v>-3.6886974636922867</v>
      </c>
      <c r="Z73" s="13">
        <f>('Base original'!Z77/'Base original'!Z65*100-100)*'Base original'!Z65/('Base original'!$AC65)</f>
        <v>0.15645629259298582</v>
      </c>
      <c r="AA73" s="13">
        <f>-('Base original'!AA77/'Base original'!AA65*100-100)*'Base original'!AA65/('Base original'!$AC65)</f>
        <v>3.3455424889883383</v>
      </c>
      <c r="AB73" s="13">
        <f>-('Base original'!AB77/'Base original'!AB65*100-100)*'Base original'!AB65/('Base original'!$AC65)</f>
        <v>-1.2236805007272628E-3</v>
      </c>
      <c r="AC73" s="13">
        <f>(('Base original'!Y77-'Base original'!AA77)/('Base original'!Y65-'Base original'!AA65)*100-100)*(('Base original'!Y65-'Base original'!AA65)/'Base original'!AC65)</f>
        <v>-0.34315497470394596</v>
      </c>
      <c r="AD73" s="13">
        <f>(('Base original'!Z77-'Base original'!AB77)/('Base original'!Z65-'Base original'!AB65)*100-100)*(('Base original'!Z65-'Base original'!AB65)/'Base original'!AC65)</f>
        <v>0.15523261209225855</v>
      </c>
      <c r="AE73" s="9">
        <f>('Base original'!AC77/'Base original'!AC65*100-100)*'Base original'!AC65/('Base original'!$AC65)</f>
        <v>14.738030676254184</v>
      </c>
      <c r="AF73" s="13">
        <f>('Base original'!AC77/'Base original'!AC65*100-100)*'Base original'!AC65/('Base original'!$AN65)</f>
        <v>8.9985423286875186</v>
      </c>
      <c r="AG73" s="13">
        <f>('Base original'!AD77/'Base original'!AD65*100-100)*'Base original'!AD65/('Base original'!$AN65)</f>
        <v>0.74895234327223581</v>
      </c>
      <c r="AH73" s="13">
        <f>('Base original'!AE77/'Base original'!AE65*100-100)*'Base original'!AE65/('Base original'!$AN65)</f>
        <v>2.0829136353082074</v>
      </c>
      <c r="AI73" s="13">
        <f>('Base original'!AF77/'Base original'!AF65*100-100)*'Base original'!AF65/('Base original'!$AN65)</f>
        <v>3.6224445743646037</v>
      </c>
      <c r="AJ73" s="13">
        <f>('Base original'!AG77/'Base original'!AG65*100-100)*'Base original'!AG65/('Base original'!$AN65)</f>
        <v>-0.67754731011716574</v>
      </c>
      <c r="AK73" s="13">
        <f>('Base original'!AH77/'Base original'!AH65*100-100)*'Base original'!AH65/('Base original'!$AN65)</f>
        <v>-0.10854845847340232</v>
      </c>
      <c r="AL73" s="13">
        <f>('Base original'!AI77/'Base original'!AI65*100-100)*'Base original'!AI65/('Base original'!$AN65)</f>
        <v>1.3584033736391281</v>
      </c>
      <c r="AM73" s="13">
        <f>('Base original'!AJ77/'Base original'!AJ65*100-100)*'Base original'!AJ65/('Base original'!$AN65)</f>
        <v>0.14046191873254468</v>
      </c>
      <c r="AN73" s="13">
        <f>('Base original'!AK77/'Base original'!AK65*100-100)*'Base original'!AK65/('Base original'!$AN65)</f>
        <v>0.10278482351021272</v>
      </c>
      <c r="AO73" s="13">
        <f>-('Base original'!AL77/'Base original'!AL65*100-100)*'Base original'!AL65/('Base original'!$AN65)</f>
        <v>1.1781296800682544</v>
      </c>
      <c r="AP73" s="13">
        <f>-('Base original'!AM77/'Base original'!AM65*100-100)*'Base original'!AM65/('Base original'!$AN65)</f>
        <v>-5.1445778745506314E-2</v>
      </c>
      <c r="AQ73" s="13">
        <f>(('Base original'!AJ77-'Base original'!AL77)/('Base original'!AJ65-'Base original'!AL65)*100-100)*(('Base original'!AJ65-'Base original'!AL65)/'Base original'!AN65)</f>
        <v>1.3185915988007995</v>
      </c>
      <c r="AR73" s="13">
        <f>(('Base original'!AK77-'Base original'!AM77)/('Base original'!AK65-'Base original'!AM65)*100-100)*(('Base original'!AK65-'Base original'!AM65)/'Base original'!AN65)</f>
        <v>5.133904476470641E-2</v>
      </c>
      <c r="AS73" s="9">
        <f>('Base original'!AN77/'Base original'!AN65*100-100)*'Base original'!AN65/('Base original'!$AN65)</f>
        <v>17.395091130246641</v>
      </c>
    </row>
    <row r="74" spans="1:45" x14ac:dyDescent="0.3">
      <c r="A74" s="20">
        <v>40756</v>
      </c>
      <c r="B74" s="13">
        <f>'Base original'!B78/'Base original'!B66*100-100</f>
        <v>11.737279838085229</v>
      </c>
      <c r="C74" s="13">
        <f>'Base original'!C78/'Base original'!C66*100-100</f>
        <v>17.274914686564429</v>
      </c>
      <c r="D74" s="13">
        <f>'Base original'!D78/'Base original'!D66*100-100</f>
        <v>12.256788858208949</v>
      </c>
      <c r="E74" s="13">
        <f>'Base original'!E78/'Base original'!E66*100-100</f>
        <v>31.110256444694727</v>
      </c>
      <c r="F74" s="9">
        <f>'Base original'!F78/'Base original'!F66*100-100</f>
        <v>13.911022206568774</v>
      </c>
      <c r="G74" s="9">
        <f>'Base original'!G78</f>
        <v>27.68</v>
      </c>
      <c r="H74" s="13"/>
      <c r="I74" s="13"/>
      <c r="J74" s="9"/>
      <c r="K74" s="9">
        <f>'Base original'!K78</f>
        <v>9.61</v>
      </c>
      <c r="L74" s="13"/>
      <c r="M74" s="9"/>
      <c r="N74" s="9">
        <f>'Base original'!N78</f>
        <v>1.75</v>
      </c>
      <c r="O74" s="13"/>
      <c r="P74" s="9"/>
      <c r="Q74" s="11">
        <f>'Base original'!Q78</f>
        <v>4.17</v>
      </c>
      <c r="R74" s="13">
        <f>('Base original'!S78/'Base original'!S66*100-100)*'Base original'!S66/'Base original'!$V66</f>
        <v>2.1394192627069315</v>
      </c>
      <c r="S74" s="13">
        <f>('Base original'!T78/'Base original'!T66*100-100)*'Base original'!T66/'Base original'!$V66</f>
        <v>5.6478794229650342</v>
      </c>
      <c r="T74" s="13">
        <f>('Base original'!U78/'Base original'!U66*100-100)*'Base original'!U66/'Base original'!$V66</f>
        <v>1.5108448590469021</v>
      </c>
      <c r="U74" s="9">
        <f>('Base original'!V78/'Base original'!V66*100-100)*'Base original'!V66/'Base original'!$V66</f>
        <v>9.2981435447188687</v>
      </c>
      <c r="V74" s="13">
        <f>('Base original'!V78/'Base original'!V66*100-100)*'Base original'!V66/('Base original'!$AC66)</f>
        <v>2.4604766260231363</v>
      </c>
      <c r="W74" s="13">
        <f>('Base original'!W78/'Base original'!W66*100-100)*'Base original'!W66/('Base original'!$AC66)</f>
        <v>15.661273999597306</v>
      </c>
      <c r="X74" s="13">
        <f>('Base original'!X78/'Base original'!X66*100-100)*'Base original'!X66/('Base original'!$AC66)</f>
        <v>0.18124671391922445</v>
      </c>
      <c r="Y74" s="13">
        <f>('Base original'!Y78/'Base original'!Y66*100-100)*'Base original'!Y66/('Base original'!$AC66)</f>
        <v>-2.5734933993743181</v>
      </c>
      <c r="Z74" s="13">
        <f>('Base original'!Z78/'Base original'!Z66*100-100)*'Base original'!Z66/('Base original'!$AC66)</f>
        <v>0.15535432621647824</v>
      </c>
      <c r="AA74" s="13">
        <f>-('Base original'!AA78/'Base original'!AA66*100-100)*'Base original'!AA66/('Base original'!$AC66)</f>
        <v>1.7290166734205576</v>
      </c>
      <c r="AB74" s="13">
        <f>-('Base original'!AB78/'Base original'!AB66*100-100)*'Base original'!AB66/('Base original'!$AC66)</f>
        <v>-5.0735084012138191E-3</v>
      </c>
      <c r="AC74" s="13">
        <f>(('Base original'!Y78-'Base original'!AA78)/('Base original'!Y66-'Base original'!AA66)*100-100)*(('Base original'!Y66-'Base original'!AA66)/'Base original'!AC66)</f>
        <v>-0.84447672595376111</v>
      </c>
      <c r="AD74" s="13">
        <f>(('Base original'!Z78-'Base original'!AB78)/('Base original'!Z66-'Base original'!AB66)*100-100)*(('Base original'!Z66-'Base original'!AB66)/'Base original'!AC66)</f>
        <v>0.15028081781526439</v>
      </c>
      <c r="AE74" s="9">
        <f>('Base original'!AC78/'Base original'!AC66*100-100)*'Base original'!AC66/('Base original'!$AC66)</f>
        <v>17.608801431401176</v>
      </c>
      <c r="AF74" s="13">
        <f>('Base original'!AC78/'Base original'!AC66*100-100)*'Base original'!AC66/('Base original'!$AN66)</f>
        <v>10.751649443473962</v>
      </c>
      <c r="AG74" s="13">
        <f>('Base original'!AD78/'Base original'!AD66*100-100)*'Base original'!AD66/('Base original'!$AN66)</f>
        <v>0.84911826454882411</v>
      </c>
      <c r="AH74" s="13">
        <f>('Base original'!AE78/'Base original'!AE66*100-100)*'Base original'!AE66/('Base original'!$AN66)</f>
        <v>2.7764853355331578</v>
      </c>
      <c r="AI74" s="13">
        <f>('Base original'!AF78/'Base original'!AF66*100-100)*'Base original'!AF66/('Base original'!$AN66)</f>
        <v>4.0314156880202123</v>
      </c>
      <c r="AJ74" s="13">
        <f>('Base original'!AG78/'Base original'!AG66*100-100)*'Base original'!AG66/('Base original'!$AN66)</f>
        <v>-0.63921546044284383</v>
      </c>
      <c r="AK74" s="13">
        <f>('Base original'!AH78/'Base original'!AH66*100-100)*'Base original'!AH66/('Base original'!$AN66)</f>
        <v>-5.896506252748164E-2</v>
      </c>
      <c r="AL74" s="13">
        <f>('Base original'!AI78/'Base original'!AI66*100-100)*'Base original'!AI66/('Base original'!$AN66)</f>
        <v>1.3238297462012314</v>
      </c>
      <c r="AM74" s="13">
        <f>('Base original'!AJ78/'Base original'!AJ66*100-100)*'Base original'!AJ66/('Base original'!$AN66)</f>
        <v>-0.61443304285883171</v>
      </c>
      <c r="AN74" s="13">
        <f>('Base original'!AK78/'Base original'!AK66*100-100)*'Base original'!AK66/('Base original'!$AN66)</f>
        <v>6.1635581663690063E-2</v>
      </c>
      <c r="AO74" s="13">
        <f>-('Base original'!AL78/'Base original'!AL66*100-100)*'Base original'!AL66/('Base original'!$AN66)</f>
        <v>1.2933858280484558</v>
      </c>
      <c r="AP74" s="13">
        <f>-('Base original'!AM78/'Base original'!AM66*100-100)*'Base original'!AM66/('Base original'!$AN66)</f>
        <v>-7.413361122114541E-2</v>
      </c>
      <c r="AQ74" s="13">
        <f>(('Base original'!AJ78-'Base original'!AL78)/('Base original'!AJ66-'Base original'!AL66)*100-100)*(('Base original'!AJ66-'Base original'!AL66)/'Base original'!AN66)</f>
        <v>0.67895278518962465</v>
      </c>
      <c r="AR74" s="13">
        <f>(('Base original'!AK78-'Base original'!AM78)/('Base original'!AK66-'Base original'!AM66)*100-100)*(('Base original'!AK66-'Base original'!AM66)/'Base original'!AN66)</f>
        <v>-1.2498029557455281E-2</v>
      </c>
      <c r="AS74" s="9">
        <f>('Base original'!AN78/'Base original'!AN66*100-100)*'Base original'!AN66/('Base original'!$AN66)</f>
        <v>19.700772710439225</v>
      </c>
    </row>
    <row r="75" spans="1:45" x14ac:dyDescent="0.3">
      <c r="A75" s="20">
        <v>40787</v>
      </c>
      <c r="B75" s="13">
        <f>'Base original'!B79/'Base original'!B67*100-100</f>
        <v>13.754569266109158</v>
      </c>
      <c r="C75" s="13">
        <f>'Base original'!C79/'Base original'!C67*100-100</f>
        <v>17.352151178709292</v>
      </c>
      <c r="D75" s="13">
        <f>'Base original'!D79/'Base original'!D67*100-100</f>
        <v>12.13321307685311</v>
      </c>
      <c r="E75" s="13">
        <f>'Base original'!E79/'Base original'!E67*100-100</f>
        <v>53.739933410933929</v>
      </c>
      <c r="F75" s="9">
        <f>'Base original'!F79/'Base original'!F67*100-100</f>
        <v>16.553744090807541</v>
      </c>
      <c r="G75" s="9">
        <f>'Base original'!G79</f>
        <v>28.74</v>
      </c>
      <c r="H75" s="13"/>
      <c r="I75" s="13"/>
      <c r="J75" s="9"/>
      <c r="K75" s="9">
        <f>'Base original'!K79</f>
        <v>9.3000000000000007</v>
      </c>
      <c r="L75" s="13"/>
      <c r="M75" s="9"/>
      <c r="N75" s="9">
        <f>'Base original'!N79</f>
        <v>1.81</v>
      </c>
      <c r="O75" s="13"/>
      <c r="P75" s="9"/>
      <c r="Q75" s="11">
        <f>'Base original'!Q79</f>
        <v>4.17</v>
      </c>
      <c r="R75" s="13">
        <f>('Base original'!S79/'Base original'!S67*100-100)*'Base original'!S67/'Base original'!$V67</f>
        <v>2.1579929451459505</v>
      </c>
      <c r="S75" s="13">
        <f>('Base original'!T79/'Base original'!T67*100-100)*'Base original'!T67/'Base original'!$V67</f>
        <v>6.5855378687183652</v>
      </c>
      <c r="T75" s="13">
        <f>('Base original'!U79/'Base original'!U67*100-100)*'Base original'!U67/'Base original'!$V67</f>
        <v>-1.3103729998466314</v>
      </c>
      <c r="U75" s="9">
        <f>('Base original'!V79/'Base original'!V67*100-100)*'Base original'!V67/'Base original'!$V67</f>
        <v>7.4331578140177044</v>
      </c>
      <c r="V75" s="13">
        <f>('Base original'!V79/'Base original'!V67*100-100)*'Base original'!V67/('Base original'!$AC67)</f>
        <v>2.0181212611373747</v>
      </c>
      <c r="W75" s="13">
        <f>('Base original'!W79/'Base original'!W67*100-100)*'Base original'!W67/('Base original'!$AC67)</f>
        <v>17.746892877032177</v>
      </c>
      <c r="X75" s="13">
        <f>('Base original'!X79/'Base original'!X67*100-100)*'Base original'!X67/('Base original'!$AC67)</f>
        <v>0.16395500273167241</v>
      </c>
      <c r="Y75" s="13">
        <f>('Base original'!Y79/'Base original'!Y67*100-100)*'Base original'!Y67/('Base original'!$AC67)</f>
        <v>1.6107494659903141</v>
      </c>
      <c r="Z75" s="13">
        <f>('Base original'!Z79/'Base original'!Z67*100-100)*'Base original'!Z67/('Base original'!$AC67)</f>
        <v>0.16117904501346422</v>
      </c>
      <c r="AA75" s="13">
        <f>-('Base original'!AA79/'Base original'!AA67*100-100)*'Base original'!AA67/('Base original'!$AC67)</f>
        <v>-2.2957170329581911</v>
      </c>
      <c r="AB75" s="13">
        <f>-('Base original'!AB79/'Base original'!AB67*100-100)*'Base original'!AB67/('Base original'!$AC67)</f>
        <v>-1.0583338800668812E-2</v>
      </c>
      <c r="AC75" s="13">
        <f>(('Base original'!Y79-'Base original'!AA79)/('Base original'!Y67-'Base original'!AA67)*100-100)*(('Base original'!Y67-'Base original'!AA67)/'Base original'!AC67)</f>
        <v>-0.68496756696787664</v>
      </c>
      <c r="AD75" s="13">
        <f>(('Base original'!Z79-'Base original'!AB79)/('Base original'!Z67-'Base original'!AB67)*100-100)*(('Base original'!Z67-'Base original'!AB67)/'Base original'!AC67)</f>
        <v>0.15059570621279547</v>
      </c>
      <c r="AE75" s="9">
        <f>('Base original'!AC79/'Base original'!AC67*100-100)*'Base original'!AC67/('Base original'!$AC67)</f>
        <v>19.394597280146115</v>
      </c>
      <c r="AF75" s="13">
        <f>('Base original'!AC79/'Base original'!AC67*100-100)*'Base original'!AC67/('Base original'!$AN67)</f>
        <v>11.701387735447621</v>
      </c>
      <c r="AG75" s="13">
        <f>('Base original'!AD79/'Base original'!AD67*100-100)*'Base original'!AD67/('Base original'!$AN67)</f>
        <v>0.74268023856270959</v>
      </c>
      <c r="AH75" s="13">
        <f>('Base original'!AE79/'Base original'!AE67*100-100)*'Base original'!AE67/('Base original'!$AN67)</f>
        <v>3.5840209567510395</v>
      </c>
      <c r="AI75" s="13">
        <f>('Base original'!AF79/'Base original'!AF67*100-100)*'Base original'!AF67/('Base original'!$AN67)</f>
        <v>4.1996238437118993</v>
      </c>
      <c r="AJ75" s="13">
        <f>('Base original'!AG79/'Base original'!AG67*100-100)*'Base original'!AG67/('Base original'!$AN67)</f>
        <v>-0.55478580188616811</v>
      </c>
      <c r="AK75" s="13">
        <f>('Base original'!AH79/'Base original'!AH67*100-100)*'Base original'!AH67/('Base original'!$AN67)</f>
        <v>-3.422923721071261E-2</v>
      </c>
      <c r="AL75" s="13">
        <f>('Base original'!AI79/'Base original'!AI67*100-100)*'Base original'!AI67/('Base original'!$AN67)</f>
        <v>1.2537112356963471</v>
      </c>
      <c r="AM75" s="13">
        <f>('Base original'!AJ79/'Base original'!AJ67*100-100)*'Base original'!AJ67/('Base original'!$AN67)</f>
        <v>-1.1037097160542935</v>
      </c>
      <c r="AN75" s="13">
        <f>('Base original'!AK79/'Base original'!AK67*100-100)*'Base original'!AK67/('Base original'!$AN67)</f>
        <v>1.6120191224616956E-2</v>
      </c>
      <c r="AO75" s="13">
        <f>-('Base original'!AL79/'Base original'!AL67*100-100)*'Base original'!AL67/('Base original'!$AN67)</f>
        <v>0.5546811253197742</v>
      </c>
      <c r="AP75" s="13">
        <f>-('Base original'!AM79/'Base original'!AM67*100-100)*'Base original'!AM67/('Base original'!$AN67)</f>
        <v>-8.9917170532116661E-2</v>
      </c>
      <c r="AQ75" s="13">
        <f>(('Base original'!AJ79-'Base original'!AL79)/('Base original'!AJ67-'Base original'!AL67)*100-100)*(('Base original'!AJ67-'Base original'!AL67)/'Base original'!AN67)</f>
        <v>-0.54902859073451948</v>
      </c>
      <c r="AR75" s="13">
        <f>(('Base original'!AK79-'Base original'!AM79)/('Base original'!AK67-'Base original'!AM67)*100-100)*(('Base original'!AK67-'Base original'!AM67)/'Base original'!AN67)</f>
        <v>-7.3796979307499705E-2</v>
      </c>
      <c r="AS75" s="9">
        <f>('Base original'!AN79/'Base original'!AN67*100-100)*'Base original'!AN67/('Base original'!$AN67)</f>
        <v>20.269583401030715</v>
      </c>
    </row>
    <row r="76" spans="1:45" x14ac:dyDescent="0.3">
      <c r="A76" s="20">
        <v>40817</v>
      </c>
      <c r="B76" s="13">
        <f>'Base original'!B80/'Base original'!B68*100-100</f>
        <v>14.015088342973428</v>
      </c>
      <c r="C76" s="13">
        <f>'Base original'!C80/'Base original'!C68*100-100</f>
        <v>17.234479025918944</v>
      </c>
      <c r="D76" s="13">
        <f>'Base original'!D80/'Base original'!D68*100-100</f>
        <v>11.884133383645917</v>
      </c>
      <c r="E76" s="13">
        <f>'Base original'!E80/'Base original'!E68*100-100</f>
        <v>35.634797748585015</v>
      </c>
      <c r="F76" s="9">
        <f>'Base original'!F80/'Base original'!F68*100-100</f>
        <v>15.454617394643861</v>
      </c>
      <c r="G76" s="9">
        <f>'Base original'!G80</f>
        <v>27.73</v>
      </c>
      <c r="H76" s="13"/>
      <c r="I76" s="13"/>
      <c r="J76" s="9"/>
      <c r="K76" s="9">
        <f>'Base original'!K80</f>
        <v>9.59</v>
      </c>
      <c r="L76" s="13"/>
      <c r="M76" s="9"/>
      <c r="N76" s="9">
        <f>'Base original'!N80</f>
        <v>2.02</v>
      </c>
      <c r="O76" s="13"/>
      <c r="P76" s="9"/>
      <c r="Q76" s="11">
        <f>'Base original'!Q80</f>
        <v>4.1100000000000003</v>
      </c>
      <c r="R76" s="13">
        <f>('Base original'!S80/'Base original'!S68*100-100)*'Base original'!S68/'Base original'!$V68</f>
        <v>2.4383455239821323</v>
      </c>
      <c r="S76" s="13">
        <f>('Base original'!T80/'Base original'!T68*100-100)*'Base original'!T68/'Base original'!$V68</f>
        <v>7.3749831704317508</v>
      </c>
      <c r="T76" s="13">
        <f>('Base original'!U80/'Base original'!U68*100-100)*'Base original'!U68/'Base original'!$V68</f>
        <v>-0.3039753382096046</v>
      </c>
      <c r="U76" s="9">
        <f>('Base original'!V80/'Base original'!V68*100-100)*'Base original'!V68/'Base original'!$V68</f>
        <v>9.5093533562042865</v>
      </c>
      <c r="V76" s="13">
        <f>('Base original'!V80/'Base original'!V68*100-100)*'Base original'!V68/('Base original'!$AC68)</f>
        <v>2.5283667004966879</v>
      </c>
      <c r="W76" s="13">
        <f>('Base original'!W80/'Base original'!W68*100-100)*'Base original'!W68/('Base original'!$AC68)</f>
        <v>18.339680223311372</v>
      </c>
      <c r="X76" s="13">
        <f>('Base original'!X80/'Base original'!X68*100-100)*'Base original'!X68/('Base original'!$AC68)</f>
        <v>0.2233898289595467</v>
      </c>
      <c r="Y76" s="13">
        <f>('Base original'!Y80/'Base original'!Y68*100-100)*'Base original'!Y68/('Base original'!$AC68)</f>
        <v>2.4447245919648397</v>
      </c>
      <c r="Z76" s="13">
        <f>('Base original'!Z80/'Base original'!Z68*100-100)*'Base original'!Z68/('Base original'!$AC68)</f>
        <v>0.16866104189549749</v>
      </c>
      <c r="AA76" s="13">
        <f>-('Base original'!AA80/'Base original'!AA68*100-100)*'Base original'!AA68/('Base original'!$AC68)</f>
        <v>-3.1520683493020765</v>
      </c>
      <c r="AB76" s="13">
        <f>-('Base original'!AB80/'Base original'!AB68*100-100)*'Base original'!AB68/('Base original'!$AC68)</f>
        <v>-1.2219320382224817E-2</v>
      </c>
      <c r="AC76" s="13">
        <f>(('Base original'!Y80-'Base original'!AA80)/('Base original'!Y68-'Base original'!AA68)*100-100)*(('Base original'!Y68-'Base original'!AA68)/'Base original'!AC68)</f>
        <v>-0.70734375733723631</v>
      </c>
      <c r="AD76" s="13">
        <f>(('Base original'!Z80-'Base original'!AB80)/('Base original'!Z68-'Base original'!AB68)*100-100)*(('Base original'!Z68-'Base original'!AB68)/'Base original'!AC68)</f>
        <v>0.15644172151327271</v>
      </c>
      <c r="AE76" s="9">
        <f>('Base original'!AC80/'Base original'!AC68*100-100)*'Base original'!AC68/('Base original'!$AC68)</f>
        <v>20.540534716943654</v>
      </c>
      <c r="AF76" s="13">
        <f>('Base original'!AC80/'Base original'!AC68*100-100)*'Base original'!AC68/('Base original'!$AN68)</f>
        <v>12.320042411027545</v>
      </c>
      <c r="AG76" s="13">
        <f>('Base original'!AD80/'Base original'!AD68*100-100)*'Base original'!AD68/('Base original'!$AN68)</f>
        <v>0.4600783478226283</v>
      </c>
      <c r="AH76" s="13">
        <f>('Base original'!AE80/'Base original'!AE68*100-100)*'Base original'!AE68/('Base original'!$AN68)</f>
        <v>4.5727060022092756</v>
      </c>
      <c r="AI76" s="13">
        <f>('Base original'!AF80/'Base original'!AF68*100-100)*'Base original'!AF68/('Base original'!$AN68)</f>
        <v>4.3647055824510073</v>
      </c>
      <c r="AJ76" s="13">
        <f>('Base original'!AG80/'Base original'!AG68*100-100)*'Base original'!AG68/('Base original'!$AN68)</f>
        <v>-0.648465824774903</v>
      </c>
      <c r="AK76" s="13">
        <f>('Base original'!AH80/'Base original'!AH68*100-100)*'Base original'!AH68/('Base original'!$AN68)</f>
        <v>-3.0141996312364167E-2</v>
      </c>
      <c r="AL76" s="13">
        <f>('Base original'!AI80/'Base original'!AI68*100-100)*'Base original'!AI68/('Base original'!$AN68)</f>
        <v>1.3646479152378588</v>
      </c>
      <c r="AM76" s="13">
        <f>('Base original'!AJ80/'Base original'!AJ68*100-100)*'Base original'!AJ68/('Base original'!$AN68)</f>
        <v>-1.2021701679924415</v>
      </c>
      <c r="AN76" s="13">
        <f>('Base original'!AK80/'Base original'!AK68*100-100)*'Base original'!AK68/('Base original'!$AN68)</f>
        <v>-1.5483902215255507E-2</v>
      </c>
      <c r="AO76" s="13">
        <f>-('Base original'!AL80/'Base original'!AL68*100-100)*'Base original'!AL68/('Base original'!$AN68)</f>
        <v>0.31205224264478393</v>
      </c>
      <c r="AP76" s="13">
        <f>-('Base original'!AM80/'Base original'!AM68*100-100)*'Base original'!AM68/('Base original'!$AN68)</f>
        <v>-9.2800187276764992E-2</v>
      </c>
      <c r="AQ76" s="13">
        <f>(('Base original'!AJ80-'Base original'!AL80)/('Base original'!AJ68-'Base original'!AL68)*100-100)*(('Base original'!AJ68-'Base original'!AL68)/'Base original'!AN68)</f>
        <v>-0.89011792534765743</v>
      </c>
      <c r="AR76" s="13">
        <f>(('Base original'!AK80-'Base original'!AM80)/('Base original'!AK68-'Base original'!AM68)*100-100)*(('Base original'!AK68-'Base original'!AM68)/'Base original'!AN68)</f>
        <v>-0.10828408949202067</v>
      </c>
      <c r="AS76" s="9">
        <f>('Base original'!AN80/'Base original'!AN68*100-100)*'Base original'!AN68/('Base original'!$AN68)</f>
        <v>21.405170422821371</v>
      </c>
    </row>
    <row r="77" spans="1:45" x14ac:dyDescent="0.3">
      <c r="A77" s="20">
        <v>40848</v>
      </c>
      <c r="B77" s="13">
        <f>'Base original'!B81/'Base original'!B69*100-100</f>
        <v>15.287564811146126</v>
      </c>
      <c r="C77" s="13">
        <f>'Base original'!C81/'Base original'!C69*100-100</f>
        <v>18.101772472356743</v>
      </c>
      <c r="D77" s="13">
        <f>'Base original'!D81/'Base original'!D69*100-100</f>
        <v>12.247254713659288</v>
      </c>
      <c r="E77" s="13">
        <f>'Base original'!E81/'Base original'!E69*100-100</f>
        <v>38.36536602609857</v>
      </c>
      <c r="F77" s="9">
        <f>'Base original'!F81/'Base original'!F69*100-100</f>
        <v>16.585731333614319</v>
      </c>
      <c r="G77" s="9">
        <f>'Base original'!G81</f>
        <v>26.96</v>
      </c>
      <c r="H77" s="13"/>
      <c r="I77" s="13"/>
      <c r="J77" s="9"/>
      <c r="K77" s="9">
        <f>'Base original'!K81</f>
        <v>9.5</v>
      </c>
      <c r="L77" s="13"/>
      <c r="M77" s="9"/>
      <c r="N77" s="9">
        <f>'Base original'!N81</f>
        <v>2.2200000000000002</v>
      </c>
      <c r="O77" s="13"/>
      <c r="P77" s="9"/>
      <c r="Q77" s="11">
        <f>'Base original'!Q81</f>
        <v>4.1500000000000004</v>
      </c>
      <c r="R77" s="13">
        <f>('Base original'!S81/'Base original'!S69*100-100)*'Base original'!S69/'Base original'!$V69</f>
        <v>2.7586296764441385</v>
      </c>
      <c r="S77" s="13">
        <f>('Base original'!T81/'Base original'!T69*100-100)*'Base original'!T69/'Base original'!$V69</f>
        <v>7.1604197886397341</v>
      </c>
      <c r="T77" s="13">
        <f>('Base original'!U81/'Base original'!U69*100-100)*'Base original'!U69/'Base original'!$V69</f>
        <v>-0.41826109902139785</v>
      </c>
      <c r="U77" s="9">
        <f>('Base original'!V81/'Base original'!V69*100-100)*'Base original'!V69/'Base original'!$V69</f>
        <v>9.5007883660624817</v>
      </c>
      <c r="V77" s="13">
        <f>('Base original'!V81/'Base original'!V69*100-100)*'Base original'!V69/('Base original'!$AC69)</f>
        <v>2.4839138599046207</v>
      </c>
      <c r="W77" s="13">
        <f>('Base original'!W81/'Base original'!W69*100-100)*'Base original'!W69/('Base original'!$AC69)</f>
        <v>18.574085077320238</v>
      </c>
      <c r="X77" s="13">
        <f>('Base original'!X81/'Base original'!X69*100-100)*'Base original'!X69/('Base original'!$AC69)</f>
        <v>0.21871796709076449</v>
      </c>
      <c r="Y77" s="13">
        <f>('Base original'!Y81/'Base original'!Y69*100-100)*'Base original'!Y69/('Base original'!$AC69)</f>
        <v>1.6432805518104392</v>
      </c>
      <c r="Z77" s="13">
        <f>('Base original'!Z81/'Base original'!Z69*100-100)*'Base original'!Z69/('Base original'!$AC69)</f>
        <v>0.16557154518085906</v>
      </c>
      <c r="AA77" s="13">
        <f>-('Base original'!AA81/'Base original'!AA69*100-100)*'Base original'!AA69/('Base original'!$AC69)</f>
        <v>-2.2795045448665192</v>
      </c>
      <c r="AB77" s="13">
        <f>-('Base original'!AB81/'Base original'!AB69*100-100)*'Base original'!AB69/('Base original'!$AC69)</f>
        <v>-6.8136438346032557E-3</v>
      </c>
      <c r="AC77" s="13">
        <f>(('Base original'!Y81-'Base original'!AA81)/('Base original'!Y69-'Base original'!AA69)*100-100)*(('Base original'!Y69-'Base original'!AA69)/'Base original'!AC69)</f>
        <v>-0.63622399305608079</v>
      </c>
      <c r="AD77" s="13">
        <f>(('Base original'!Z81-'Base original'!AB81)/('Base original'!Z69-'Base original'!AB69)*100-100)*(('Base original'!Z69-'Base original'!AB69)/'Base original'!AC69)</f>
        <v>0.15875790134625586</v>
      </c>
      <c r="AE77" s="9">
        <f>('Base original'!AC81/'Base original'!AC69*100-100)*'Base original'!AC69/('Base original'!$AC69)</f>
        <v>20.799250812605834</v>
      </c>
      <c r="AF77" s="13">
        <f>('Base original'!AC81/'Base original'!AC69*100-100)*'Base original'!AC69/('Base original'!$AN69)</f>
        <v>12.399956842089454</v>
      </c>
      <c r="AG77" s="13">
        <f>('Base original'!AD81/'Base original'!AD69*100-100)*'Base original'!AD69/('Base original'!$AN69)</f>
        <v>0.21407331043084107</v>
      </c>
      <c r="AH77" s="13">
        <f>('Base original'!AE81/'Base original'!AE69*100-100)*'Base original'!AE69/('Base original'!$AN69)</f>
        <v>4.6648280429984101</v>
      </c>
      <c r="AI77" s="13">
        <f>('Base original'!AF81/'Base original'!AF69*100-100)*'Base original'!AF69/('Base original'!$AN69)</f>
        <v>3.9119155555533216</v>
      </c>
      <c r="AJ77" s="13">
        <f>('Base original'!AG81/'Base original'!AG69*100-100)*'Base original'!AG69/('Base original'!$AN69)</f>
        <v>-0.5618916634790514</v>
      </c>
      <c r="AK77" s="13">
        <f>('Base original'!AH81/'Base original'!AH69*100-100)*'Base original'!AH69/('Base original'!$AN69)</f>
        <v>-5.1182613120087074E-2</v>
      </c>
      <c r="AL77" s="13">
        <f>('Base original'!AI81/'Base original'!AI69*100-100)*'Base original'!AI69/('Base original'!$AN69)</f>
        <v>1.4896780790844384</v>
      </c>
      <c r="AM77" s="13">
        <f>('Base original'!AJ81/'Base original'!AJ69*100-100)*'Base original'!AJ69/('Base original'!$AN69)</f>
        <v>-1.3070861378346048</v>
      </c>
      <c r="AN77" s="13">
        <f>('Base original'!AK81/'Base original'!AK69*100-100)*'Base original'!AK69/('Base original'!$AN69)</f>
        <v>-3.2090686003864166E-2</v>
      </c>
      <c r="AO77" s="13">
        <f>-('Base original'!AL81/'Base original'!AL69*100-100)*'Base original'!AL69/('Base original'!$AN69)</f>
        <v>0.27795002402713981</v>
      </c>
      <c r="AP77" s="13">
        <f>-('Base original'!AM81/'Base original'!AM69*100-100)*'Base original'!AM69/('Base original'!$AN69)</f>
        <v>-7.961739818680208E-2</v>
      </c>
      <c r="AQ77" s="13">
        <f>(('Base original'!AJ81-'Base original'!AL81)/('Base original'!AJ69-'Base original'!AL69)*100-100)*(('Base original'!AJ69-'Base original'!AL69)/'Base original'!AN69)</f>
        <v>-1.0291361138074655</v>
      </c>
      <c r="AR77" s="13">
        <f>(('Base original'!AK81-'Base original'!AM81)/('Base original'!AK69-'Base original'!AM69)*100-100)*(('Base original'!AK69-'Base original'!AM69)/'Base original'!AN69)</f>
        <v>-0.11170808419066633</v>
      </c>
      <c r="AS77" s="9">
        <f>('Base original'!AN81/'Base original'!AN69*100-100)*'Base original'!AN69/('Base original'!$AN69)</f>
        <v>20.926533355559201</v>
      </c>
    </row>
    <row r="78" spans="1:45" x14ac:dyDescent="0.3">
      <c r="A78" s="20">
        <v>40878</v>
      </c>
      <c r="B78" s="13">
        <f>'Base original'!B82/'Base original'!B70*100-100</f>
        <v>15.569854725386008</v>
      </c>
      <c r="C78" s="13">
        <f>'Base original'!C82/'Base original'!C70*100-100</f>
        <v>17.71566490830692</v>
      </c>
      <c r="D78" s="13">
        <f>'Base original'!D82/'Base original'!D70*100-100</f>
        <v>12.392925608811893</v>
      </c>
      <c r="E78" s="13">
        <f>'Base original'!E82/'Base original'!E70*100-100</f>
        <v>43.920502370324016</v>
      </c>
      <c r="F78" s="9">
        <f>'Base original'!F82/'Base original'!F70*100-100</f>
        <v>16.937997631403405</v>
      </c>
      <c r="G78" s="9">
        <f>'Base original'!G82</f>
        <v>27.48</v>
      </c>
      <c r="H78" s="13"/>
      <c r="I78" s="13"/>
      <c r="J78" s="9"/>
      <c r="K78" s="9">
        <f>'Base original'!K82</f>
        <v>9.2799999999999994</v>
      </c>
      <c r="L78" s="13"/>
      <c r="M78" s="9"/>
      <c r="N78" s="9">
        <f>'Base original'!N82</f>
        <v>2.75</v>
      </c>
      <c r="O78" s="13"/>
      <c r="P78" s="9"/>
      <c r="Q78" s="11">
        <f>'Base original'!Q82</f>
        <v>4.26</v>
      </c>
      <c r="R78" s="13">
        <f>('Base original'!S82/'Base original'!S70*100-100)*'Base original'!S70/'Base original'!$V70</f>
        <v>2.717722006283608</v>
      </c>
      <c r="S78" s="13">
        <f>('Base original'!T82/'Base original'!T70*100-100)*'Base original'!T70/'Base original'!$V70</f>
        <v>6.9973049411998289</v>
      </c>
      <c r="T78" s="13">
        <f>('Base original'!U82/'Base original'!U70*100-100)*'Base original'!U70/'Base original'!$V70</f>
        <v>2.1052320960671551</v>
      </c>
      <c r="U78" s="9">
        <f>('Base original'!V82/'Base original'!V70*100-100)*'Base original'!V70/'Base original'!$V70</f>
        <v>11.820259043550593</v>
      </c>
      <c r="V78" s="13">
        <f>('Base original'!V82/'Base original'!V70*100-100)*'Base original'!V70/('Base original'!$AC70)</f>
        <v>3.1728140584879232</v>
      </c>
      <c r="W78" s="13">
        <f>('Base original'!W82/'Base original'!W70*100-100)*'Base original'!W70/('Base original'!$AC70)</f>
        <v>18.904995152154434</v>
      </c>
      <c r="X78" s="13">
        <f>('Base original'!X82/'Base original'!X70*100-100)*'Base original'!X70/('Base original'!$AC70)</f>
        <v>0.23999854200885709</v>
      </c>
      <c r="Y78" s="13">
        <f>('Base original'!Y82/'Base original'!Y70*100-100)*'Base original'!Y70/('Base original'!$AC70)</f>
        <v>1.6104902162719377</v>
      </c>
      <c r="Z78" s="13">
        <f>('Base original'!Z82/'Base original'!Z70*100-100)*'Base original'!Z70/('Base original'!$AC70)</f>
        <v>0.15916569973504083</v>
      </c>
      <c r="AA78" s="13">
        <f>-('Base original'!AA82/'Base original'!AA70*100-100)*'Base original'!AA70/('Base original'!$AC70)</f>
        <v>-2.1699868173300838</v>
      </c>
      <c r="AB78" s="13">
        <f>-('Base original'!AB82/'Base original'!AB70*100-100)*'Base original'!AB70/('Base original'!$AC70)</f>
        <v>-1.533324018389922E-2</v>
      </c>
      <c r="AC78" s="13">
        <f>(('Base original'!Y82-'Base original'!AA82)/('Base original'!Y70-'Base original'!AA70)*100-100)*(('Base original'!Y70-'Base original'!AA70)/'Base original'!AC70)</f>
        <v>-0.55949660105814669</v>
      </c>
      <c r="AD78" s="13">
        <f>(('Base original'!Z82-'Base original'!AB82)/('Base original'!Z70-'Base original'!AB70)*100-100)*(('Base original'!Z70-'Base original'!AB70)/'Base original'!AC70)</f>
        <v>0.1438324595511416</v>
      </c>
      <c r="AE78" s="9">
        <f>('Base original'!AC82/'Base original'!AC70*100-100)*'Base original'!AC70/('Base original'!$AC70)</f>
        <v>21.902143611144226</v>
      </c>
      <c r="AF78" s="13">
        <f>('Base original'!AC82/'Base original'!AC70*100-100)*'Base original'!AC70/('Base original'!$AN70)</f>
        <v>13.115362891340297</v>
      </c>
      <c r="AG78" s="13">
        <f>('Base original'!AD82/'Base original'!AD70*100-100)*'Base original'!AD70/('Base original'!$AN70)</f>
        <v>0.15748775768466469</v>
      </c>
      <c r="AH78" s="13">
        <f>('Base original'!AE82/'Base original'!AE70*100-100)*'Base original'!AE70/('Base original'!$AN70)</f>
        <v>4.5512764345334533</v>
      </c>
      <c r="AI78" s="13">
        <f>('Base original'!AF82/'Base original'!AF70*100-100)*'Base original'!AF70/('Base original'!$AN70)</f>
        <v>3.6482667821057921</v>
      </c>
      <c r="AJ78" s="13">
        <f>('Base original'!AG82/'Base original'!AG70*100-100)*'Base original'!AG70/('Base original'!$AN70)</f>
        <v>-0.47934961987290697</v>
      </c>
      <c r="AK78" s="13">
        <f>('Base original'!AH82/'Base original'!AH70*100-100)*'Base original'!AH70/('Base original'!$AN70)</f>
        <v>-4.9402053266102246E-2</v>
      </c>
      <c r="AL78" s="13">
        <f>('Base original'!AI82/'Base original'!AI70*100-100)*'Base original'!AI70/('Base original'!$AN70)</f>
        <v>1.5828617470714783</v>
      </c>
      <c r="AM78" s="13">
        <f>('Base original'!AJ82/'Base original'!AJ70*100-100)*'Base original'!AJ70/('Base original'!$AN70)</f>
        <v>-1.4203838829962969</v>
      </c>
      <c r="AN78" s="13">
        <f>('Base original'!AK82/'Base original'!AK70*100-100)*'Base original'!AK70/('Base original'!$AN70)</f>
        <v>-4.8803240499240362E-2</v>
      </c>
      <c r="AO78" s="13">
        <f>-('Base original'!AL82/'Base original'!AL70*100-100)*'Base original'!AL70/('Base original'!$AN70)</f>
        <v>-3.3234108560832087E-2</v>
      </c>
      <c r="AP78" s="13">
        <f>-('Base original'!AM82/'Base original'!AM70*100-100)*'Base original'!AM70/('Base original'!$AN70)</f>
        <v>-6.7965249038819467E-2</v>
      </c>
      <c r="AQ78" s="13">
        <f>(('Base original'!AJ82-'Base original'!AL82)/('Base original'!AJ70-'Base original'!AL70)*100-100)*(('Base original'!AJ70-'Base original'!AL70)/'Base original'!AN70)</f>
        <v>-1.453617991557129</v>
      </c>
      <c r="AR78" s="13">
        <f>(('Base original'!AK82-'Base original'!AM82)/('Base original'!AK70-'Base original'!AM70)*100-100)*(('Base original'!AK70-'Base original'!AM70)/'Base original'!AN70)</f>
        <v>-0.11676848953805977</v>
      </c>
      <c r="AS78" s="9">
        <f>('Base original'!AN82/'Base original'!AN70*100-100)*'Base original'!AN70/('Base original'!$AN70)</f>
        <v>20.956117458501481</v>
      </c>
    </row>
    <row r="79" spans="1:45" x14ac:dyDescent="0.3">
      <c r="A79" s="21">
        <v>40909</v>
      </c>
      <c r="B79" s="13">
        <f>'Base original'!B83/'Base original'!B71*100-100</f>
        <v>15.911833996848543</v>
      </c>
      <c r="C79" s="13">
        <f>'Base original'!C83/'Base original'!C71*100-100</f>
        <v>17.2436283594445</v>
      </c>
      <c r="D79" s="13">
        <f>'Base original'!D83/'Base original'!D71*100-100</f>
        <v>12.765775694553128</v>
      </c>
      <c r="E79" s="13">
        <f>'Base original'!E83/'Base original'!E71*100-100</f>
        <v>17.367214757638337</v>
      </c>
      <c r="F79" s="9">
        <f>'Base original'!F83/'Base original'!F71*100-100</f>
        <v>15.410465404287393</v>
      </c>
      <c r="G79" s="9">
        <f>'Base original'!G83</f>
        <v>28.04</v>
      </c>
      <c r="H79" s="13"/>
      <c r="I79" s="13"/>
      <c r="J79" s="9"/>
      <c r="K79" s="9">
        <f>'Base original'!K83</f>
        <v>9.39</v>
      </c>
      <c r="L79" s="13"/>
      <c r="M79" s="9"/>
      <c r="N79" s="9">
        <f>'Base original'!N83</f>
        <v>2.7</v>
      </c>
      <c r="O79" s="13"/>
      <c r="P79" s="9"/>
      <c r="Q79" s="11">
        <f>'Base original'!Q83</f>
        <v>4.33</v>
      </c>
      <c r="R79" s="13">
        <f>('Base original'!S83/'Base original'!S71*100-100)*'Base original'!S71/'Base original'!$V71</f>
        <v>2.6733855803176079</v>
      </c>
      <c r="S79" s="13">
        <f>('Base original'!T83/'Base original'!T71*100-100)*'Base original'!T71/'Base original'!$V71</f>
        <v>5.6364598624270572</v>
      </c>
      <c r="T79" s="13">
        <f>('Base original'!U83/'Base original'!U71*100-100)*'Base original'!U71/'Base original'!$V71</f>
        <v>2.0173027696562795</v>
      </c>
      <c r="U79" s="9">
        <f>('Base original'!V83/'Base original'!V71*100-100)*'Base original'!V71/'Base original'!$V71</f>
        <v>10.327148212400942</v>
      </c>
      <c r="V79" s="13">
        <f>('Base original'!V83/'Base original'!V71*100-100)*'Base original'!V71/('Base original'!$AC71)</f>
        <v>2.7977905692023164</v>
      </c>
      <c r="W79" s="13">
        <f>('Base original'!W83/'Base original'!W71*100-100)*'Base original'!W71/('Base original'!$AC71)</f>
        <v>18.295060644872574</v>
      </c>
      <c r="X79" s="13">
        <f>('Base original'!X83/'Base original'!X71*100-100)*'Base original'!X71/('Base original'!$AC71)</f>
        <v>0.22575409247079964</v>
      </c>
      <c r="Y79" s="13">
        <f>('Base original'!Y83/'Base original'!Y71*100-100)*'Base original'!Y71/('Base original'!$AC71)</f>
        <v>1.8667704870126083</v>
      </c>
      <c r="Z79" s="13">
        <f>('Base original'!Z83/'Base original'!Z71*100-100)*'Base original'!Z71/('Base original'!$AC71)</f>
        <v>0.14376779222715785</v>
      </c>
      <c r="AA79" s="13">
        <f>-('Base original'!AA83/'Base original'!AA71*100-100)*'Base original'!AA71/('Base original'!$AC71)</f>
        <v>-1.9476537067495305</v>
      </c>
      <c r="AB79" s="13">
        <f>-('Base original'!AB83/'Base original'!AB71*100-100)*'Base original'!AB71/('Base original'!$AC71)</f>
        <v>-1.4876517667366132E-2</v>
      </c>
      <c r="AC79" s="13">
        <f>(('Base original'!Y83-'Base original'!AA83)/('Base original'!Y71-'Base original'!AA71)*100-100)*(('Base original'!Y71-'Base original'!AA71)/'Base original'!AC71)</f>
        <v>-8.0883219736922626E-2</v>
      </c>
      <c r="AD79" s="13">
        <f>(('Base original'!Z83-'Base original'!AB83)/('Base original'!Z71-'Base original'!AB71)*100-100)*(('Base original'!Z71-'Base original'!AB71)/'Base original'!AC71)</f>
        <v>0.1288912745597918</v>
      </c>
      <c r="AE79" s="9">
        <f>('Base original'!AC83/'Base original'!AC71*100-100)*'Base original'!AC71/('Base original'!$AC71)</f>
        <v>21.366613361368582</v>
      </c>
      <c r="AF79" s="13">
        <f>('Base original'!AC83/'Base original'!AC71*100-100)*'Base original'!AC71/('Base original'!$AN71)</f>
        <v>12.712625932544896</v>
      </c>
      <c r="AG79" s="13">
        <f>('Base original'!AD83/'Base original'!AD71*100-100)*'Base original'!AD71/('Base original'!$AN71)</f>
        <v>0.3652649158648465</v>
      </c>
      <c r="AH79" s="13">
        <f>('Base original'!AE83/'Base original'!AE71*100-100)*'Base original'!AE71/('Base original'!$AN71)</f>
        <v>4.6437277209838337</v>
      </c>
      <c r="AI79" s="13">
        <f>('Base original'!AF83/'Base original'!AF71*100-100)*'Base original'!AF71/('Base original'!$AN71)</f>
        <v>2.889339543286666</v>
      </c>
      <c r="AJ79" s="13">
        <f>('Base original'!AG83/'Base original'!AG71*100-100)*'Base original'!AG71/('Base original'!$AN71)</f>
        <v>1.0133319738806344E-2</v>
      </c>
      <c r="AK79" s="13">
        <f>('Base original'!AH83/'Base original'!AH71*100-100)*'Base original'!AH71/('Base original'!$AN71)</f>
        <v>-3.1991288845341581E-2</v>
      </c>
      <c r="AL79" s="13">
        <f>('Base original'!AI83/'Base original'!AI71*100-100)*'Base original'!AI71/('Base original'!$AN71)</f>
        <v>1.5465557819569684</v>
      </c>
      <c r="AM79" s="13">
        <f>('Base original'!AJ83/'Base original'!AJ71*100-100)*'Base original'!AJ71/('Base original'!$AN71)</f>
        <v>-1.2553762596404878</v>
      </c>
      <c r="AN79" s="13">
        <f>('Base original'!AK83/'Base original'!AK71*100-100)*'Base original'!AK71/('Base original'!$AN71)</f>
        <v>-4.8596875470446763E-2</v>
      </c>
      <c r="AO79" s="13">
        <f>-('Base original'!AL83/'Base original'!AL71*100-100)*'Base original'!AL71/('Base original'!$AN71)</f>
        <v>-0.43942975862328754</v>
      </c>
      <c r="AP79" s="13">
        <f>-('Base original'!AM83/'Base original'!AM71*100-100)*'Base original'!AM71/('Base original'!$AN71)</f>
        <v>-6.3787214205046808E-2</v>
      </c>
      <c r="AQ79" s="13">
        <f>(('Base original'!AJ83-'Base original'!AL83)/('Base original'!AJ71-'Base original'!AL71)*100-100)*(('Base original'!AJ71-'Base original'!AL71)/'Base original'!AN71)</f>
        <v>-1.6948060182637745</v>
      </c>
      <c r="AR79" s="13">
        <f>(('Base original'!AK83-'Base original'!AM83)/('Base original'!AK71-'Base original'!AM71)*100-100)*(('Base original'!AK71-'Base original'!AM71)/'Base original'!AN71)</f>
        <v>-0.1123840896754937</v>
      </c>
      <c r="AS79" s="9">
        <f>('Base original'!AN83/'Base original'!AN71*100-100)*'Base original'!AN71/('Base original'!$AN71)</f>
        <v>20.328465817591407</v>
      </c>
    </row>
    <row r="80" spans="1:45" x14ac:dyDescent="0.3">
      <c r="A80" s="20">
        <v>40940</v>
      </c>
      <c r="B80" s="13">
        <f>'Base original'!B84/'Base original'!B72*100-100</f>
        <v>16.240271699794803</v>
      </c>
      <c r="C80" s="13">
        <f>'Base original'!C84/'Base original'!C72*100-100</f>
        <v>16.970955632180093</v>
      </c>
      <c r="D80" s="13">
        <f>'Base original'!D84/'Base original'!D72*100-100</f>
        <v>12.821499601797683</v>
      </c>
      <c r="E80" s="13">
        <f>'Base original'!E84/'Base original'!E72*100-100</f>
        <v>15.729348735249914</v>
      </c>
      <c r="F80" s="9">
        <f>'Base original'!F84/'Base original'!F72*100-100</f>
        <v>15.453087649510294</v>
      </c>
      <c r="G80" s="9">
        <f>'Base original'!G84</f>
        <v>29.81</v>
      </c>
      <c r="H80" s="13"/>
      <c r="I80" s="13"/>
      <c r="J80" s="9"/>
      <c r="K80" s="9">
        <f>'Base original'!K84</f>
        <v>9.4600000000000009</v>
      </c>
      <c r="L80" s="13"/>
      <c r="M80" s="9"/>
      <c r="N80" s="9">
        <f>'Base original'!N84</f>
        <v>2.5</v>
      </c>
      <c r="O80" s="13"/>
      <c r="P80" s="9"/>
      <c r="Q80" s="11">
        <f>'Base original'!Q84</f>
        <v>4.32</v>
      </c>
      <c r="R80" s="13">
        <f>('Base original'!S84/'Base original'!S72*100-100)*'Base original'!S72/'Base original'!$V72</f>
        <v>2.7538871529826841</v>
      </c>
      <c r="S80" s="13">
        <f>('Base original'!T84/'Base original'!T72*100-100)*'Base original'!T72/'Base original'!$V72</f>
        <v>4.4770283701600908</v>
      </c>
      <c r="T80" s="13">
        <f>('Base original'!U84/'Base original'!U72*100-100)*'Base original'!U72/'Base original'!$V72</f>
        <v>2.9455112157486485</v>
      </c>
      <c r="U80" s="9">
        <f>('Base original'!V84/'Base original'!V72*100-100)*'Base original'!V72/'Base original'!$V72</f>
        <v>10.176426738891436</v>
      </c>
      <c r="V80" s="13">
        <f>('Base original'!V84/'Base original'!V72*100-100)*'Base original'!V72/('Base original'!$AC72)</f>
        <v>2.7014516787626572</v>
      </c>
      <c r="W80" s="13">
        <f>('Base original'!W84/'Base original'!W72*100-100)*'Base original'!W72/('Base original'!$AC72)</f>
        <v>18.056029507296593</v>
      </c>
      <c r="X80" s="13">
        <f>('Base original'!X84/'Base original'!X72*100-100)*'Base original'!X72/('Base original'!$AC72)</f>
        <v>0.2839029905054638</v>
      </c>
      <c r="Y80" s="13">
        <f>('Base original'!Y84/'Base original'!Y72*100-100)*'Base original'!Y72/('Base original'!$AC72)</f>
        <v>1.9851025500702975</v>
      </c>
      <c r="Z80" s="13">
        <f>('Base original'!Z84/'Base original'!Z72*100-100)*'Base original'!Z72/('Base original'!$AC72)</f>
        <v>0.13448952674889256</v>
      </c>
      <c r="AA80" s="13">
        <f>-('Base original'!AA84/'Base original'!AA72*100-100)*'Base original'!AA72/('Base original'!$AC72)</f>
        <v>-2.1451842034490083</v>
      </c>
      <c r="AB80" s="13">
        <f>-('Base original'!AB84/'Base original'!AB72*100-100)*'Base original'!AB72/('Base original'!$AC72)</f>
        <v>-2.6820446340084683E-3</v>
      </c>
      <c r="AC80" s="13">
        <f>(('Base original'!Y84-'Base original'!AA84)/('Base original'!Y72-'Base original'!AA72)*100-100)*(('Base original'!Y72-'Base original'!AA72)/'Base original'!AC72)</f>
        <v>-0.16008165337870978</v>
      </c>
      <c r="AD80" s="13">
        <f>(('Base original'!Z84-'Base original'!AB84)/('Base original'!Z72-'Base original'!AB72)*100-100)*(('Base original'!Z72-'Base original'!AB72)/'Base original'!AC72)</f>
        <v>0.13180748211488413</v>
      </c>
      <c r="AE80" s="9">
        <f>('Base original'!AC84/'Base original'!AC72*100-100)*'Base original'!AC72/('Base original'!$AC72)</f>
        <v>21.013110005300902</v>
      </c>
      <c r="AF80" s="13">
        <f>('Base original'!AC84/'Base original'!AC72*100-100)*'Base original'!AC72/('Base original'!$AN72)</f>
        <v>12.355211272529932</v>
      </c>
      <c r="AG80" s="13">
        <f>('Base original'!AD84/'Base original'!AD72*100-100)*'Base original'!AD72/('Base original'!$AN72)</f>
        <v>0.30746978752524873</v>
      </c>
      <c r="AH80" s="13">
        <f>('Base original'!AE84/'Base original'!AE72*100-100)*'Base original'!AE72/('Base original'!$AN72)</f>
        <v>4.4276783835383133</v>
      </c>
      <c r="AI80" s="13">
        <f>('Base original'!AF84/'Base original'!AF72*100-100)*'Base original'!AF72/('Base original'!$AN72)</f>
        <v>2.5257802886986269</v>
      </c>
      <c r="AJ80" s="13">
        <f>('Base original'!AG84/'Base original'!AG72*100-100)*'Base original'!AG72/('Base original'!$AN72)</f>
        <v>0.10197959648873607</v>
      </c>
      <c r="AK80" s="13">
        <f>('Base original'!AH84/'Base original'!AH72*100-100)*'Base original'!AH72/('Base original'!$AN72)</f>
        <v>-1.3822905886383581E-2</v>
      </c>
      <c r="AL80" s="13">
        <f>('Base original'!AI84/'Base original'!AI72*100-100)*'Base original'!AI72/('Base original'!$AN72)</f>
        <v>1.4180841020012578</v>
      </c>
      <c r="AM80" s="13">
        <f>('Base original'!AJ84/'Base original'!AJ72*100-100)*'Base original'!AJ72/('Base original'!$AN72)</f>
        <v>-0.8615341184150217</v>
      </c>
      <c r="AN80" s="13">
        <f>('Base original'!AK84/'Base original'!AK72*100-100)*'Base original'!AK72/('Base original'!$AN72)</f>
        <v>-3.5564656833208766E-2</v>
      </c>
      <c r="AO80" s="13">
        <f>-('Base original'!AL84/'Base original'!AL72*100-100)*'Base original'!AL72/('Base original'!$AN72)</f>
        <v>-0.67158232067461199</v>
      </c>
      <c r="AP80" s="13">
        <f>-('Base original'!AM84/'Base original'!AM72*100-100)*'Base original'!AM72/('Base original'!$AN72)</f>
        <v>-6.2097830872379037E-2</v>
      </c>
      <c r="AQ80" s="13">
        <f>(('Base original'!AJ84-'Base original'!AL84)/('Base original'!AJ72-'Base original'!AL72)*100-100)*(('Base original'!AJ72-'Base original'!AL72)/'Base original'!AN72)</f>
        <v>-1.5331164390896328</v>
      </c>
      <c r="AR80" s="13">
        <f>(('Base original'!AK84-'Base original'!AM84)/('Base original'!AK72-'Base original'!AM72)*100-100)*(('Base original'!AK72-'Base original'!AM72)/'Base original'!AN72)</f>
        <v>-9.7662487705587719E-2</v>
      </c>
      <c r="AS80" s="9">
        <f>('Base original'!AN84/'Base original'!AN72*100-100)*'Base original'!AN72/('Base original'!$AN72)</f>
        <v>19.491601598100502</v>
      </c>
    </row>
    <row r="81" spans="1:45" x14ac:dyDescent="0.3">
      <c r="A81" s="20">
        <v>40969</v>
      </c>
      <c r="B81" s="13">
        <f>'Base original'!B85/'Base original'!B73*100-100</f>
        <v>16.926108451801497</v>
      </c>
      <c r="C81" s="13">
        <f>'Base original'!C85/'Base original'!C73*100-100</f>
        <v>15.955980044480839</v>
      </c>
      <c r="D81" s="13">
        <f>'Base original'!D85/'Base original'!D73*100-100</f>
        <v>12.863688815859575</v>
      </c>
      <c r="E81" s="13">
        <f>'Base original'!E85/'Base original'!E73*100-100</f>
        <v>15.531903240227152</v>
      </c>
      <c r="F81" s="9">
        <f>'Base original'!F85/'Base original'!F73*100-100</f>
        <v>15.713502920320039</v>
      </c>
      <c r="G81" s="9">
        <f>'Base original'!G85</f>
        <v>27.97</v>
      </c>
      <c r="H81" s="13"/>
      <c r="I81" s="13"/>
      <c r="J81" s="9"/>
      <c r="K81" s="9">
        <f>'Base original'!K85</f>
        <v>9.33</v>
      </c>
      <c r="L81" s="13"/>
      <c r="M81" s="9"/>
      <c r="N81" s="9">
        <f>'Base original'!N85</f>
        <v>2.34</v>
      </c>
      <c r="O81" s="13"/>
      <c r="P81" s="9"/>
      <c r="Q81" s="11">
        <f>'Base original'!Q85</f>
        <v>4.29</v>
      </c>
      <c r="R81" s="13">
        <f>('Base original'!S85/'Base original'!S73*100-100)*'Base original'!S73/'Base original'!$V73</f>
        <v>2.9290300439896422</v>
      </c>
      <c r="S81" s="13">
        <f>('Base original'!T85/'Base original'!T73*100-100)*'Base original'!T73/'Base original'!$V73</f>
        <v>6.2548722428477843</v>
      </c>
      <c r="T81" s="13">
        <f>('Base original'!U85/'Base original'!U73*100-100)*'Base original'!U73/'Base original'!$V73</f>
        <v>2.2776395345209526</v>
      </c>
      <c r="U81" s="9">
        <f>('Base original'!V85/'Base original'!V73*100-100)*'Base original'!V73/'Base original'!$V73</f>
        <v>11.461541821358395</v>
      </c>
      <c r="V81" s="13">
        <f>('Base original'!V85/'Base original'!V73*100-100)*'Base original'!V73/('Base original'!$AC73)</f>
        <v>2.9972265826437372</v>
      </c>
      <c r="W81" s="13">
        <f>('Base original'!W85/'Base original'!W73*100-100)*'Base original'!W73/('Base original'!$AC73)</f>
        <v>18.137971166197421</v>
      </c>
      <c r="X81" s="13">
        <f>('Base original'!X85/'Base original'!X73*100-100)*'Base original'!X73/('Base original'!$AC73)</f>
        <v>0.33519333022267905</v>
      </c>
      <c r="Y81" s="13">
        <f>('Base original'!Y85/'Base original'!Y73*100-100)*'Base original'!Y73/('Base original'!$AC73)</f>
        <v>2.4140765904652079</v>
      </c>
      <c r="Z81" s="13">
        <f>('Base original'!Z85/'Base original'!Z73*100-100)*'Base original'!Z73/('Base original'!$AC73)</f>
        <v>0.11557652123668323</v>
      </c>
      <c r="AA81" s="13">
        <f>-('Base original'!AA85/'Base original'!AA73*100-100)*'Base original'!AA73/('Base original'!$AC73)</f>
        <v>-3.0933941567596759</v>
      </c>
      <c r="AB81" s="13">
        <f>-('Base original'!AB85/'Base original'!AB73*100-100)*'Base original'!AB73/('Base original'!$AC73)</f>
        <v>-6.2203582200760464E-3</v>
      </c>
      <c r="AC81" s="13">
        <f>(('Base original'!Y85-'Base original'!AA85)/('Base original'!Y73-'Base original'!AA73)*100-100)*(('Base original'!Y73-'Base original'!AA73)/'Base original'!AC73)</f>
        <v>-0.67931756629446749</v>
      </c>
      <c r="AD81" s="13">
        <f>(('Base original'!Z85-'Base original'!AB85)/('Base original'!Z73-'Base original'!AB73)*100-100)*(('Base original'!Z73-'Base original'!AB73)/'Base original'!AC73)</f>
        <v>0.10935616301660712</v>
      </c>
      <c r="AE81" s="9">
        <f>('Base original'!AC85/'Base original'!AC73*100-100)*'Base original'!AC73/('Base original'!$AC73)</f>
        <v>20.900429675785961</v>
      </c>
      <c r="AF81" s="13">
        <f>('Base original'!AC85/'Base original'!AC73*100-100)*'Base original'!AC73/('Base original'!$AN73)</f>
        <v>12.337353897743712</v>
      </c>
      <c r="AG81" s="13">
        <f>('Base original'!AD85/'Base original'!AD73*100-100)*'Base original'!AD73/('Base original'!$AN73)</f>
        <v>0.69677484341105933</v>
      </c>
      <c r="AH81" s="13">
        <f>('Base original'!AE85/'Base original'!AE73*100-100)*'Base original'!AE73/('Base original'!$AN73)</f>
        <v>4.3695341814194055</v>
      </c>
      <c r="AI81" s="13">
        <f>('Base original'!AF85/'Base original'!AF73*100-100)*'Base original'!AF73/('Base original'!$AN73)</f>
        <v>2.2567652941209113</v>
      </c>
      <c r="AJ81" s="13">
        <f>('Base original'!AG85/'Base original'!AG73*100-100)*'Base original'!AG73/('Base original'!$AN73)</f>
        <v>-0.26509432014108897</v>
      </c>
      <c r="AK81" s="13">
        <f>('Base original'!AH85/'Base original'!AH73*100-100)*'Base original'!AH73/('Base original'!$AN73)</f>
        <v>-2.1095102295990539E-2</v>
      </c>
      <c r="AL81" s="13">
        <f>('Base original'!AI85/'Base original'!AI73*100-100)*'Base original'!AI73/('Base original'!$AN73)</f>
        <v>1.4136613078350209</v>
      </c>
      <c r="AM81" s="13">
        <f>('Base original'!AJ85/'Base original'!AJ73*100-100)*'Base original'!AJ73/('Base original'!$AN73)</f>
        <v>-0.7054542896666175</v>
      </c>
      <c r="AN81" s="13">
        <f>('Base original'!AK85/'Base original'!AK73*100-100)*'Base original'!AK73/('Base original'!$AN73)</f>
        <v>0.2143296290247565</v>
      </c>
      <c r="AO81" s="13">
        <f>-('Base original'!AL85/'Base original'!AL73*100-100)*'Base original'!AL73/('Base original'!$AN73)</f>
        <v>-0.41379082098905767</v>
      </c>
      <c r="AP81" s="13">
        <f>-('Base original'!AM85/'Base original'!AM73*100-100)*'Base original'!AM73/('Base original'!$AN73)</f>
        <v>-5.1983375082085545E-2</v>
      </c>
      <c r="AQ81" s="13">
        <f>(('Base original'!AJ85-'Base original'!AL85)/('Base original'!AJ73-'Base original'!AL73)*100-100)*(('Base original'!AJ73-'Base original'!AL73)/'Base original'!AN73)</f>
        <v>-1.1192451106556747</v>
      </c>
      <c r="AR81" s="13">
        <f>(('Base original'!AK85-'Base original'!AM85)/('Base original'!AK73-'Base original'!AM73)*100-100)*(('Base original'!AK73-'Base original'!AM73)/'Base original'!AN73)</f>
        <v>0.16234625394267096</v>
      </c>
      <c r="AS81" s="9">
        <f>('Base original'!AN85/'Base original'!AN73*100-100)*'Base original'!AN73/('Base original'!$AN73)</f>
        <v>19.831001245380023</v>
      </c>
    </row>
    <row r="82" spans="1:45" x14ac:dyDescent="0.3">
      <c r="A82" s="20">
        <v>41000</v>
      </c>
      <c r="B82" s="13">
        <f>'Base original'!B86/'Base original'!B74*100-100</f>
        <v>16.603698344029112</v>
      </c>
      <c r="C82" s="13">
        <f>'Base original'!C86/'Base original'!C74*100-100</f>
        <v>15.053279950196938</v>
      </c>
      <c r="D82" s="13">
        <f>'Base original'!D86/'Base original'!D74*100-100</f>
        <v>12.603150533748746</v>
      </c>
      <c r="E82" s="13">
        <f>'Base original'!E86/'Base original'!E74*100-100</f>
        <v>17.825094983654211</v>
      </c>
      <c r="F82" s="9">
        <f>'Base original'!F86/'Base original'!F74*100-100</f>
        <v>15.543699423101074</v>
      </c>
      <c r="G82" s="9">
        <f>'Base original'!G86</f>
        <v>28.97</v>
      </c>
      <c r="H82" s="13"/>
      <c r="I82" s="13"/>
      <c r="J82" s="9"/>
      <c r="K82" s="9">
        <f>'Base original'!K86</f>
        <v>9.84</v>
      </c>
      <c r="L82" s="13"/>
      <c r="M82" s="9"/>
      <c r="N82" s="9">
        <f>'Base original'!N86</f>
        <v>2.4500000000000002</v>
      </c>
      <c r="O82" s="13"/>
      <c r="P82" s="9"/>
      <c r="Q82" s="11">
        <f>'Base original'!Q86</f>
        <v>4.37</v>
      </c>
      <c r="R82" s="13">
        <f>('Base original'!S86/'Base original'!S74*100-100)*'Base original'!S74/'Base original'!$V74</f>
        <v>2.9753642302855559</v>
      </c>
      <c r="S82" s="13">
        <f>('Base original'!T86/'Base original'!T74*100-100)*'Base original'!T74/'Base original'!$V74</f>
        <v>6.9964911204490408</v>
      </c>
      <c r="T82" s="13">
        <f>('Base original'!U86/'Base original'!U74*100-100)*'Base original'!U74/'Base original'!$V74</f>
        <v>2.1025733828175377</v>
      </c>
      <c r="U82" s="9">
        <f>('Base original'!V86/'Base original'!V74*100-100)*'Base original'!V74/'Base original'!$V74</f>
        <v>12.074428733552139</v>
      </c>
      <c r="V82" s="13">
        <f>('Base original'!V86/'Base original'!V74*100-100)*'Base original'!V74/('Base original'!$AC74)</f>
        <v>3.1460170628941628</v>
      </c>
      <c r="W82" s="13">
        <f>('Base original'!W86/'Base original'!W74*100-100)*'Base original'!W74/('Base original'!$AC74)</f>
        <v>18.301795425178288</v>
      </c>
      <c r="X82" s="13">
        <f>('Base original'!X86/'Base original'!X74*100-100)*'Base original'!X74/('Base original'!$AC74)</f>
        <v>0.30854195131622264</v>
      </c>
      <c r="Y82" s="13">
        <f>('Base original'!Y86/'Base original'!Y74*100-100)*'Base original'!Y74/('Base original'!$AC74)</f>
        <v>2.339882944011543</v>
      </c>
      <c r="Z82" s="13">
        <f>('Base original'!Z86/'Base original'!Z74*100-100)*'Base original'!Z74/('Base original'!$AC74)</f>
        <v>2.2805688169225451E-2</v>
      </c>
      <c r="AA82" s="13">
        <f>-('Base original'!AA86/'Base original'!AA74*100-100)*'Base original'!AA74/('Base original'!$AC74)</f>
        <v>-2.9668598433936673</v>
      </c>
      <c r="AB82" s="13">
        <f>-('Base original'!AB86/'Base original'!AB74*100-100)*'Base original'!AB74/('Base original'!$AC74)</f>
        <v>-1.1824875233428348E-2</v>
      </c>
      <c r="AC82" s="13">
        <f>(('Base original'!Y86-'Base original'!AA86)/('Base original'!Y74-'Base original'!AA74)*100-100)*(('Base original'!Y74-'Base original'!AA74)/'Base original'!AC74)</f>
        <v>-0.62697689938212464</v>
      </c>
      <c r="AD82" s="13">
        <f>(('Base original'!Z86-'Base original'!AB86)/('Base original'!Z74-'Base original'!AB74)*100-100)*(('Base original'!Z74-'Base original'!AB74)/'Base original'!AC74)</f>
        <v>1.098081293579712E-2</v>
      </c>
      <c r="AE82" s="9">
        <f>('Base original'!AC86/'Base original'!AC74*100-100)*'Base original'!AC74/('Base original'!$AC74)</f>
        <v>21.140358352942329</v>
      </c>
      <c r="AF82" s="13">
        <f>('Base original'!AC86/'Base original'!AC74*100-100)*'Base original'!AC74/('Base original'!$AN74)</f>
        <v>12.565406822087153</v>
      </c>
      <c r="AG82" s="13">
        <f>('Base original'!AD86/'Base original'!AD74*100-100)*'Base original'!AD74/('Base original'!$AN74)</f>
        <v>0.86347944510223618</v>
      </c>
      <c r="AH82" s="13">
        <f>('Base original'!AE86/'Base original'!AE74*100-100)*'Base original'!AE74/('Base original'!$AN74)</f>
        <v>4.3122291360618874</v>
      </c>
      <c r="AI82" s="13">
        <f>('Base original'!AF86/'Base original'!AF74*100-100)*'Base original'!AF74/('Base original'!$AN74)</f>
        <v>2.1102905249084052</v>
      </c>
      <c r="AJ82" s="13">
        <f>('Base original'!AG86/'Base original'!AG74*100-100)*'Base original'!AG74/('Base original'!$AN74)</f>
        <v>-0.26231189009419342</v>
      </c>
      <c r="AK82" s="13">
        <f>('Base original'!AH86/'Base original'!AH74*100-100)*'Base original'!AH74/('Base original'!$AN74)</f>
        <v>-2.1240840036459308E-2</v>
      </c>
      <c r="AL82" s="13">
        <f>('Base original'!AI86/'Base original'!AI74*100-100)*'Base original'!AI74/('Base original'!$AN74)</f>
        <v>1.4790723186883163</v>
      </c>
      <c r="AM82" s="13">
        <f>('Base original'!AJ86/'Base original'!AJ74*100-100)*'Base original'!AJ74/('Base original'!$AN74)</f>
        <v>-0.89408476066341147</v>
      </c>
      <c r="AN82" s="13">
        <f>('Base original'!AK86/'Base original'!AK74*100-100)*'Base original'!AK74/('Base original'!$AN74)</f>
        <v>-5.5623787636516396E-2</v>
      </c>
      <c r="AO82" s="13">
        <f>-('Base original'!AL86/'Base original'!AL74*100-100)*'Base original'!AL74/('Base original'!$AN74)</f>
        <v>8.6367848638297579E-2</v>
      </c>
      <c r="AP82" s="13">
        <f>-('Base original'!AM86/'Base original'!AM74*100-100)*'Base original'!AM74/('Base original'!$AN74)</f>
        <v>-4.2340509205686883E-2</v>
      </c>
      <c r="AQ82" s="13">
        <f>(('Base original'!AJ86-'Base original'!AL86)/('Base original'!AJ74-'Base original'!AL74)*100-100)*(('Base original'!AJ74-'Base original'!AL74)/'Base original'!AN74)</f>
        <v>-0.80771691202511275</v>
      </c>
      <c r="AR82" s="13">
        <f>(('Base original'!AK86-'Base original'!AM86)/('Base original'!AK74-'Base original'!AM74)*100-100)*(('Base original'!AK74-'Base original'!AM74)/'Base original'!AN74)</f>
        <v>-9.7964296842203286E-2</v>
      </c>
      <c r="AS82" s="9">
        <f>('Base original'!AN86/'Base original'!AN74*100-100)*'Base original'!AN74/('Base original'!$AN74)</f>
        <v>20.14124430785003</v>
      </c>
    </row>
    <row r="83" spans="1:45" x14ac:dyDescent="0.3">
      <c r="A83" s="20">
        <v>41030</v>
      </c>
      <c r="B83" s="13">
        <f>'Base original'!B87/'Base original'!B75*100-100</f>
        <v>17.101473200796008</v>
      </c>
      <c r="C83" s="13">
        <f>'Base original'!C87/'Base original'!C75*100-100</f>
        <v>14.970362393794389</v>
      </c>
      <c r="D83" s="13">
        <f>'Base original'!D87/'Base original'!D75*100-100</f>
        <v>12.317496470118812</v>
      </c>
      <c r="E83" s="13">
        <f>'Base original'!E87/'Base original'!E75*100-100</f>
        <v>23.031683635036956</v>
      </c>
      <c r="F83" s="9">
        <f>'Base original'!F87/'Base original'!F75*100-100</f>
        <v>16.185675971790218</v>
      </c>
      <c r="G83" s="9">
        <f>'Base original'!G87</f>
        <v>27.931544579865701</v>
      </c>
      <c r="H83" s="13"/>
      <c r="I83" s="13"/>
      <c r="J83" s="9"/>
      <c r="K83" s="9">
        <f>'Base original'!K87</f>
        <v>9.9690185256623103</v>
      </c>
      <c r="L83" s="13"/>
      <c r="M83" s="9"/>
      <c r="N83" s="9">
        <f>'Base original'!N87</f>
        <v>2.2949663942874898</v>
      </c>
      <c r="O83" s="13"/>
      <c r="P83" s="9"/>
      <c r="Q83" s="11">
        <f>'Base original'!Q87</f>
        <v>4.3499999999999996</v>
      </c>
      <c r="R83" s="13">
        <f>('Base original'!S87/'Base original'!S75*100-100)*'Base original'!S75/'Base original'!$V75</f>
        <v>3.0108265579386706</v>
      </c>
      <c r="S83" s="13">
        <f>('Base original'!T87/'Base original'!T75*100-100)*'Base original'!T75/'Base original'!$V75</f>
        <v>5.7023462568457708</v>
      </c>
      <c r="T83" s="13">
        <f>('Base original'!U87/'Base original'!U75*100-100)*'Base original'!U75/'Base original'!$V75</f>
        <v>4.3101570604839727</v>
      </c>
      <c r="U83" s="9">
        <f>('Base original'!V87/'Base original'!V75*100-100)*'Base original'!V75/'Base original'!$V75</f>
        <v>13.023329875268402</v>
      </c>
      <c r="V83" s="13">
        <f>('Base original'!V87/'Base original'!V75*100-100)*'Base original'!V75/('Base original'!$AC75)</f>
        <v>3.3745367753134574</v>
      </c>
      <c r="W83" s="13">
        <f>('Base original'!W87/'Base original'!W75*100-100)*'Base original'!W75/('Base original'!$AC75)</f>
        <v>18.573725685966359</v>
      </c>
      <c r="X83" s="13">
        <f>('Base original'!X87/'Base original'!X75*100-100)*'Base original'!X75/('Base original'!$AC75)</f>
        <v>0.34246324590226856</v>
      </c>
      <c r="Y83" s="13">
        <f>('Base original'!Y87/'Base original'!Y75*100-100)*'Base original'!Y75/('Base original'!$AC75)</f>
        <v>1.4660784039426558</v>
      </c>
      <c r="Z83" s="13">
        <f>('Base original'!Z87/'Base original'!Z75*100-100)*'Base original'!Z75/('Base original'!$AC75)</f>
        <v>2.1369336209920167E-2</v>
      </c>
      <c r="AA83" s="13">
        <f>-('Base original'!AA87/'Base original'!AA75*100-100)*'Base original'!AA75/('Base original'!$AC75)</f>
        <v>-2.3026763132266925</v>
      </c>
      <c r="AB83" s="13">
        <f>-('Base original'!AB87/'Base original'!AB75*100-100)*'Base original'!AB75/('Base original'!$AC75)</f>
        <v>-6.6994150992132125E-3</v>
      </c>
      <c r="AC83" s="13">
        <f>(('Base original'!Y87-'Base original'!AA87)/('Base original'!Y75-'Base original'!AA75)*100-100)*(('Base original'!Y75-'Base original'!AA75)/'Base original'!AC75)</f>
        <v>-0.83659790928403843</v>
      </c>
      <c r="AD83" s="13">
        <f>(('Base original'!Z87-'Base original'!AB87)/('Base original'!Z75-'Base original'!AB75)*100-100)*(('Base original'!Z75-'Base original'!AB75)/'Base original'!AC75)</f>
        <v>1.4669921110706955E-2</v>
      </c>
      <c r="AE83" s="9">
        <f>('Base original'!AC87/'Base original'!AC75*100-100)*'Base original'!AC75/('Base original'!$AC75)</f>
        <v>21.468797719008734</v>
      </c>
      <c r="AF83" s="13">
        <f>('Base original'!AC87/'Base original'!AC75*100-100)*'Base original'!AC75/('Base original'!$AN75)</f>
        <v>12.837597070686783</v>
      </c>
      <c r="AG83" s="13">
        <f>('Base original'!AD87/'Base original'!AD75*100-100)*'Base original'!AD75/('Base original'!$AN75)</f>
        <v>0.8706490914563445</v>
      </c>
      <c r="AH83" s="13">
        <f>('Base original'!AE87/'Base original'!AE75*100-100)*'Base original'!AE75/('Base original'!$AN75)</f>
        <v>4.0094498922846942</v>
      </c>
      <c r="AI83" s="13">
        <f>('Base original'!AF87/'Base original'!AF75*100-100)*'Base original'!AF75/('Base original'!$AN75)</f>
        <v>1.9744507879166235</v>
      </c>
      <c r="AJ83" s="13">
        <f>('Base original'!AG87/'Base original'!AG75*100-100)*'Base original'!AG75/('Base original'!$AN75)</f>
        <v>-0.13437165736951576</v>
      </c>
      <c r="AK83" s="13">
        <f>('Base original'!AH87/'Base original'!AH75*100-100)*'Base original'!AH75/('Base original'!$AN75)</f>
        <v>-5.5579307979656527E-3</v>
      </c>
      <c r="AL83" s="13">
        <f>('Base original'!AI87/'Base original'!AI75*100-100)*'Base original'!AI75/('Base original'!$AN75)</f>
        <v>1.4921805106197708</v>
      </c>
      <c r="AM83" s="13">
        <f>('Base original'!AJ87/'Base original'!AJ75*100-100)*'Base original'!AJ75/('Base original'!$AN75)</f>
        <v>-1.0985257996371902</v>
      </c>
      <c r="AN83" s="13">
        <f>('Base original'!AK87/'Base original'!AK75*100-100)*'Base original'!AK75/('Base original'!$AN75)</f>
        <v>-7.2671438401701996E-2</v>
      </c>
      <c r="AO83" s="13">
        <f>-('Base original'!AL87/'Base original'!AL75*100-100)*'Base original'!AL75/('Base original'!$AN75)</f>
        <v>0.25447118039080308</v>
      </c>
      <c r="AP83" s="13">
        <f>-('Base original'!AM87/'Base original'!AM75*100-100)*'Base original'!AM75/('Base original'!$AN75)</f>
        <v>-4.3369897634786415E-2</v>
      </c>
      <c r="AQ83" s="13">
        <f>(('Base original'!AJ87-'Base original'!AL87)/('Base original'!AJ75-'Base original'!AL75)*100-100)*(('Base original'!AJ75-'Base original'!AL75)/'Base original'!AN75)</f>
        <v>-0.84405461924638747</v>
      </c>
      <c r="AR83" s="13">
        <f>(('Base original'!AK87-'Base original'!AM87)/('Base original'!AK75-'Base original'!AM75)*100-100)*(('Base original'!AK75-'Base original'!AM75)/'Base original'!AN75)</f>
        <v>-0.11604133603648842</v>
      </c>
      <c r="AS83" s="9">
        <f>('Base original'!AN87/'Base original'!AN75*100-100)*'Base original'!AN75/('Base original'!$AN75)</f>
        <v>20.084301809513889</v>
      </c>
    </row>
    <row r="84" spans="1:45" x14ac:dyDescent="0.3">
      <c r="A84" s="20">
        <v>41061</v>
      </c>
      <c r="B84" s="13">
        <f>'Base original'!B88/'Base original'!B76*100-100</f>
        <v>17.778368808158334</v>
      </c>
      <c r="C84" s="13">
        <f>'Base original'!C88/'Base original'!C76*100-100</f>
        <v>14.42767446945372</v>
      </c>
      <c r="D84" s="13">
        <f>'Base original'!D88/'Base original'!D76*100-100</f>
        <v>11.972170696872951</v>
      </c>
      <c r="E84" s="13">
        <f>'Base original'!E88/'Base original'!E76*100-100</f>
        <v>22.1899436231447</v>
      </c>
      <c r="F84" s="9">
        <f>'Base original'!F88/'Base original'!F76*100-100</f>
        <v>16.32617140211714</v>
      </c>
      <c r="G84" s="9">
        <f>'Base original'!G88</f>
        <v>28.013292606401102</v>
      </c>
      <c r="H84" s="13"/>
      <c r="I84" s="13"/>
      <c r="J84" s="9"/>
      <c r="K84" s="9">
        <f>'Base original'!K88</f>
        <v>9.4490771800013693</v>
      </c>
      <c r="L84" s="13"/>
      <c r="M84" s="9"/>
      <c r="N84" s="9">
        <f>'Base original'!N88</f>
        <v>2.3694759377230001</v>
      </c>
      <c r="O84" s="13"/>
      <c r="P84" s="9"/>
      <c r="Q84" s="11">
        <f>'Base original'!Q88</f>
        <v>4.3</v>
      </c>
      <c r="R84" s="13">
        <f>('Base original'!S88/'Base original'!S76*100-100)*'Base original'!S76/'Base original'!$V76</f>
        <v>2.9862752139821636</v>
      </c>
      <c r="S84" s="13">
        <f>('Base original'!T88/'Base original'!T76*100-100)*'Base original'!T76/'Base original'!$V76</f>
        <v>5.8427290955886679</v>
      </c>
      <c r="T84" s="13">
        <f>('Base original'!U88/'Base original'!U76*100-100)*'Base original'!U76/'Base original'!$V76</f>
        <v>1.4864083916921145</v>
      </c>
      <c r="U84" s="9">
        <f>('Base original'!V88/'Base original'!V76*100-100)*'Base original'!V76/'Base original'!$V76</f>
        <v>10.315412701262943</v>
      </c>
      <c r="V84" s="13">
        <f>('Base original'!V88/'Base original'!V76*100-100)*'Base original'!V76/('Base original'!$AC76)</f>
        <v>2.6459886234200716</v>
      </c>
      <c r="W84" s="13">
        <f>('Base original'!W88/'Base original'!W76*100-100)*'Base original'!W76/('Base original'!$AC76)</f>
        <v>18.926556894783111</v>
      </c>
      <c r="X84" s="13">
        <f>('Base original'!X88/'Base original'!X76*100-100)*'Base original'!X76/('Base original'!$AC76)</f>
        <v>0.423438999733528</v>
      </c>
      <c r="Y84" s="13">
        <f>('Base original'!Y88/'Base original'!Y76*100-100)*'Base original'!Y76/('Base original'!$AC76)</f>
        <v>3.1220352032131964</v>
      </c>
      <c r="Z84" s="13">
        <f>('Base original'!Z88/'Base original'!Z76*100-100)*'Base original'!Z76/('Base original'!$AC76)</f>
        <v>9.3429667522328827E-2</v>
      </c>
      <c r="AA84" s="13">
        <f>-('Base original'!AA88/'Base original'!AA76*100-100)*'Base original'!AA76/('Base original'!$AC76)</f>
        <v>-3.7923544408792416</v>
      </c>
      <c r="AB84" s="13">
        <f>-('Base original'!AB88/'Base original'!AB76*100-100)*'Base original'!AB76/('Base original'!$AC76)</f>
        <v>-6.1377575960500424E-3</v>
      </c>
      <c r="AC84" s="13">
        <f>(('Base original'!Y88-'Base original'!AA88)/('Base original'!Y76-'Base original'!AA76)*100-100)*(('Base original'!Y76-'Base original'!AA76)/'Base original'!AC76)</f>
        <v>-0.67031923766604784</v>
      </c>
      <c r="AD84" s="13">
        <f>(('Base original'!Z88-'Base original'!AB88)/('Base original'!Z76-'Base original'!AB76)*100-100)*(('Base original'!Z76-'Base original'!AB76)/'Base original'!AC76)</f>
        <v>8.7291909926278749E-2</v>
      </c>
      <c r="AE84" s="9">
        <f>('Base original'!AC88/'Base original'!AC76*100-100)*'Base original'!AC76/('Base original'!$AC76)</f>
        <v>21.412957190196963</v>
      </c>
      <c r="AF84" s="13">
        <f>('Base original'!AC88/'Base original'!AC76*100-100)*'Base original'!AC76/('Base original'!$AN76)</f>
        <v>12.823805452816249</v>
      </c>
      <c r="AG84" s="13">
        <f>('Base original'!AD88/'Base original'!AD76*100-100)*'Base original'!AD76/('Base original'!$AN76)</f>
        <v>0.78370748766441534</v>
      </c>
      <c r="AH84" s="13">
        <f>('Base original'!AE88/'Base original'!AE76*100-100)*'Base original'!AE76/('Base original'!$AN76)</f>
        <v>3.516402967852045</v>
      </c>
      <c r="AI84" s="13">
        <f>('Base original'!AF88/'Base original'!AF76*100-100)*'Base original'!AF76/('Base original'!$AN76)</f>
        <v>1.8792646028246611</v>
      </c>
      <c r="AJ84" s="13">
        <f>('Base original'!AG88/'Base original'!AG76*100-100)*'Base original'!AG76/('Base original'!$AN76)</f>
        <v>-0.14074876570594533</v>
      </c>
      <c r="AK84" s="13">
        <f>('Base original'!AH88/'Base original'!AH76*100-100)*'Base original'!AH76/('Base original'!$AN76)</f>
        <v>-3.0803938663057188E-2</v>
      </c>
      <c r="AL84" s="13">
        <f>('Base original'!AI88/'Base original'!AI76*100-100)*'Base original'!AI76/('Base original'!$AN76)</f>
        <v>1.2073241906605769</v>
      </c>
      <c r="AM84" s="13">
        <f>('Base original'!AJ88/'Base original'!AJ76*100-100)*'Base original'!AJ76/('Base original'!$AN76)</f>
        <v>-1.1577164487509957</v>
      </c>
      <c r="AN84" s="13">
        <f>('Base original'!AK88/'Base original'!AK76*100-100)*'Base original'!AK76/('Base original'!$AN76)</f>
        <v>-7.6303221632715856E-2</v>
      </c>
      <c r="AO84" s="13">
        <f>-('Base original'!AL88/'Base original'!AL76*100-100)*'Base original'!AL76/('Base original'!$AN76)</f>
        <v>0.14163081897514271</v>
      </c>
      <c r="AP84" s="13">
        <f>-('Base original'!AM88/'Base original'!AM76*100-100)*'Base original'!AM76/('Base original'!$AN76)</f>
        <v>-4.331642166947576E-2</v>
      </c>
      <c r="AQ84" s="13">
        <f>(('Base original'!AJ88-'Base original'!AL88)/('Base original'!AJ76-'Base original'!AL76)*100-100)*(('Base original'!AJ76-'Base original'!AL76)/'Base original'!AN76)</f>
        <v>-1.0160856297758534</v>
      </c>
      <c r="AR84" s="13">
        <f>(('Base original'!AK88-'Base original'!AM88)/('Base original'!AK76-'Base original'!AM76)*100-100)*(('Base original'!AK76-'Base original'!AM76)/'Base original'!AN76)</f>
        <v>-0.11961964330219169</v>
      </c>
      <c r="AS84" s="9">
        <f>('Base original'!AN88/'Base original'!AN76*100-100)*'Base original'!AN76/('Base original'!$AN76)</f>
        <v>18.903246724370888</v>
      </c>
    </row>
    <row r="85" spans="1:45" x14ac:dyDescent="0.3">
      <c r="A85" s="20">
        <v>41091</v>
      </c>
      <c r="B85" s="13">
        <f>'Base original'!B89/'Base original'!B77*100-100</f>
        <v>17.357014848829351</v>
      </c>
      <c r="C85" s="13">
        <f>'Base original'!C89/'Base original'!C77*100-100</f>
        <v>13.990203975613014</v>
      </c>
      <c r="D85" s="13">
        <f>'Base original'!D89/'Base original'!D77*100-100</f>
        <v>11.406169053728647</v>
      </c>
      <c r="E85" s="13">
        <f>'Base original'!E89/'Base original'!E77*100-100</f>
        <v>16.608365350408533</v>
      </c>
      <c r="F85" s="9">
        <f>'Base original'!F89/'Base original'!F77*100-100</f>
        <v>15.450783858350832</v>
      </c>
      <c r="G85" s="9">
        <f>'Base original'!G89</f>
        <v>28.0070344328368</v>
      </c>
      <c r="H85" s="13"/>
      <c r="I85" s="13"/>
      <c r="J85" s="9"/>
      <c r="K85" s="9">
        <f>'Base original'!K89</f>
        <v>9.4289346983885807</v>
      </c>
      <c r="L85" s="13"/>
      <c r="M85" s="9"/>
      <c r="N85" s="9">
        <f>'Base original'!N89</f>
        <v>2.17729347799188</v>
      </c>
      <c r="O85" s="13"/>
      <c r="P85" s="9"/>
      <c r="Q85" s="11">
        <f>'Base original'!Q89</f>
        <v>4.3499999999999996</v>
      </c>
      <c r="R85" s="13">
        <f>('Base original'!S89/'Base original'!S77*100-100)*'Base original'!S77/'Base original'!$V77</f>
        <v>3.2749728505954492</v>
      </c>
      <c r="S85" s="13">
        <f>('Base original'!T89/'Base original'!T77*100-100)*'Base original'!T77/'Base original'!$V77</f>
        <v>6.6738773644523972</v>
      </c>
      <c r="T85" s="13">
        <f>('Base original'!U89/'Base original'!U77*100-100)*'Base original'!U77/'Base original'!$V77</f>
        <v>2.5743448864019616</v>
      </c>
      <c r="U85" s="9">
        <f>('Base original'!V89/'Base original'!V77*100-100)*'Base original'!V77/'Base original'!$V77</f>
        <v>12.523195101449787</v>
      </c>
      <c r="V85" s="13">
        <f>('Base original'!V89/'Base original'!V77*100-100)*'Base original'!V77/('Base original'!$AC77)</f>
        <v>3.1097875513990796</v>
      </c>
      <c r="W85" s="13">
        <f>('Base original'!W89/'Base original'!W77*100-100)*'Base original'!W77/('Base original'!$AC77)</f>
        <v>18.555429501242003</v>
      </c>
      <c r="X85" s="13">
        <f>('Base original'!X89/'Base original'!X77*100-100)*'Base original'!X77/('Base original'!$AC77)</f>
        <v>0.34885197996580714</v>
      </c>
      <c r="Y85" s="13">
        <f>('Base original'!Y89/'Base original'!Y77*100-100)*'Base original'!Y77/('Base original'!$AC77)</f>
        <v>4.1294858148912486</v>
      </c>
      <c r="Z85" s="13">
        <f>('Base original'!Z89/'Base original'!Z77*100-100)*'Base original'!Z77/('Base original'!$AC77)</f>
        <v>8.929217932960222E-2</v>
      </c>
      <c r="AA85" s="13">
        <f>-('Base original'!AA89/'Base original'!AA77*100-100)*'Base original'!AA77/('Base original'!$AC77)</f>
        <v>-4.6228661432744689</v>
      </c>
      <c r="AB85" s="13">
        <f>-('Base original'!AB89/'Base original'!AB77*100-100)*'Base original'!AB77/('Base original'!$AC77)</f>
        <v>-9.9676836267381368E-3</v>
      </c>
      <c r="AC85" s="13">
        <f>(('Base original'!Y89-'Base original'!AA89)/('Base original'!Y77-'Base original'!AA77)*100-100)*(('Base original'!Y77-'Base original'!AA77)/'Base original'!AC77)</f>
        <v>-0.49338032838321871</v>
      </c>
      <c r="AD85" s="13">
        <f>(('Base original'!Z89-'Base original'!AB89)/('Base original'!Z77-'Base original'!AB77)*100-100)*(('Base original'!Z77-'Base original'!AB77)/'Base original'!AC77)</f>
        <v>7.9324495702863998E-2</v>
      </c>
      <c r="AE85" s="9">
        <f>('Base original'!AC89/'Base original'!AC77*100-100)*'Base original'!AC77/('Base original'!$AC77)</f>
        <v>21.600013199926522</v>
      </c>
      <c r="AF85" s="13">
        <f>('Base original'!AC89/'Base original'!AC77*100-100)*'Base original'!AC77/('Base original'!$AN77)</f>
        <v>12.889740631999981</v>
      </c>
      <c r="AG85" s="13">
        <f>('Base original'!AD89/'Base original'!AD77*100-100)*'Base original'!AD77/('Base original'!$AN77)</f>
        <v>0.68597179318426349</v>
      </c>
      <c r="AH85" s="13">
        <f>('Base original'!AE89/'Base original'!AE77*100-100)*'Base original'!AE77/('Base original'!$AN77)</f>
        <v>2.8707659062954187</v>
      </c>
      <c r="AI85" s="13">
        <f>('Base original'!AF89/'Base original'!AF77*100-100)*'Base original'!AF77/('Base original'!$AN77)</f>
        <v>1.6551732289254353</v>
      </c>
      <c r="AJ85" s="13">
        <f>('Base original'!AG89/'Base original'!AG77*100-100)*'Base original'!AG77/('Base original'!$AN77)</f>
        <v>-0.28910298452826727</v>
      </c>
      <c r="AK85" s="13">
        <f>('Base original'!AH89/'Base original'!AH77*100-100)*'Base original'!AH77/('Base original'!$AN77)</f>
        <v>-8.1149586223740008E-2</v>
      </c>
      <c r="AL85" s="13">
        <f>('Base original'!AI89/'Base original'!AI77*100-100)*'Base original'!AI77/('Base original'!$AN77)</f>
        <v>0.96367252061721254</v>
      </c>
      <c r="AM85" s="13">
        <f>('Base original'!AJ89/'Base original'!AJ77*100-100)*'Base original'!AJ77/('Base original'!$AN77)</f>
        <v>-1.0238147042105659</v>
      </c>
      <c r="AN85" s="13">
        <f>('Base original'!AK89/'Base original'!AK77*100-100)*'Base original'!AK77/('Base original'!$AN77)</f>
        <v>-6.6524111443936315E-2</v>
      </c>
      <c r="AO85" s="13">
        <f>-('Base original'!AL89/'Base original'!AL77*100-100)*'Base original'!AL77/('Base original'!$AN77)</f>
        <v>0.19854004878253295</v>
      </c>
      <c r="AP85" s="13">
        <f>-('Base original'!AM89/'Base original'!AM77*100-100)*'Base original'!AM77/('Base original'!$AN77)</f>
        <v>-3.2566445695618847E-2</v>
      </c>
      <c r="AQ85" s="13">
        <f>(('Base original'!AJ89-'Base original'!AL89)/('Base original'!AJ77-'Base original'!AL77)*100-100)*(('Base original'!AJ77-'Base original'!AL77)/'Base original'!AN77)</f>
        <v>-0.82527465542803358</v>
      </c>
      <c r="AR85" s="13">
        <f>(('Base original'!AK89-'Base original'!AM89)/('Base original'!AK77-'Base original'!AM77)*100-100)*(('Base original'!AK77-'Base original'!AM77)/'Base original'!AN77)</f>
        <v>-9.9090557139555113E-2</v>
      </c>
      <c r="AS85" s="9">
        <f>('Base original'!AN89/'Base original'!AN77*100-100)*'Base original'!AN77/('Base original'!$AN77)</f>
        <v>17.770706297702702</v>
      </c>
    </row>
    <row r="86" spans="1:45" x14ac:dyDescent="0.3">
      <c r="A86" s="20">
        <v>41122</v>
      </c>
      <c r="B86" s="13">
        <f>'Base original'!B90/'Base original'!B78*100-100</f>
        <v>16.353560309777521</v>
      </c>
      <c r="C86" s="13">
        <f>'Base original'!C90/'Base original'!C78*100-100</f>
        <v>13.657751759824606</v>
      </c>
      <c r="D86" s="13">
        <f>'Base original'!D90/'Base original'!D78*100-100</f>
        <v>11.263214832546069</v>
      </c>
      <c r="E86" s="13">
        <f>'Base original'!E90/'Base original'!E78*100-100</f>
        <v>16.080273022699274</v>
      </c>
      <c r="F86" s="9">
        <f>'Base original'!F90/'Base original'!F78*100-100</f>
        <v>14.777438494206379</v>
      </c>
      <c r="G86" s="9">
        <f>'Base original'!G90</f>
        <v>27.7289703324582</v>
      </c>
      <c r="H86" s="13"/>
      <c r="I86" s="13"/>
      <c r="J86" s="9"/>
      <c r="K86" s="9">
        <f>'Base original'!K90</f>
        <v>9.6431246179204493</v>
      </c>
      <c r="L86" s="13"/>
      <c r="M86" s="9"/>
      <c r="N86" s="9">
        <f>'Base original'!N90</f>
        <v>1.77855340825422</v>
      </c>
      <c r="O86" s="13"/>
      <c r="P86" s="9"/>
      <c r="Q86" s="11">
        <f>'Base original'!Q90</f>
        <v>4.2699999999999996</v>
      </c>
      <c r="R86" s="13">
        <f>('Base original'!S90/'Base original'!S78*100-100)*'Base original'!S78/'Base original'!$V78</f>
        <v>3.2737055407694147</v>
      </c>
      <c r="S86" s="13">
        <f>('Base original'!T90/'Base original'!T78*100-100)*'Base original'!T78/'Base original'!$V78</f>
        <v>6.142477921606579</v>
      </c>
      <c r="T86" s="13">
        <f>('Base original'!U90/'Base original'!U78*100-100)*'Base original'!U78/'Base original'!$V78</f>
        <v>-1.697153701911438</v>
      </c>
      <c r="U86" s="9">
        <f>('Base original'!V90/'Base original'!V78*100-100)*'Base original'!V78/'Base original'!$V78</f>
        <v>7.7190297604645508</v>
      </c>
      <c r="V86" s="13">
        <f>('Base original'!V90/'Base original'!V78*100-100)*'Base original'!V78/('Base original'!$AC78)</f>
        <v>1.898273014250881</v>
      </c>
      <c r="W86" s="13">
        <f>('Base original'!W90/'Base original'!W78*100-100)*'Base original'!W78/('Base original'!$AC78)</f>
        <v>16.237672004541487</v>
      </c>
      <c r="X86" s="13">
        <f>('Base original'!X90/'Base original'!X78*100-100)*'Base original'!X78/('Base original'!$AC78)</f>
        <v>0.4148633418885852</v>
      </c>
      <c r="Y86" s="13">
        <f>('Base original'!Y90/'Base original'!Y78*100-100)*'Base original'!Y78/('Base original'!$AC78)</f>
        <v>4.415217061004765</v>
      </c>
      <c r="Z86" s="13">
        <f>('Base original'!Z90/'Base original'!Z78*100-100)*'Base original'!Z78/('Base original'!$AC78)</f>
        <v>9.0711416993322538E-2</v>
      </c>
      <c r="AA86" s="13">
        <f>-('Base original'!AA90/'Base original'!AA78*100-100)*'Base original'!AA78/('Base original'!$AC78)</f>
        <v>-4.9107565457506288</v>
      </c>
      <c r="AB86" s="13">
        <f>-('Base original'!AB90/'Base original'!AB78*100-100)*'Base original'!AB78/('Base original'!$AC78)</f>
        <v>-1.0642181039248359E-2</v>
      </c>
      <c r="AC86" s="13">
        <f>(('Base original'!Y90-'Base original'!AA90)/('Base original'!Y78-'Base original'!AA78)*100-100)*(('Base original'!Y78-'Base original'!AA78)/'Base original'!AC78)</f>
        <v>-0.49553948474586157</v>
      </c>
      <c r="AD86" s="13">
        <f>(('Base original'!Z90-'Base original'!AB90)/('Base original'!Z78-'Base original'!AB78)*100-100)*(('Base original'!Z78-'Base original'!AB78)/'Base original'!AC78)</f>
        <v>8.0069235954074419E-2</v>
      </c>
      <c r="AE86" s="9">
        <f>('Base original'!AC90/'Base original'!AC78*100-100)*'Base original'!AC78/('Base original'!$AC78)</f>
        <v>18.135338111889169</v>
      </c>
      <c r="AF86" s="13">
        <f>('Base original'!AC90/'Base original'!AC78*100-100)*'Base original'!AC78/('Base original'!$AN78)</f>
        <v>10.879622504923201</v>
      </c>
      <c r="AG86" s="13">
        <f>('Base original'!AD90/'Base original'!AD78*100-100)*'Base original'!AD78/('Base original'!$AN78)</f>
        <v>0.48014597851305718</v>
      </c>
      <c r="AH86" s="13">
        <f>('Base original'!AE90/'Base original'!AE78*100-100)*'Base original'!AE78/('Base original'!$AN78)</f>
        <v>2.7864514690359532</v>
      </c>
      <c r="AI86" s="13">
        <f>('Base original'!AF90/'Base original'!AF78*100-100)*'Base original'!AF78/('Base original'!$AN78)</f>
        <v>1.2602091759292953</v>
      </c>
      <c r="AJ86" s="13">
        <f>('Base original'!AG90/'Base original'!AG78*100-100)*'Base original'!AG78/('Base original'!$AN78)</f>
        <v>-0.30198758294702704</v>
      </c>
      <c r="AK86" s="13">
        <f>('Base original'!AH90/'Base original'!AH78*100-100)*'Base original'!AH78/('Base original'!$AN78)</f>
        <v>-0.10963538100443224</v>
      </c>
      <c r="AL86" s="13">
        <f>('Base original'!AI90/'Base original'!AI78*100-100)*'Base original'!AI78/('Base original'!$AN78)</f>
        <v>0.93906947477340796</v>
      </c>
      <c r="AM86" s="13">
        <f>('Base original'!AJ90/'Base original'!AJ78*100-100)*'Base original'!AJ78/('Base original'!$AN78)</f>
        <v>-0.72944275372607881</v>
      </c>
      <c r="AN86" s="13">
        <f>('Base original'!AK90/'Base original'!AK78*100-100)*'Base original'!AK78/('Base original'!$AN78)</f>
        <v>-4.6037322550782134E-2</v>
      </c>
      <c r="AO86" s="13">
        <f>-('Base original'!AL90/'Base original'!AL78*100-100)*'Base original'!AL78/('Base original'!$AN78)</f>
        <v>0.18281184143233478</v>
      </c>
      <c r="AP86" s="13">
        <f>-('Base original'!AM90/'Base original'!AM78*100-100)*'Base original'!AM78/('Base original'!$AN78)</f>
        <v>-1.4638467073621382E-2</v>
      </c>
      <c r="AQ86" s="13">
        <f>(('Base original'!AJ90-'Base original'!AL90)/('Base original'!AJ78-'Base original'!AL78)*100-100)*(('Base original'!AJ78-'Base original'!AL78)/'Base original'!AN78)</f>
        <v>-0.5466309122937435</v>
      </c>
      <c r="AR86" s="13">
        <f>(('Base original'!AK90-'Base original'!AM90)/('Base original'!AK78-'Base original'!AM78)*100-100)*(('Base original'!AK78-'Base original'!AM78)/'Base original'!AN78)</f>
        <v>-6.0675789624403544E-2</v>
      </c>
      <c r="AS86" s="9">
        <f>('Base original'!AN90/'Base original'!AN78*100-100)*'Base original'!AN78/('Base original'!$AN78)</f>
        <v>15.326568937305282</v>
      </c>
    </row>
    <row r="87" spans="1:45" x14ac:dyDescent="0.3">
      <c r="A87" s="20">
        <v>41153</v>
      </c>
      <c r="B87" s="13">
        <f>'Base original'!B91/'Base original'!B79*100-100</f>
        <v>14.547131813598725</v>
      </c>
      <c r="C87" s="13">
        <f>'Base original'!C91/'Base original'!C79*100-100</f>
        <v>13.319415348940595</v>
      </c>
      <c r="D87" s="13">
        <f>'Base original'!D91/'Base original'!D79*100-100</f>
        <v>11.186938571416334</v>
      </c>
      <c r="E87" s="13">
        <f>'Base original'!E91/'Base original'!E79*100-100</f>
        <v>0.3244158312569283</v>
      </c>
      <c r="F87" s="9">
        <f>'Base original'!F91/'Base original'!F79*100-100</f>
        <v>12.30486469608465</v>
      </c>
      <c r="G87" s="9">
        <f>'Base original'!G91</f>
        <v>28.481981974524398</v>
      </c>
      <c r="H87" s="13"/>
      <c r="I87" s="13"/>
      <c r="J87" s="9"/>
      <c r="K87" s="9">
        <f>'Base original'!K91</f>
        <v>9.5346932300959608</v>
      </c>
      <c r="L87" s="13"/>
      <c r="M87" s="9"/>
      <c r="N87" s="9">
        <f>'Base original'!N91</f>
        <v>1.79598059436146</v>
      </c>
      <c r="O87" s="13"/>
      <c r="P87" s="9"/>
      <c r="Q87" s="11">
        <f>'Base original'!Q91</f>
        <v>4.3099999999999996</v>
      </c>
      <c r="R87" s="13">
        <f>('Base original'!S91/'Base original'!S79*100-100)*'Base original'!S79/'Base original'!$V79</f>
        <v>3.6184570544848906</v>
      </c>
      <c r="S87" s="13">
        <f>('Base original'!T91/'Base original'!T79*100-100)*'Base original'!T79/'Base original'!$V79</f>
        <v>4.8513368427313752</v>
      </c>
      <c r="T87" s="13">
        <f>('Base original'!U91/'Base original'!U79*100-100)*'Base original'!U79/'Base original'!$V79</f>
        <v>2.3958794313585656</v>
      </c>
      <c r="U87" s="9">
        <f>('Base original'!V91/'Base original'!V79*100-100)*'Base original'!V79/'Base original'!$V79</f>
        <v>10.865673328574843</v>
      </c>
      <c r="V87" s="13">
        <f>('Base original'!V91/'Base original'!V79*100-100)*'Base original'!V79/('Base original'!$AC79)</f>
        <v>2.6545090763132038</v>
      </c>
      <c r="W87" s="13">
        <f>('Base original'!W91/'Base original'!W79*100-100)*'Base original'!W79/('Base original'!$AC79)</f>
        <v>14.50021025518083</v>
      </c>
      <c r="X87" s="13">
        <f>('Base original'!X91/'Base original'!X79*100-100)*'Base original'!X79/('Base original'!$AC79)</f>
        <v>0.29333278772678162</v>
      </c>
      <c r="Y87" s="13">
        <f>('Base original'!Y91/'Base original'!Y79*100-100)*'Base original'!Y79/('Base original'!$AC79)</f>
        <v>2.5115014737953798</v>
      </c>
      <c r="Z87" s="13">
        <f>('Base original'!Z91/'Base original'!Z79*100-100)*'Base original'!Z79/('Base original'!$AC79)</f>
        <v>8.0173347630995595E-2</v>
      </c>
      <c r="AA87" s="13">
        <f>-('Base original'!AA91/'Base original'!AA79*100-100)*'Base original'!AA79/('Base original'!$AC79)</f>
        <v>-3.0110113717302869</v>
      </c>
      <c r="AB87" s="13">
        <f>-('Base original'!AB91/'Base original'!AB79*100-100)*'Base original'!AB79/('Base original'!$AC79)</f>
        <v>-2.9986529384036999E-3</v>
      </c>
      <c r="AC87" s="13">
        <f>(('Base original'!Y91-'Base original'!AA91)/('Base original'!Y79-'Base original'!AA79)*100-100)*(('Base original'!Y79-'Base original'!AA79)/'Base original'!AC79)</f>
        <v>-0.49950989793490769</v>
      </c>
      <c r="AD87" s="13">
        <f>(('Base original'!Z91-'Base original'!AB91)/('Base original'!Z79-'Base original'!AB79)*100-100)*(('Base original'!Z79-'Base original'!AB79)/'Base original'!AC79)</f>
        <v>7.7174694692592014E-2</v>
      </c>
      <c r="AE87" s="9">
        <f>('Base original'!AC91/'Base original'!AC79*100-100)*'Base original'!AC79/('Base original'!$AC79)</f>
        <v>17.025716915978521</v>
      </c>
      <c r="AF87" s="13">
        <f>('Base original'!AC91/'Base original'!AC79*100-100)*'Base original'!AC79/('Base original'!$AN79)</f>
        <v>10.197433473585843</v>
      </c>
      <c r="AG87" s="13">
        <f>('Base original'!AD91/'Base original'!AD79*100-100)*'Base original'!AD79/('Base original'!$AN79)</f>
        <v>0.12041284713082878</v>
      </c>
      <c r="AH87" s="13">
        <f>('Base original'!AE91/'Base original'!AE79*100-100)*'Base original'!AE79/('Base original'!$AN79)</f>
        <v>1.8957725542923565</v>
      </c>
      <c r="AI87" s="13">
        <f>('Base original'!AF91/'Base original'!AF79*100-100)*'Base original'!AF79/('Base original'!$AN79)</f>
        <v>0.99973560524248972</v>
      </c>
      <c r="AJ87" s="13">
        <f>('Base original'!AG91/'Base original'!AG79*100-100)*'Base original'!AG79/('Base original'!$AN79)</f>
        <v>-0.4266104889746829</v>
      </c>
      <c r="AK87" s="13">
        <f>('Base original'!AH91/'Base original'!AH79*100-100)*'Base original'!AH79/('Base original'!$AN79)</f>
        <v>-0.11654291922065638</v>
      </c>
      <c r="AL87" s="13">
        <f>('Base original'!AI91/'Base original'!AI79*100-100)*'Base original'!AI79/('Base original'!$AN79)</f>
        <v>0.85779636874758725</v>
      </c>
      <c r="AM87" s="13">
        <f>('Base original'!AJ91/'Base original'!AJ79*100-100)*'Base original'!AJ79/('Base original'!$AN79)</f>
        <v>-0.40210910505712322</v>
      </c>
      <c r="AN87" s="13">
        <f>('Base original'!AK91/'Base original'!AK79*100-100)*'Base original'!AK79/('Base original'!$AN79)</f>
        <v>-1.637070970157135E-2</v>
      </c>
      <c r="AO87" s="13">
        <f>-('Base original'!AL91/'Base original'!AL79*100-100)*'Base original'!AL79/('Base original'!$AN79)</f>
        <v>0.29353333656892966</v>
      </c>
      <c r="AP87" s="13">
        <f>-('Base original'!AM91/'Base original'!AM79*100-100)*'Base original'!AM79/('Base original'!$AN79)</f>
        <v>-2.4952363343620763E-3</v>
      </c>
      <c r="AQ87" s="13">
        <f>(('Base original'!AJ91-'Base original'!AL91)/('Base original'!AJ79-'Base original'!AL79)*100-100)*(('Base original'!AJ79-'Base original'!AL79)/'Base original'!AN79)</f>
        <v>-0.10857576848819422</v>
      </c>
      <c r="AR87" s="13">
        <f>(('Base original'!AK91-'Base original'!AM91)/('Base original'!AK79-'Base original'!AM79)*100-100)*(('Base original'!AK79-'Base original'!AM79)/'Base original'!AN79)</f>
        <v>-1.8865946035933393E-2</v>
      </c>
      <c r="AS87" s="9">
        <f>('Base original'!AN91/'Base original'!AN79*100-100)*'Base original'!AN79/('Base original'!$AN79)</f>
        <v>13.400555726279634</v>
      </c>
    </row>
    <row r="88" spans="1:45" x14ac:dyDescent="0.3">
      <c r="A88" s="20">
        <v>41183</v>
      </c>
      <c r="B88" s="13">
        <f>'Base original'!B92/'Base original'!B80*100-100</f>
        <v>14.320998170273597</v>
      </c>
      <c r="C88" s="13">
        <f>'Base original'!C92/'Base original'!C80*100-100</f>
        <v>13.246211443462158</v>
      </c>
      <c r="D88" s="13">
        <f>'Base original'!D92/'Base original'!D80*100-100</f>
        <v>11.516184283929533</v>
      </c>
      <c r="E88" s="13">
        <f>'Base original'!E92/'Base original'!E80*100-100</f>
        <v>5.302834566766478</v>
      </c>
      <c r="F88" s="9">
        <f>'Base original'!F92/'Base original'!F80*100-100</f>
        <v>12.751338683889628</v>
      </c>
      <c r="G88" s="9">
        <f>'Base original'!G92</f>
        <v>27.4284071406062</v>
      </c>
      <c r="H88" s="13"/>
      <c r="I88" s="13"/>
      <c r="J88" s="9"/>
      <c r="K88" s="9">
        <f>'Base original'!K92</f>
        <v>9.4280744323333803</v>
      </c>
      <c r="L88" s="13"/>
      <c r="M88" s="9"/>
      <c r="N88" s="9">
        <f>'Base original'!N92</f>
        <v>1.8064579251033399</v>
      </c>
      <c r="O88" s="13"/>
      <c r="P88" s="9"/>
      <c r="Q88" s="11">
        <f>'Base original'!Q92</f>
        <v>4.34</v>
      </c>
      <c r="R88" s="13">
        <f>('Base original'!S92/'Base original'!S80*100-100)*'Base original'!S80/'Base original'!$V80</f>
        <v>3.0455665825358658</v>
      </c>
      <c r="S88" s="13">
        <f>('Base original'!T92/'Base original'!T80*100-100)*'Base original'!T80/'Base original'!$V80</f>
        <v>3.7250267465022739</v>
      </c>
      <c r="T88" s="13">
        <f>('Base original'!U92/'Base original'!U80*100-100)*'Base original'!U80/'Base original'!$V80</f>
        <v>1.4732224658797337</v>
      </c>
      <c r="U88" s="9">
        <f>('Base original'!V92/'Base original'!V80*100-100)*'Base original'!V80/'Base original'!$V80</f>
        <v>8.2438157949178645</v>
      </c>
      <c r="V88" s="13">
        <f>('Base original'!V92/'Base original'!V80*100-100)*'Base original'!V80/('Base original'!$AC80)</f>
        <v>1.9912943257491378</v>
      </c>
      <c r="W88" s="13">
        <f>('Base original'!W92/'Base original'!W80*100-100)*'Base original'!W80/('Base original'!$AC80)</f>
        <v>13.318358925798988</v>
      </c>
      <c r="X88" s="13">
        <f>('Base original'!X92/'Base original'!X80*100-100)*'Base original'!X80/('Base original'!$AC80)</f>
        <v>0.29133468213462216</v>
      </c>
      <c r="Y88" s="13">
        <f>('Base original'!Y92/'Base original'!Y80*100-100)*'Base original'!Y80/('Base original'!$AC80)</f>
        <v>0.71856189106519974</v>
      </c>
      <c r="Z88" s="13">
        <f>('Base original'!Z92/'Base original'!Z80*100-100)*'Base original'!Z80/('Base original'!$AC80)</f>
        <v>5.1605921565521899E-2</v>
      </c>
      <c r="AA88" s="13">
        <f>-('Base original'!AA92/'Base original'!AA80*100-100)*'Base original'!AA80/('Base original'!$AC80)</f>
        <v>-1.16183058045298</v>
      </c>
      <c r="AB88" s="13">
        <f>-('Base original'!AB92/'Base original'!AB80*100-100)*'Base original'!AB80/('Base original'!$AC80)</f>
        <v>2.3926733075317818E-3</v>
      </c>
      <c r="AC88" s="13">
        <f>(('Base original'!Y92-'Base original'!AA92)/('Base original'!Y80-'Base original'!AA80)*100-100)*(('Base original'!Y80-'Base original'!AA80)/'Base original'!AC80)</f>
        <v>-0.44326868938778247</v>
      </c>
      <c r="AD88" s="13">
        <f>(('Base original'!Z92-'Base original'!AB92)/('Base original'!Z80-'Base original'!AB80)*100-100)*(('Base original'!Z80-'Base original'!AB80)/'Base original'!AC80)</f>
        <v>5.3998594873053626E-2</v>
      </c>
      <c r="AE88" s="9">
        <f>('Base original'!AC92/'Base original'!AC80*100-100)*'Base original'!AC80/('Base original'!$AC80)</f>
        <v>15.211717839167989</v>
      </c>
      <c r="AF88" s="13">
        <f>('Base original'!AC92/'Base original'!AC80*100-100)*'Base original'!AC80/('Base original'!$AN80)</f>
        <v>9.0588829805538911</v>
      </c>
      <c r="AG88" s="13">
        <f>('Base original'!AD92/'Base original'!AD80*100-100)*'Base original'!AD80/('Base original'!$AN80)</f>
        <v>8.596133143865263E-2</v>
      </c>
      <c r="AH88" s="13">
        <f>('Base original'!AE92/'Base original'!AE80*100-100)*'Base original'!AE80/('Base original'!$AN80)</f>
        <v>1.1038251206754455</v>
      </c>
      <c r="AI88" s="13">
        <f>('Base original'!AF92/'Base original'!AF80*100-100)*'Base original'!AF80/('Base original'!$AN80)</f>
        <v>0.72421784041727721</v>
      </c>
      <c r="AJ88" s="13">
        <f>('Base original'!AG92/'Base original'!AG80*100-100)*'Base original'!AG80/('Base original'!$AN80)</f>
        <v>-0.44011181384050829</v>
      </c>
      <c r="AK88" s="13">
        <f>('Base original'!AH92/'Base original'!AH80*100-100)*'Base original'!AH80/('Base original'!$AN80)</f>
        <v>-0.1058823840757135</v>
      </c>
      <c r="AL88" s="13">
        <f>('Base original'!AI92/'Base original'!AI80*100-100)*'Base original'!AI80/('Base original'!$AN80)</f>
        <v>0.63486824643088646</v>
      </c>
      <c r="AM88" s="13">
        <f>('Base original'!AJ92/'Base original'!AJ80*100-100)*'Base original'!AJ80/('Base original'!$AN80)</f>
        <v>-0.22378429768044275</v>
      </c>
      <c r="AN88" s="13">
        <f>('Base original'!AK92/'Base original'!AK80*100-100)*'Base original'!AK80/('Base original'!$AN80)</f>
        <v>-4.984023117255286E-3</v>
      </c>
      <c r="AO88" s="13">
        <f>-('Base original'!AL92/'Base original'!AL80*100-100)*'Base original'!AL80/('Base original'!$AN80)</f>
        <v>0.2313627480028389</v>
      </c>
      <c r="AP88" s="13">
        <f>-('Base original'!AM92/'Base original'!AM80*100-100)*'Base original'!AM80/('Base original'!$AN80)</f>
        <v>-1.7418509046671108E-3</v>
      </c>
      <c r="AQ88" s="13">
        <f>(('Base original'!AJ92-'Base original'!AL92)/('Base original'!AJ80-'Base original'!AL80)*100-100)*(('Base original'!AJ80-'Base original'!AL80)/'Base original'!AN80)</f>
        <v>7.5784503223958848E-3</v>
      </c>
      <c r="AR88" s="13">
        <f>(('Base original'!AK92-'Base original'!AM92)/('Base original'!AK80-'Base original'!AM80)*100-100)*(('Base original'!AK80-'Base original'!AM80)/'Base original'!AN80)</f>
        <v>-6.7258740219224063E-3</v>
      </c>
      <c r="AS88" s="9">
        <f>('Base original'!AN92/'Base original'!AN80*100-100)*'Base original'!AN80/('Base original'!$AN80)</f>
        <v>11.062613897900391</v>
      </c>
    </row>
    <row r="89" spans="1:45" x14ac:dyDescent="0.3">
      <c r="A89" s="20">
        <v>41214</v>
      </c>
      <c r="B89" s="13">
        <f>'Base original'!B93/'Base original'!B81*100-100</f>
        <v>14.426238309818643</v>
      </c>
      <c r="C89" s="13">
        <f>'Base original'!C93/'Base original'!C81*100-100</f>
        <v>11.933243645897335</v>
      </c>
      <c r="D89" s="13">
        <f>'Base original'!D93/'Base original'!D81*100-100</f>
        <v>11.629699800585882</v>
      </c>
      <c r="E89" s="13">
        <f>'Base original'!E93/'Base original'!E81*100-100</f>
        <v>1.3854213203778869</v>
      </c>
      <c r="F89" s="9">
        <f>'Base original'!F93/'Base original'!F81*100-100</f>
        <v>12.321201152703253</v>
      </c>
      <c r="G89" s="9">
        <f>'Base original'!G93</f>
        <v>25.904770674609601</v>
      </c>
      <c r="H89" s="13"/>
      <c r="I89" s="13"/>
      <c r="J89" s="9"/>
      <c r="K89" s="9">
        <f>'Base original'!K93</f>
        <v>9.1915253581540899</v>
      </c>
      <c r="L89" s="13"/>
      <c r="M89" s="9"/>
      <c r="N89" s="9">
        <f>'Base original'!N93</f>
        <v>1.99207197945793</v>
      </c>
      <c r="O89" s="13"/>
      <c r="P89" s="9"/>
      <c r="Q89" s="11">
        <f>'Base original'!Q93</f>
        <v>4.34</v>
      </c>
      <c r="R89" s="13">
        <f>('Base original'!S93/'Base original'!S81*100-100)*'Base original'!S81/'Base original'!$V81</f>
        <v>2.9673695734958128</v>
      </c>
      <c r="S89" s="13">
        <f>('Base original'!T93/'Base original'!T81*100-100)*'Base original'!T81/'Base original'!$V81</f>
        <v>4.026401251904022</v>
      </c>
      <c r="T89" s="13">
        <f>('Base original'!U93/'Base original'!U81*100-100)*'Base original'!U81/'Base original'!$V81</f>
        <v>1.7269189118431143</v>
      </c>
      <c r="U89" s="9">
        <f>('Base original'!V93/'Base original'!V81*100-100)*'Base original'!V81/'Base original'!$V81</f>
        <v>8.7206897372429353</v>
      </c>
      <c r="V89" s="13">
        <f>('Base original'!V93/'Base original'!V81*100-100)*'Base original'!V81/('Base original'!$AC81)</f>
        <v>2.0667156461459575</v>
      </c>
      <c r="W89" s="13">
        <f>('Base original'!W93/'Base original'!W81*100-100)*'Base original'!W81/('Base original'!$AC81)</f>
        <v>11.912884767122716</v>
      </c>
      <c r="X89" s="13">
        <f>('Base original'!X93/'Base original'!X81*100-100)*'Base original'!X81/('Base original'!$AC81)</f>
        <v>0.29163055914804481</v>
      </c>
      <c r="Y89" s="13">
        <f>('Base original'!Y93/'Base original'!Y81*100-100)*'Base original'!Y81/('Base original'!$AC81)</f>
        <v>2.8334628414784295</v>
      </c>
      <c r="Z89" s="13">
        <f>('Base original'!Z93/'Base original'!Z81*100-100)*'Base original'!Z81/('Base original'!$AC81)</f>
        <v>4.2780476041732463E-2</v>
      </c>
      <c r="AA89" s="13">
        <f>-('Base original'!AA93/'Base original'!AA81*100-100)*'Base original'!AA81/('Base original'!$AC81)</f>
        <v>-3.153618498567746</v>
      </c>
      <c r="AB89" s="13">
        <f>-('Base original'!AB93/'Base original'!AB81*100-100)*'Base original'!AB81/('Base original'!$AC81)</f>
        <v>-2.8543939980279669E-3</v>
      </c>
      <c r="AC89" s="13">
        <f>(('Base original'!Y93-'Base original'!AA93)/('Base original'!Y81-'Base original'!AA81)*100-100)*(('Base original'!Y81-'Base original'!AA81)/'Base original'!AC81)</f>
        <v>-0.32015565708931853</v>
      </c>
      <c r="AD89" s="13">
        <f>(('Base original'!Z93-'Base original'!AB93)/('Base original'!Z81-'Base original'!AB81)*100-100)*(('Base original'!Z81-'Base original'!AB81)/'Base original'!AC81)</f>
        <v>3.9926082043704458E-2</v>
      </c>
      <c r="AE89" s="9">
        <f>('Base original'!AC93/'Base original'!AC81*100-100)*'Base original'!AC81/('Base original'!$AC81)</f>
        <v>13.991001397371065</v>
      </c>
      <c r="AF89" s="13">
        <f>('Base original'!AC93/'Base original'!AC81*100-100)*'Base original'!AC81/('Base original'!$AN81)</f>
        <v>8.3322812236940234</v>
      </c>
      <c r="AG89" s="13">
        <f>('Base original'!AD93/'Base original'!AD81*100-100)*'Base original'!AD81/('Base original'!$AN81)</f>
        <v>0.45627430006326158</v>
      </c>
      <c r="AH89" s="13">
        <f>('Base original'!AE93/'Base original'!AE81*100-100)*'Base original'!AE81/('Base original'!$AN81)</f>
        <v>1.2524617004975862</v>
      </c>
      <c r="AI89" s="13">
        <f>('Base original'!AF93/'Base original'!AF81*100-100)*'Base original'!AF81/('Base original'!$AN81)</f>
        <v>0.70617878768165299</v>
      </c>
      <c r="AJ89" s="13">
        <f>('Base original'!AG93/'Base original'!AG81*100-100)*'Base original'!AG81/('Base original'!$AN81)</f>
        <v>-0.58393906317821487</v>
      </c>
      <c r="AK89" s="13">
        <f>('Base original'!AH93/'Base original'!AH81*100-100)*'Base original'!AH81/('Base original'!$AN81)</f>
        <v>-7.7198042466354061E-2</v>
      </c>
      <c r="AL89" s="13">
        <f>('Base original'!AI93/'Base original'!AI81*100-100)*'Base original'!AI81/('Base original'!$AN81)</f>
        <v>0.4815642382496052</v>
      </c>
      <c r="AM89" s="13">
        <f>('Base original'!AJ93/'Base original'!AJ81*100-100)*'Base original'!AJ81/('Base original'!$AN81)</f>
        <v>-0.10195067446148345</v>
      </c>
      <c r="AN89" s="13">
        <f>('Base original'!AK93/'Base original'!AK81*100-100)*'Base original'!AK81/('Base original'!$AN81)</f>
        <v>-1.2921501408660479E-3</v>
      </c>
      <c r="AO89" s="13">
        <f>-('Base original'!AL93/'Base original'!AL81*100-100)*'Base original'!AL81/('Base original'!$AN81)</f>
        <v>-8.6966138939848905E-2</v>
      </c>
      <c r="AP89" s="13">
        <f>-('Base original'!AM93/'Base original'!AM81*100-100)*'Base original'!AM81/('Base original'!$AN81)</f>
        <v>-2.1065053880118794E-3</v>
      </c>
      <c r="AQ89" s="13">
        <f>(('Base original'!AJ93-'Base original'!AL93)/('Base original'!AJ81-'Base original'!AL81)*100-100)*(('Base original'!AJ81-'Base original'!AL81)/'Base original'!AN81)</f>
        <v>-0.18891681340133309</v>
      </c>
      <c r="AR89" s="13">
        <f>(('Base original'!AK93-'Base original'!AM93)/('Base original'!AK81-'Base original'!AM81)*100-100)*(('Base original'!AK81-'Base original'!AM81)/'Base original'!AN81)</f>
        <v>-3.398655528877853E-3</v>
      </c>
      <c r="AS89" s="9">
        <f>('Base original'!AN93/'Base original'!AN81*100-100)*'Base original'!AN81/('Base original'!$AN81)</f>
        <v>10.375307675611339</v>
      </c>
    </row>
    <row r="90" spans="1:45" x14ac:dyDescent="0.3">
      <c r="A90" s="20">
        <v>41244</v>
      </c>
      <c r="B90" s="13">
        <f>'Base original'!B94/'Base original'!B82*100-100</f>
        <v>14.126870693979726</v>
      </c>
      <c r="C90" s="13">
        <f>'Base original'!C94/'Base original'!C82*100-100</f>
        <v>11.565110643533203</v>
      </c>
      <c r="D90" s="13">
        <f>'Base original'!D94/'Base original'!D82*100-100</f>
        <v>10.951721531361343</v>
      </c>
      <c r="E90" s="13">
        <f>'Base original'!E94/'Base original'!E82*100-100</f>
        <v>5.8853330726463611</v>
      </c>
      <c r="F90" s="9">
        <f>'Base original'!F94/'Base original'!F82*100-100</f>
        <v>12.388964337547947</v>
      </c>
      <c r="G90" s="9">
        <f>'Base original'!G94</f>
        <v>25.6580552670092</v>
      </c>
      <c r="H90" s="13"/>
      <c r="I90" s="13"/>
      <c r="J90" s="9"/>
      <c r="K90" s="9">
        <f>'Base original'!K94</f>
        <v>8.9380054820874104</v>
      </c>
      <c r="L90" s="13"/>
      <c r="M90" s="9"/>
      <c r="N90" s="9">
        <f>'Base original'!N94</f>
        <v>1.93347585976437</v>
      </c>
      <c r="O90" s="13"/>
      <c r="P90" s="9"/>
      <c r="Q90" s="11">
        <f>'Base original'!Q94</f>
        <v>4.38</v>
      </c>
      <c r="R90" s="13">
        <f>('Base original'!S94/'Base original'!S82*100-100)*'Base original'!S82/'Base original'!$V82</f>
        <v>3.06612212714683</v>
      </c>
      <c r="S90" s="13">
        <f>('Base original'!T94/'Base original'!T82*100-100)*'Base original'!T82/'Base original'!$V82</f>
        <v>6.8654258125059062</v>
      </c>
      <c r="T90" s="13">
        <f>('Base original'!U94/'Base original'!U82*100-100)*'Base original'!U82/'Base original'!$V82</f>
        <v>-1.1064761703805401</v>
      </c>
      <c r="U90" s="9">
        <f>('Base original'!V94/'Base original'!V82*100-100)*'Base original'!V82/'Base original'!$V82</f>
        <v>8.825071769272185</v>
      </c>
      <c r="V90" s="13">
        <f>('Base original'!V94/'Base original'!V82*100-100)*'Base original'!V82/('Base original'!$AC82)</f>
        <v>2.1729264390319516</v>
      </c>
      <c r="W90" s="13">
        <f>('Base original'!W94/'Base original'!W82*100-100)*'Base original'!W82/('Base original'!$AC82)</f>
        <v>9.7948940379527976</v>
      </c>
      <c r="X90" s="13">
        <f>('Base original'!X94/'Base original'!X82*100-100)*'Base original'!X82/('Base original'!$AC82)</f>
        <v>0.28024904332828232</v>
      </c>
      <c r="Y90" s="13">
        <f>('Base original'!Y94/'Base original'!Y82*100-100)*'Base original'!Y82/('Base original'!$AC82)</f>
        <v>2.3512991586921759</v>
      </c>
      <c r="Z90" s="13">
        <f>('Base original'!Z94/'Base original'!Z82*100-100)*'Base original'!Z82/('Base original'!$AC82)</f>
        <v>3.1738538288344081E-2</v>
      </c>
      <c r="AA90" s="13">
        <f>-('Base original'!AA94/'Base original'!AA82*100-100)*'Base original'!AA82/('Base original'!$AC82)</f>
        <v>-2.641385491036067</v>
      </c>
      <c r="AB90" s="13">
        <f>-('Base original'!AB94/'Base original'!AB82*100-100)*'Base original'!AB82/('Base original'!$AC82)</f>
        <v>8.2533126844736102E-3</v>
      </c>
      <c r="AC90" s="13">
        <f>(('Base original'!Y94-'Base original'!AA94)/('Base original'!Y82-'Base original'!AA82)*100-100)*(('Base original'!Y82-'Base original'!AA82)/'Base original'!AC82)</f>
        <v>-0.29008633234389042</v>
      </c>
      <c r="AD90" s="13">
        <f>(('Base original'!Z94-'Base original'!AB94)/('Base original'!Z82-'Base original'!AB82)*100-100)*(('Base original'!Z82-'Base original'!AB82)/'Base original'!AC82)</f>
        <v>3.9991850972817655E-2</v>
      </c>
      <c r="AE90" s="9">
        <f>('Base original'!AC94/'Base original'!AC82*100-100)*'Base original'!AC82/('Base original'!$AC82)</f>
        <v>11.997975038941959</v>
      </c>
      <c r="AF90" s="13">
        <f>('Base original'!AC94/'Base original'!AC82*100-100)*'Base original'!AC82/('Base original'!$AN82)</f>
        <v>7.2407765939304358</v>
      </c>
      <c r="AG90" s="13">
        <f>('Base original'!AD94/'Base original'!AD82*100-100)*'Base original'!AD82/('Base original'!$AN82)</f>
        <v>0.81124836118156651</v>
      </c>
      <c r="AH90" s="13">
        <f>('Base original'!AE94/'Base original'!AE82*100-100)*'Base original'!AE82/('Base original'!$AN82)</f>
        <v>0.40527763430142622</v>
      </c>
      <c r="AI90" s="13">
        <f>('Base original'!AF94/'Base original'!AF82*100-100)*'Base original'!AF82/('Base original'!$AN82)</f>
        <v>0.60615896669896729</v>
      </c>
      <c r="AJ90" s="13">
        <f>('Base original'!AG94/'Base original'!AG82*100-100)*'Base original'!AG82/('Base original'!$AN82)</f>
        <v>-0.49760746710880716</v>
      </c>
      <c r="AK90" s="13">
        <f>('Base original'!AH94/'Base original'!AH82*100-100)*'Base original'!AH82/('Base original'!$AN82)</f>
        <v>-5.4860733545834678E-2</v>
      </c>
      <c r="AL90" s="13">
        <f>('Base original'!AI94/'Base original'!AI82*100-100)*'Base original'!AI82/('Base original'!$AN82)</f>
        <v>0.4432419517757667</v>
      </c>
      <c r="AM90" s="13">
        <f>('Base original'!AJ94/'Base original'!AJ82*100-100)*'Base original'!AJ82/('Base original'!$AN82)</f>
        <v>-9.1484873317583208E-3</v>
      </c>
      <c r="AN90" s="13">
        <f>('Base original'!AK94/'Base original'!AK82*100-100)*'Base original'!AK82/('Base original'!$AN82)</f>
        <v>1.0018657763430392E-2</v>
      </c>
      <c r="AO90" s="13">
        <f>-('Base original'!AL94/'Base original'!AL82*100-100)*'Base original'!AL82/('Base original'!$AN82)</f>
        <v>1.9430875175936568E-2</v>
      </c>
      <c r="AP90" s="13">
        <f>-('Base original'!AM94/'Base original'!AM82*100-100)*'Base original'!AM82/('Base original'!$AN82)</f>
        <v>9.7051723620372014E-5</v>
      </c>
      <c r="AQ90" s="13">
        <f>(('Base original'!AJ94-'Base original'!AL94)/('Base original'!AJ82-'Base original'!AL82)*100-100)*(('Base original'!AJ82-'Base original'!AL82)/'Base original'!AN82)</f>
        <v>1.0282387844177785E-2</v>
      </c>
      <c r="AR90" s="13">
        <f>(('Base original'!AK94-'Base original'!AM94)/('Base original'!AK82-'Base original'!AM82)*100-100)*(('Base original'!AK82-'Base original'!AM82)/'Base original'!AN82)</f>
        <v>1.0115709487050775E-2</v>
      </c>
      <c r="AS90" s="9">
        <f>('Base original'!AN94/'Base original'!AN82*100-100)*'Base original'!AN82/('Base original'!$AN82)</f>
        <v>8.9746334045647416</v>
      </c>
    </row>
    <row r="91" spans="1:45" x14ac:dyDescent="0.3">
      <c r="A91" s="21">
        <v>41275</v>
      </c>
      <c r="B91" s="13">
        <f>'Base original'!B95/'Base original'!B83*100-100</f>
        <v>12.873180930696833</v>
      </c>
      <c r="C91" s="13">
        <f>'Base original'!C95/'Base original'!C83*100-100</f>
        <v>11.42271621760915</v>
      </c>
      <c r="D91" s="13">
        <f>'Base original'!D95/'Base original'!D83*100-100</f>
        <v>10.584707149563584</v>
      </c>
      <c r="E91" s="13">
        <f>'Base original'!E95/'Base original'!E83*100-100</f>
        <v>12.581433479378902</v>
      </c>
      <c r="F91" s="9">
        <f>'Base original'!F95/'Base original'!F83*100-100</f>
        <v>12.130276420488542</v>
      </c>
      <c r="G91" s="9">
        <f>'Base original'!G95</f>
        <v>25.89170232802476</v>
      </c>
      <c r="H91" s="13">
        <f>'Base original'!H95</f>
        <v>34.276679850088797</v>
      </c>
      <c r="I91" s="13">
        <f>'Base original'!I95</f>
        <v>17.879241495422065</v>
      </c>
      <c r="J91" s="9">
        <f>'Base original'!J95</f>
        <v>35.487278086287489</v>
      </c>
      <c r="K91" s="9">
        <f>'Base original'!K95</f>
        <v>9.3112663279834216</v>
      </c>
      <c r="L91" s="13">
        <f>'Base original'!L95</f>
        <v>7.9345490200935469</v>
      </c>
      <c r="M91" s="9">
        <f>'Base original'!M95</f>
        <v>13.885975581647898</v>
      </c>
      <c r="N91" s="9">
        <f>'Base original'!N95</f>
        <v>1.8710290952025586</v>
      </c>
      <c r="O91" s="13">
        <f>'Base original'!O95</f>
        <v>1.5992605766579482</v>
      </c>
      <c r="P91" s="9">
        <f>'Base original'!P95</f>
        <v>2.1423179466952456</v>
      </c>
      <c r="Q91" s="11">
        <f>'Base original'!Q95</f>
        <v>4.43</v>
      </c>
      <c r="R91" s="13">
        <f>('Base original'!S95/'Base original'!S83*100-100)*'Base original'!S83/'Base original'!$V83</f>
        <v>2.9938235613165425</v>
      </c>
      <c r="S91" s="13">
        <f>('Base original'!T95/'Base original'!T83*100-100)*'Base original'!T83/'Base original'!$V83</f>
        <v>7.5059231716542421</v>
      </c>
      <c r="T91" s="13">
        <f>('Base original'!U95/'Base original'!U83*100-100)*'Base original'!U83/'Base original'!$V83</f>
        <v>8.529213237094159E-2</v>
      </c>
      <c r="U91" s="9">
        <f>('Base original'!V95/'Base original'!V83*100-100)*'Base original'!V83/'Base original'!$V83</f>
        <v>10.585038865341716</v>
      </c>
      <c r="V91" s="13">
        <f>('Base original'!V95/'Base original'!V83*100-100)*'Base original'!V83/('Base original'!$AC83)</f>
        <v>2.6068161802560668</v>
      </c>
      <c r="W91" s="13">
        <f>('Base original'!W95/'Base original'!W83*100-100)*'Base original'!W83/('Base original'!$AC83)</f>
        <v>9.3251799813198115</v>
      </c>
      <c r="X91" s="13">
        <f>('Base original'!X95/'Base original'!X83*100-100)*'Base original'!X83/('Base original'!$AC83)</f>
        <v>0.25433667369623458</v>
      </c>
      <c r="Y91" s="13">
        <f>('Base original'!Y95/'Base original'!Y83*100-100)*'Base original'!Y83/('Base original'!$AC83)</f>
        <v>0.63683433186359883</v>
      </c>
      <c r="Z91" s="13">
        <f>('Base original'!Z95/'Base original'!Z83*100-100)*'Base original'!Z83/('Base original'!$AC83)</f>
        <v>2.6766730107429346E-2</v>
      </c>
      <c r="AA91" s="13">
        <f>-('Base original'!AA95/'Base original'!AA83*100-100)*'Base original'!AA83/('Base original'!$AC83)</f>
        <v>-0.99655676502577473</v>
      </c>
      <c r="AB91" s="13">
        <f>-('Base original'!AB95/'Base original'!AB83*100-100)*'Base original'!AB83/('Base original'!$AC83)</f>
        <v>6.2529624763947092E-3</v>
      </c>
      <c r="AC91" s="13">
        <f>(('Base original'!Y95-'Base original'!AA95)/('Base original'!Y83-'Base original'!AA83)*100-100)*(('Base original'!Y83-'Base original'!AA83)/'Base original'!AC83)</f>
        <v>-0.35972243316217667</v>
      </c>
      <c r="AD91" s="13">
        <f>(('Base original'!Z95-'Base original'!AB95)/('Base original'!Z83-'Base original'!AB83)*100-100)*(('Base original'!Z83-'Base original'!AB83)/'Base original'!AC83)</f>
        <v>3.3019692583824117E-2</v>
      </c>
      <c r="AE91" s="9">
        <f>('Base original'!AC95/'Base original'!AC83*100-100)*'Base original'!AC83/('Base original'!$AC83)</f>
        <v>11.859630094693756</v>
      </c>
      <c r="AF91" s="13">
        <f>('Base original'!AC95/'Base original'!AC83*100-100)*'Base original'!AC83/('Base original'!$AN83)</f>
        <v>7.1170755205374974</v>
      </c>
      <c r="AG91" s="13">
        <f>('Base original'!AD95/'Base original'!AD83*100-100)*'Base original'!AD83/('Base original'!$AN83)</f>
        <v>0.54565907390398394</v>
      </c>
      <c r="AH91" s="13">
        <f>('Base original'!AE95/'Base original'!AE83*100-100)*'Base original'!AE83/('Base original'!$AN83)</f>
        <v>-3.3380004997506395E-2</v>
      </c>
      <c r="AI91" s="13">
        <f>('Base original'!AF95/'Base original'!AF83*100-100)*'Base original'!AF83/('Base original'!$AN83)</f>
        <v>0.9488404555907608</v>
      </c>
      <c r="AJ91" s="13">
        <f>('Base original'!AG95/'Base original'!AG83*100-100)*'Base original'!AG83/('Base original'!$AN83)</f>
        <v>-0.70281974300300376</v>
      </c>
      <c r="AK91" s="13">
        <f>('Base original'!AH95/'Base original'!AH83*100-100)*'Base original'!AH83/('Base original'!$AN83)</f>
        <v>-4.2047248429499931E-2</v>
      </c>
      <c r="AL91" s="13">
        <f>('Base original'!AI95/'Base original'!AI83*100-100)*'Base original'!AI83/('Base original'!$AN83)</f>
        <v>0.46688484838501615</v>
      </c>
      <c r="AM91" s="13">
        <f>('Base original'!AJ95/'Base original'!AJ83*100-100)*'Base original'!AJ83/('Base original'!$AN83)</f>
        <v>-4.742679064125005E-2</v>
      </c>
      <c r="AN91" s="13">
        <f>('Base original'!AK95/'Base original'!AK83*100-100)*'Base original'!AK83/('Base original'!$AN83)</f>
        <v>1.4918109683570716E-2</v>
      </c>
      <c r="AO91" s="13">
        <f>-('Base original'!AL95/'Base original'!AL83*100-100)*'Base original'!AL83/('Base original'!$AN83)</f>
        <v>0.10860825281371231</v>
      </c>
      <c r="AP91" s="13">
        <f>-('Base original'!AM95/'Base original'!AM83*100-100)*'Base original'!AM83/('Base original'!$AN83)</f>
        <v>4.4312049545532734E-3</v>
      </c>
      <c r="AQ91" s="13">
        <f>(('Base original'!AJ95-'Base original'!AL95)/('Base original'!AJ83-'Base original'!AL83)*100-100)*(('Base original'!AJ83-'Base original'!AL83)/'Base original'!AN83)</f>
        <v>6.1181462172462529E-2</v>
      </c>
      <c r="AR91" s="13">
        <f>(('Base original'!AK95-'Base original'!AM95)/('Base original'!AK83-'Base original'!AM83)*100-100)*(('Base original'!AK83-'Base original'!AM83)/'Base original'!AN83)</f>
        <v>1.9349314638124119E-2</v>
      </c>
      <c r="AS91" s="9">
        <f>('Base original'!AN95/'Base original'!AN83*100-100)*'Base original'!AN83/('Base original'!$AN83)</f>
        <v>8.3807436787978702</v>
      </c>
    </row>
    <row r="92" spans="1:45" x14ac:dyDescent="0.3">
      <c r="A92" s="20">
        <v>41306</v>
      </c>
      <c r="B92" s="13">
        <f>'Base original'!B96/'Base original'!B84*100-100</f>
        <v>12.887861446613627</v>
      </c>
      <c r="C92" s="13">
        <f>'Base original'!C96/'Base original'!C84*100-100</f>
        <v>11.001522577444405</v>
      </c>
      <c r="D92" s="13">
        <f>'Base original'!D96/'Base original'!D84*100-100</f>
        <v>10.598185467217718</v>
      </c>
      <c r="E92" s="13">
        <f>'Base original'!E96/'Base original'!E84*100-100</f>
        <v>12.259796341476843</v>
      </c>
      <c r="F92" s="9">
        <f>'Base original'!F96/'Base original'!F84*100-100</f>
        <v>12.065884751131264</v>
      </c>
      <c r="G92" s="9">
        <f>'Base original'!G96</f>
        <v>26.686751233779432</v>
      </c>
      <c r="H92" s="13">
        <f>'Base original'!H96</f>
        <v>35.737984214140184</v>
      </c>
      <c r="I92" s="13">
        <f>'Base original'!I96</f>
        <v>18.011629898911512</v>
      </c>
      <c r="J92" s="9">
        <f>'Base original'!J96</f>
        <v>36.97620386546766</v>
      </c>
      <c r="K92" s="9">
        <f>'Base original'!K96</f>
        <v>9.676705483834187</v>
      </c>
      <c r="L92" s="13">
        <f>'Base original'!L96</f>
        <v>8.7479265635799894</v>
      </c>
      <c r="M92" s="9">
        <f>'Base original'!M96</f>
        <v>12.841079076939385</v>
      </c>
      <c r="N92" s="9">
        <f>'Base original'!N96</f>
        <v>1.8413967970039411</v>
      </c>
      <c r="O92" s="13">
        <f>'Base original'!O96</f>
        <v>1.5201833489137551</v>
      </c>
      <c r="P92" s="9">
        <f>'Base original'!P96</f>
        <v>2.0953665672094592</v>
      </c>
      <c r="Q92" s="11">
        <f>'Base original'!Q96</f>
        <v>4.5199999999999996</v>
      </c>
      <c r="R92" s="13">
        <f>('Base original'!S96/'Base original'!S84*100-100)*'Base original'!S84/'Base original'!$V84</f>
        <v>3.1076588863042045</v>
      </c>
      <c r="S92" s="13">
        <f>('Base original'!T96/'Base original'!T84*100-100)*'Base original'!T84/'Base original'!$V84</f>
        <v>5.9966826963167792</v>
      </c>
      <c r="T92" s="13">
        <f>('Base original'!U96/'Base original'!U84*100-100)*'Base original'!U84/'Base original'!$V84</f>
        <v>1.6068729575192156</v>
      </c>
      <c r="U92" s="9">
        <f>('Base original'!V96/'Base original'!V84*100-100)*'Base original'!V84/'Base original'!$V84</f>
        <v>10.711214540140219</v>
      </c>
      <c r="V92" s="13">
        <f>('Base original'!V96/'Base original'!V84*100-100)*'Base original'!V84/('Base original'!$AC84)</f>
        <v>2.5887902969191692</v>
      </c>
      <c r="W92" s="13">
        <f>('Base original'!W96/'Base original'!W84*100-100)*'Base original'!W84/('Base original'!$AC84)</f>
        <v>9.8577865571604857</v>
      </c>
      <c r="X92" s="13">
        <f>('Base original'!X96/'Base original'!X84*100-100)*'Base original'!X84/('Base original'!$AC84)</f>
        <v>0.24571797010365415</v>
      </c>
      <c r="Y92" s="13">
        <f>('Base original'!Y96/'Base original'!Y84*100-100)*'Base original'!Y84/('Base original'!$AC84)</f>
        <v>0.70676494156248992</v>
      </c>
      <c r="Z92" s="13">
        <f>('Base original'!Z96/'Base original'!Z84*100-100)*'Base original'!Z84/('Base original'!$AC84)</f>
        <v>3.0110414704885635E-2</v>
      </c>
      <c r="AA92" s="13">
        <f>-('Base original'!AA96/'Base original'!AA84*100-100)*'Base original'!AA84/('Base original'!$AC84)</f>
        <v>-0.80339700976980599</v>
      </c>
      <c r="AB92" s="13">
        <f>-('Base original'!AB96/'Base original'!AB84*100-100)*'Base original'!AB84/('Base original'!$AC84)</f>
        <v>-7.2569738391542165E-3</v>
      </c>
      <c r="AC92" s="13">
        <f>(('Base original'!Y96-'Base original'!AA96)/('Base original'!Y84-'Base original'!AA84)*100-100)*(('Base original'!Y84-'Base original'!AA84)/'Base original'!AC84)</f>
        <v>-9.6632068207317151E-2</v>
      </c>
      <c r="AD92" s="13">
        <f>(('Base original'!Z96-'Base original'!AB96)/('Base original'!Z84-'Base original'!AB84)*100-100)*(('Base original'!Z84-'Base original'!AB84)/'Base original'!AC84)</f>
        <v>2.2853440865731298E-2</v>
      </c>
      <c r="AE92" s="9">
        <f>('Base original'!AC96/'Base original'!AC84*100-100)*'Base original'!AC84/('Base original'!$AC84)</f>
        <v>12.618516196841682</v>
      </c>
      <c r="AF92" s="13">
        <f>('Base original'!AC96/'Base original'!AC84*100-100)*'Base original'!AC84/('Base original'!$AN84)</f>
        <v>7.5138612595232015</v>
      </c>
      <c r="AG92" s="13">
        <f>('Base original'!AD96/'Base original'!AD84*100-100)*'Base original'!AD84/('Base original'!$AN84)</f>
        <v>0.56187509741156783</v>
      </c>
      <c r="AH92" s="13">
        <f>('Base original'!AE96/'Base original'!AE84*100-100)*'Base original'!AE84/('Base original'!$AN84)</f>
        <v>6.609889544865534E-2</v>
      </c>
      <c r="AI92" s="13">
        <f>('Base original'!AF96/'Base original'!AF84*100-100)*'Base original'!AF84/('Base original'!$AN84)</f>
        <v>1.0360419046520675</v>
      </c>
      <c r="AJ92" s="13">
        <f>('Base original'!AG96/'Base original'!AG84*100-100)*'Base original'!AG84/('Base original'!$AN84)</f>
        <v>-0.79815193205753632</v>
      </c>
      <c r="AK92" s="13">
        <f>('Base original'!AH96/'Base original'!AH84*100-100)*'Base original'!AH84/('Base original'!$AN84)</f>
        <v>-4.982720095610603E-2</v>
      </c>
      <c r="AL92" s="13">
        <f>('Base original'!AI96/'Base original'!AI84*100-100)*'Base original'!AI84/('Base original'!$AN84)</f>
        <v>0.49079760713329351</v>
      </c>
      <c r="AM92" s="13">
        <f>('Base original'!AJ96/'Base original'!AJ84*100-100)*'Base original'!AJ84/('Base original'!$AN84)</f>
        <v>-0.12226750369117687</v>
      </c>
      <c r="AN92" s="13">
        <f>('Base original'!AK96/'Base original'!AK84*100-100)*'Base original'!AK84/('Base original'!$AN84)</f>
        <v>1.3366781153919469E-2</v>
      </c>
      <c r="AO92" s="13">
        <f>-('Base original'!AL96/'Base original'!AL84*100-100)*'Base original'!AL84/('Base original'!$AN84)</f>
        <v>4.2588540172515489E-2</v>
      </c>
      <c r="AP92" s="13">
        <f>-('Base original'!AM96/'Base original'!AM84*100-100)*'Base original'!AM84/('Base original'!$AN84)</f>
        <v>6.84920552819091E-3</v>
      </c>
      <c r="AQ92" s="13">
        <f>(('Base original'!AJ96-'Base original'!AL96)/('Base original'!AJ84-'Base original'!AL84)*100-100)*(('Base original'!AJ84-'Base original'!AL84)/'Base original'!AN84)</f>
        <v>-7.9678963518661328E-2</v>
      </c>
      <c r="AR92" s="13">
        <f>(('Base original'!AK96-'Base original'!AM96)/('Base original'!AK84-'Base original'!AM84)*100-100)*(('Base original'!AK84-'Base original'!AM84)/'Base original'!AN84)</f>
        <v>2.0215986682110356E-2</v>
      </c>
      <c r="AS92" s="9">
        <f>('Base original'!AN96/'Base original'!AN84*100-100)*'Base original'!AN84/('Base original'!$AN84)</f>
        <v>8.7612326543186043</v>
      </c>
    </row>
    <row r="93" spans="1:45" x14ac:dyDescent="0.3">
      <c r="A93" s="20">
        <v>41334</v>
      </c>
      <c r="B93" s="13">
        <f>'Base original'!B97/'Base original'!B85*100-100</f>
        <v>11.733207654473148</v>
      </c>
      <c r="C93" s="13">
        <f>'Base original'!C97/'Base original'!C85*100-100</f>
        <v>10.897038368448577</v>
      </c>
      <c r="D93" s="13">
        <f>'Base original'!D97/'Base original'!D85*100-100</f>
        <v>10.514497389348193</v>
      </c>
      <c r="E93" s="13">
        <f>'Base original'!E97/'Base original'!E85*100-100</f>
        <v>9.8541480675197022</v>
      </c>
      <c r="F93" s="9">
        <f>'Base original'!F97/'Base original'!F85*100-100</f>
        <v>11.196389610344355</v>
      </c>
      <c r="G93" s="9">
        <f>'Base original'!G97</f>
        <v>26.561767147938347</v>
      </c>
      <c r="H93" s="13">
        <f>'Base original'!H97</f>
        <v>26.173268304710046</v>
      </c>
      <c r="I93" s="13">
        <f>'Base original'!I97</f>
        <v>15.956792963243938</v>
      </c>
      <c r="J93" s="9">
        <f>'Base original'!J97</f>
        <v>35.536686807848625</v>
      </c>
      <c r="K93" s="9">
        <f>'Base original'!K97</f>
        <v>9.2852544936548362</v>
      </c>
      <c r="L93" s="13">
        <f>'Base original'!L97</f>
        <v>6.8424892073433661</v>
      </c>
      <c r="M93" s="9">
        <f>'Base original'!M97</f>
        <v>10.993208854277523</v>
      </c>
      <c r="N93" s="9">
        <f>'Base original'!N97</f>
        <v>1.7211954079737886</v>
      </c>
      <c r="O93" s="13">
        <f>'Base original'!O97</f>
        <v>1.4536419258085347</v>
      </c>
      <c r="P93" s="9">
        <f>'Base original'!P97</f>
        <v>2.0507794838662039</v>
      </c>
      <c r="Q93" s="11">
        <f>'Base original'!Q97</f>
        <v>4.53</v>
      </c>
      <c r="R93" s="13">
        <f>('Base original'!S97/'Base original'!S85*100-100)*'Base original'!S85/'Base original'!$V85</f>
        <v>3.1396678445679687</v>
      </c>
      <c r="S93" s="13">
        <f>('Base original'!T97/'Base original'!T85*100-100)*'Base original'!T85/'Base original'!$V85</f>
        <v>4.8576675057760719</v>
      </c>
      <c r="T93" s="13">
        <f>('Base original'!U97/'Base original'!U85*100-100)*'Base original'!U85/'Base original'!$V85</f>
        <v>3.551088920218012</v>
      </c>
      <c r="U93" s="9">
        <f>('Base original'!V97/'Base original'!V85*100-100)*'Base original'!V85/'Base original'!$V85</f>
        <v>11.548424270562037</v>
      </c>
      <c r="V93" s="13">
        <f>('Base original'!V97/'Base original'!V85*100-100)*'Base original'!V85/('Base original'!$AC85)</f>
        <v>2.784174586812374</v>
      </c>
      <c r="W93" s="13">
        <f>('Base original'!W97/'Base original'!W85*100-100)*'Base original'!W85/('Base original'!$AC85)</f>
        <v>9.8462960564727737</v>
      </c>
      <c r="X93" s="13">
        <f>('Base original'!X97/'Base original'!X85*100-100)*'Base original'!X85/('Base original'!$AC85)</f>
        <v>0.24437079751867352</v>
      </c>
      <c r="Y93" s="13">
        <f>('Base original'!Y97/'Base original'!Y85*100-100)*'Base original'!Y85/('Base original'!$AC85)</f>
        <v>0.49112283230350334</v>
      </c>
      <c r="Z93" s="13">
        <f>('Base original'!Z97/'Base original'!Z85*100-100)*'Base original'!Z85/('Base original'!$AC85)</f>
        <v>3.7265967631900918E-2</v>
      </c>
      <c r="AA93" s="13">
        <f>-('Base original'!AA97/'Base original'!AA85*100-100)*'Base original'!AA85/('Base original'!$AC85)</f>
        <v>-0.33754296125931388</v>
      </c>
      <c r="AB93" s="13">
        <f>-('Base original'!AB97/'Base original'!AB85*100-100)*'Base original'!AB85/('Base original'!$AC85)</f>
        <v>-4.8038864597290147E-3</v>
      </c>
      <c r="AC93" s="13">
        <f>(('Base original'!Y97-'Base original'!AA97)/('Base original'!Y85-'Base original'!AA85)*100-100)*(('Base original'!Y85-'Base original'!AA85)/'Base original'!AC85)</f>
        <v>0.15357987104418935</v>
      </c>
      <c r="AD93" s="13">
        <f>(('Base original'!Z97-'Base original'!AB97)/('Base original'!Z85-'Base original'!AB85)*100-100)*(('Base original'!Z85-'Base original'!AB85)/'Base original'!AC85)</f>
        <v>3.2462081172171822E-2</v>
      </c>
      <c r="AE93" s="9">
        <f>('Base original'!AC97/'Base original'!AC85*100-100)*'Base original'!AC85/('Base original'!$AC85)</f>
        <v>13.060883393020205</v>
      </c>
      <c r="AF93" s="13">
        <f>('Base original'!AC97/'Base original'!AC85*100-100)*'Base original'!AC85/('Base original'!$AN85)</f>
        <v>7.7785386955675504</v>
      </c>
      <c r="AG93" s="13">
        <f>('Base original'!AD97/'Base original'!AD85*100-100)*'Base original'!AD85/('Base original'!$AN85)</f>
        <v>0.42545875066120481</v>
      </c>
      <c r="AH93" s="13">
        <f>('Base original'!AE97/'Base original'!AE85*100-100)*'Base original'!AE85/('Base original'!$AN85)</f>
        <v>-0.17824554228385259</v>
      </c>
      <c r="AI93" s="13">
        <f>('Base original'!AF97/'Base original'!AF85*100-100)*'Base original'!AF85/('Base original'!$AN85)</f>
        <v>1.0545382770563938</v>
      </c>
      <c r="AJ93" s="13">
        <f>('Base original'!AG97/'Base original'!AG85*100-100)*'Base original'!AG85/('Base original'!$AN85)</f>
        <v>-0.56176442539429106</v>
      </c>
      <c r="AK93" s="13">
        <f>('Base original'!AH97/'Base original'!AH85*100-100)*'Base original'!AH85/('Base original'!$AN85)</f>
        <v>-5.3295943616673176E-2</v>
      </c>
      <c r="AL93" s="13">
        <f>('Base original'!AI97/'Base original'!AI85*100-100)*'Base original'!AI85/('Base original'!$AN85)</f>
        <v>0.46494624050429517</v>
      </c>
      <c r="AM93" s="13">
        <f>('Base original'!AJ97/'Base original'!AJ85*100-100)*'Base original'!AJ85/('Base original'!$AN85)</f>
        <v>-0.16333546409854591</v>
      </c>
      <c r="AN93" s="13">
        <f>('Base original'!AK97/'Base original'!AK85*100-100)*'Base original'!AK85/('Base original'!$AN85)</f>
        <v>1.2732333239558431E-2</v>
      </c>
      <c r="AO93" s="13">
        <f>-('Base original'!AL97/'Base original'!AL85*100-100)*'Base original'!AL85/('Base original'!$AN85)</f>
        <v>0.1120964105620382</v>
      </c>
      <c r="AP93" s="13">
        <f>-('Base original'!AM97/'Base original'!AM85*100-100)*'Base original'!AM85/('Base original'!$AN85)</f>
        <v>1.3881412979289513E-3</v>
      </c>
      <c r="AQ93" s="13">
        <f>(('Base original'!AJ97-'Base original'!AL97)/('Base original'!AJ85-'Base original'!AL85)*100-100)*(('Base original'!AJ85-'Base original'!AL85)/'Base original'!AN85)</f>
        <v>-5.1239053536507873E-2</v>
      </c>
      <c r="AR93" s="13">
        <f>(('Base original'!AK97-'Base original'!AM97)/('Base original'!AK85-'Base original'!AM85)*100-100)*(('Base original'!AK85-'Base original'!AM85)/'Base original'!AN85)</f>
        <v>1.4120474537487342E-2</v>
      </c>
      <c r="AS93" s="9">
        <f>('Base original'!AN97/'Base original'!AN85*100-100)*'Base original'!AN85/('Base original'!$AN85)</f>
        <v>8.8930574734956451</v>
      </c>
    </row>
    <row r="94" spans="1:45" x14ac:dyDescent="0.3">
      <c r="A94" s="20">
        <v>41365</v>
      </c>
      <c r="B94" s="13">
        <f>'Base original'!B98/'Base original'!B86*100-100</f>
        <v>10.771729540869288</v>
      </c>
      <c r="C94" s="13">
        <f>'Base original'!C98/'Base original'!C86*100-100</f>
        <v>10.999970817742692</v>
      </c>
      <c r="D94" s="13">
        <f>'Base original'!D98/'Base original'!D86*100-100</f>
        <v>10.638889810491037</v>
      </c>
      <c r="E94" s="13">
        <f>'Base original'!E98/'Base original'!E86*100-100</f>
        <v>9.6686401332793253</v>
      </c>
      <c r="F94" s="9">
        <f>'Base original'!F98/'Base original'!F86*100-100</f>
        <v>10.679277218685627</v>
      </c>
      <c r="G94" s="9">
        <f>'Base original'!G98</f>
        <v>25.74</v>
      </c>
      <c r="H94" s="13">
        <f>'Base original'!H98</f>
        <v>25.099909679211386</v>
      </c>
      <c r="I94" s="13">
        <f>'Base original'!I98</f>
        <v>16.218474186202549</v>
      </c>
      <c r="J94" s="9">
        <f>'Base original'!J98</f>
        <v>35.47639021779635</v>
      </c>
      <c r="K94" s="9">
        <f>'Base original'!K98</f>
        <v>9.2200000000000006</v>
      </c>
      <c r="L94" s="13">
        <f>'Base original'!L98</f>
        <v>7.1537193513329651</v>
      </c>
      <c r="M94" s="9">
        <f>'Base original'!M98</f>
        <v>11.11862965641018</v>
      </c>
      <c r="N94" s="9">
        <f>'Base original'!N98</f>
        <v>1.52</v>
      </c>
      <c r="O94" s="13">
        <f>'Base original'!O98</f>
        <v>1.2766490627366318</v>
      </c>
      <c r="P94" s="9">
        <f>'Base original'!P98</f>
        <v>1.8876556355107634</v>
      </c>
      <c r="Q94" s="11">
        <f>'Base original'!Q98</f>
        <v>4.53</v>
      </c>
      <c r="R94" s="13">
        <f>('Base original'!S98/'Base original'!S86*100-100)*'Base original'!S86/'Base original'!$V86</f>
        <v>2.8651579520819395</v>
      </c>
      <c r="S94" s="13">
        <f>('Base original'!T98/'Base original'!T86*100-100)*'Base original'!T86/'Base original'!$V86</f>
        <v>4.0973552931275279</v>
      </c>
      <c r="T94" s="13">
        <f>('Base original'!U98/'Base original'!U86*100-100)*'Base original'!U86/'Base original'!$V86</f>
        <v>2.4636861362510971</v>
      </c>
      <c r="U94" s="9">
        <f>('Base original'!V98/'Base original'!V86*100-100)*'Base original'!V86/'Base original'!$V86</f>
        <v>9.4261993814605631</v>
      </c>
      <c r="V94" s="13">
        <f>('Base original'!V98/'Base original'!V86*100-100)*'Base original'!V86/('Base original'!$AC86)</f>
        <v>2.2722116524880933</v>
      </c>
      <c r="W94" s="13">
        <f>('Base original'!W98/'Base original'!W86*100-100)*'Base original'!W86/('Base original'!$AC86)</f>
        <v>8.753409050682718</v>
      </c>
      <c r="X94" s="13">
        <f>('Base original'!X98/'Base original'!X86*100-100)*'Base original'!X86/('Base original'!$AC86)</f>
        <v>0.23631067683877921</v>
      </c>
      <c r="Y94" s="13">
        <f>('Base original'!Y98/'Base original'!Y86*100-100)*'Base original'!Y86/('Base original'!$AC86)</f>
        <v>1.0496038759081863</v>
      </c>
      <c r="Z94" s="13">
        <f>('Base original'!Z98/'Base original'!Z86*100-100)*'Base original'!Z86/('Base original'!$AC86)</f>
        <v>7.6714974006606318E-2</v>
      </c>
      <c r="AA94" s="13">
        <f>-('Base original'!AA98/'Base original'!AA86*100-100)*'Base original'!AA86/('Base original'!$AC86)</f>
        <v>-0.73224552332906934</v>
      </c>
      <c r="AB94" s="13">
        <f>-('Base original'!AB98/'Base original'!AB86*100-100)*'Base original'!AB86/('Base original'!$AC86)</f>
        <v>-3.7182905280502047E-3</v>
      </c>
      <c r="AC94" s="13">
        <f>(('Base original'!Y98-'Base original'!AA98)/('Base original'!Y86-'Base original'!AA86)*100-100)*(('Base original'!Y86-'Base original'!AA86)/'Base original'!AC86)</f>
        <v>0.31735835257911826</v>
      </c>
      <c r="AD94" s="13">
        <f>(('Base original'!Z98-'Base original'!AB98)/('Base original'!Z86-'Base original'!AB86)*100-100)*(('Base original'!Z86-'Base original'!AB86)/'Base original'!AC86)</f>
        <v>7.2996683478556174E-2</v>
      </c>
      <c r="AE94" s="9">
        <f>('Base original'!AC98/'Base original'!AC86*100-100)*'Base original'!AC86/('Base original'!$AC86)</f>
        <v>11.652286416067255</v>
      </c>
      <c r="AF94" s="13">
        <f>('Base original'!AC98/'Base original'!AC86*100-100)*'Base original'!AC86/('Base original'!$AN86)</f>
        <v>6.9834831365853312</v>
      </c>
      <c r="AG94" s="13">
        <f>('Base original'!AD98/'Base original'!AD86*100-100)*'Base original'!AD86/('Base original'!$AN86)</f>
        <v>0.46355324714363455</v>
      </c>
      <c r="AH94" s="13">
        <f>('Base original'!AE98/'Base original'!AE86*100-100)*'Base original'!AE86/('Base original'!$AN86)</f>
        <v>0.30647874096402422</v>
      </c>
      <c r="AI94" s="13">
        <f>('Base original'!AF98/'Base original'!AF86*100-100)*'Base original'!AF86/('Base original'!$AN86)</f>
        <v>1.205545253429259</v>
      </c>
      <c r="AJ94" s="13">
        <f>('Base original'!AG98/'Base original'!AG86*100-100)*'Base original'!AG86/('Base original'!$AN86)</f>
        <v>-0.59872161636848498</v>
      </c>
      <c r="AK94" s="13">
        <f>('Base original'!AH98/'Base original'!AH86*100-100)*'Base original'!AH86/('Base original'!$AN86)</f>
        <v>-4.1294182325951286E-2</v>
      </c>
      <c r="AL94" s="13">
        <f>('Base original'!AI98/'Base original'!AI86*100-100)*'Base original'!AI86/('Base original'!$AN86)</f>
        <v>0.46652062601483824</v>
      </c>
      <c r="AM94" s="13">
        <f>('Base original'!AJ98/'Base original'!AJ86*100-100)*'Base original'!AJ86/('Base original'!$AN86)</f>
        <v>-0.16197000449550472</v>
      </c>
      <c r="AN94" s="13">
        <f>('Base original'!AK98/'Base original'!AK86*100-100)*'Base original'!AK86/('Base original'!$AN86)</f>
        <v>1.6848542264556669E-2</v>
      </c>
      <c r="AO94" s="13">
        <f>-('Base original'!AL98/'Base original'!AL86*100-100)*'Base original'!AL86/('Base original'!$AN86)</f>
        <v>-0.1259233535967301</v>
      </c>
      <c r="AP94" s="13">
        <f>-('Base original'!AM98/'Base original'!AM86*100-100)*'Base original'!AM86/('Base original'!$AN86)</f>
        <v>-7.5453162996517052E-3</v>
      </c>
      <c r="AQ94" s="13">
        <f>(('Base original'!AJ98-'Base original'!AL98)/('Base original'!AJ86-'Base original'!AL86)*100-100)*(('Base original'!AJ86-'Base original'!AL86)/'Base original'!AN86)</f>
        <v>-0.28789335809223504</v>
      </c>
      <c r="AR94" s="13">
        <f>(('Base original'!AK98-'Base original'!AM98)/('Base original'!AK86-'Base original'!AM86)*100-100)*(('Base original'!AK86-'Base original'!AM86)/'Base original'!AN86)</f>
        <v>9.3032259649050465E-3</v>
      </c>
      <c r="AS94" s="9">
        <f>('Base original'!AN98/'Base original'!AN86*100-100)*'Base original'!AN86/('Base original'!$AN86)</f>
        <v>8.5069750733153313</v>
      </c>
    </row>
    <row r="95" spans="1:45" x14ac:dyDescent="0.3">
      <c r="A95" s="20">
        <v>41395</v>
      </c>
      <c r="B95" s="13">
        <f>'Base original'!B99/'Base original'!B87*100-100</f>
        <v>9.8147731043772239</v>
      </c>
      <c r="C95" s="13">
        <f>'Base original'!C99/'Base original'!C87*100-100</f>
        <v>10.7789133143946</v>
      </c>
      <c r="D95" s="13">
        <f>'Base original'!D99/'Base original'!D87*100-100</f>
        <v>10.285565812562993</v>
      </c>
      <c r="E95" s="13">
        <f>'Base original'!E99/'Base original'!E87*100-100</f>
        <v>6.6982561280424022</v>
      </c>
      <c r="F95" s="9">
        <f>'Base original'!F99/'Base original'!F87*100-100</f>
        <v>9.7660467132638047</v>
      </c>
      <c r="G95" s="9">
        <f>'Base original'!G99</f>
        <v>26.62</v>
      </c>
      <c r="H95" s="13">
        <f>'Base original'!H99</f>
        <v>27.214571884394715</v>
      </c>
      <c r="I95" s="13">
        <f>'Base original'!I99</f>
        <v>16.350231273634741</v>
      </c>
      <c r="J95" s="9">
        <f>'Base original'!J99</f>
        <v>35.79288413008841</v>
      </c>
      <c r="K95" s="9">
        <f>'Base original'!K99</f>
        <v>9.1300000000000008</v>
      </c>
      <c r="L95" s="13">
        <f>'Base original'!L99</f>
        <v>7.0924092152010729</v>
      </c>
      <c r="M95" s="9">
        <f>'Base original'!M99</f>
        <v>10.892780111542804</v>
      </c>
      <c r="N95" s="9">
        <f>'Base original'!N99</f>
        <v>1.44</v>
      </c>
      <c r="O95" s="13">
        <f>'Base original'!O99</f>
        <v>1.1652457123381132</v>
      </c>
      <c r="P95" s="9">
        <f>'Base original'!P99</f>
        <v>1.9833324124911127</v>
      </c>
      <c r="Q95" s="11">
        <f>'Base original'!Q99</f>
        <v>4.51</v>
      </c>
      <c r="R95" s="13">
        <f>('Base original'!S99/'Base original'!S87*100-100)*'Base original'!S87/'Base original'!$V87</f>
        <v>3.1317613663531367</v>
      </c>
      <c r="S95" s="13">
        <f>('Base original'!T99/'Base original'!T87*100-100)*'Base original'!T87/'Base original'!$V87</f>
        <v>5.570735365564186</v>
      </c>
      <c r="T95" s="13">
        <f>('Base original'!U99/'Base original'!U87*100-100)*'Base original'!U87/'Base original'!$V87</f>
        <v>5.1932309917610006E-3</v>
      </c>
      <c r="U95" s="9">
        <f>('Base original'!V99/'Base original'!V87*100-100)*'Base original'!V87/'Base original'!$V87</f>
        <v>8.7076899629090718</v>
      </c>
      <c r="V95" s="13">
        <f>('Base original'!V99/'Base original'!V87*100-100)*'Base original'!V87/('Base original'!$AC87)</f>
        <v>2.0994157314072894</v>
      </c>
      <c r="W95" s="13">
        <f>('Base original'!W99/'Base original'!W87*100-100)*'Base original'!W87/('Base original'!$AC87)</f>
        <v>7.4310474919866341</v>
      </c>
      <c r="X95" s="13">
        <f>('Base original'!X99/'Base original'!X87*100-100)*'Base original'!X87/('Base original'!$AC87)</f>
        <v>0.21923257862062095</v>
      </c>
      <c r="Y95" s="13">
        <f>('Base original'!Y99/'Base original'!Y87*100-100)*'Base original'!Y87/('Base original'!$AC87)</f>
        <v>3.7424407016046111</v>
      </c>
      <c r="Z95" s="13">
        <f>('Base original'!Z99/'Base original'!Z87*100-100)*'Base original'!Z87/('Base original'!$AC87)</f>
        <v>5.6572758276505944E-2</v>
      </c>
      <c r="AA95" s="13">
        <f>-('Base original'!AA99/'Base original'!AA87*100-100)*'Base original'!AA87/('Base original'!$AC87)</f>
        <v>-2.8580056939058216</v>
      </c>
      <c r="AB95" s="13">
        <f>-('Base original'!AB99/'Base original'!AB87*100-100)*'Base original'!AB87/('Base original'!$AC87)</f>
        <v>-6.2919740131342199E-3</v>
      </c>
      <c r="AC95" s="13">
        <f>(('Base original'!Y99-'Base original'!AA99)/('Base original'!Y87-'Base original'!AA87)*100-100)*(('Base original'!Y87-'Base original'!AA87)/'Base original'!AC87)</f>
        <v>0.88443500769879146</v>
      </c>
      <c r="AD95" s="13">
        <f>(('Base original'!Z99-'Base original'!AB99)/('Base original'!Z87-'Base original'!AB87)*100-100)*(('Base original'!Z87-'Base original'!AB87)/'Base original'!AC87)</f>
        <v>5.0280784263371729E-2</v>
      </c>
      <c r="AE95" s="9">
        <f>('Base original'!AC99/'Base original'!AC87*100-100)*'Base original'!AC87/('Base original'!$AC87)</f>
        <v>10.684411593976705</v>
      </c>
      <c r="AF95" s="13">
        <f>('Base original'!AC99/'Base original'!AC87*100-100)*'Base original'!AC87/('Base original'!$AN87)</f>
        <v>6.462567942395756</v>
      </c>
      <c r="AG95" s="13">
        <f>('Base original'!AD99/'Base original'!AD87*100-100)*'Base original'!AD87/('Base original'!$AN87)</f>
        <v>0.62817775286415523</v>
      </c>
      <c r="AH95" s="13">
        <f>('Base original'!AE99/'Base original'!AE87*100-100)*'Base original'!AE87/('Base original'!$AN87)</f>
        <v>0.5898748387469126</v>
      </c>
      <c r="AI95" s="13">
        <f>('Base original'!AF99/'Base original'!AF87*100-100)*'Base original'!AF87/('Base original'!$AN87)</f>
        <v>1.5011352364965733</v>
      </c>
      <c r="AJ95" s="13">
        <f>('Base original'!AG99/'Base original'!AG87*100-100)*'Base original'!AG87/('Base original'!$AN87)</f>
        <v>-0.49196963921585607</v>
      </c>
      <c r="AK95" s="13">
        <f>('Base original'!AH99/'Base original'!AH87*100-100)*'Base original'!AH87/('Base original'!$AN87)</f>
        <v>-3.5722475712182213E-2</v>
      </c>
      <c r="AL95" s="13">
        <f>('Base original'!AI99/'Base original'!AI87*100-100)*'Base original'!AI87/('Base original'!$AN87)</f>
        <v>0.45726198682729369</v>
      </c>
      <c r="AM95" s="13">
        <f>('Base original'!AJ99/'Base original'!AJ87*100-100)*'Base original'!AJ87/('Base original'!$AN87)</f>
        <v>-2.2119451262597296E-2</v>
      </c>
      <c r="AN95" s="13">
        <f>('Base original'!AK99/'Base original'!AK87*100-100)*'Base original'!AK87/('Base original'!$AN87)</f>
        <v>2.9147600110290956E-2</v>
      </c>
      <c r="AO95" s="13">
        <f>-('Base original'!AL99/'Base original'!AL87*100-100)*'Base original'!AL87/('Base original'!$AN87)</f>
        <v>-0.3513992038510157</v>
      </c>
      <c r="AP95" s="13">
        <f>-('Base original'!AM99/'Base original'!AM87*100-100)*'Base original'!AM87/('Base original'!$AN87)</f>
        <v>-1.1766009100960291E-2</v>
      </c>
      <c r="AQ95" s="13">
        <f>(('Base original'!AJ99-'Base original'!AL99)/('Base original'!AJ87-'Base original'!AL87)*100-100)*(('Base original'!AJ87-'Base original'!AL87)/'Base original'!AN87)</f>
        <v>-0.37351865511361326</v>
      </c>
      <c r="AR95" s="13">
        <f>(('Base original'!AK99-'Base original'!AM99)/('Base original'!AK87-'Base original'!AM87)*100-100)*(('Base original'!AK87-'Base original'!AM87)/'Base original'!AN87)</f>
        <v>1.738159100933066E-2</v>
      </c>
      <c r="AS95" s="9">
        <f>('Base original'!AN99/'Base original'!AN87*100-100)*'Base original'!AN87/('Base original'!$AN87)</f>
        <v>8.7551885782983589</v>
      </c>
    </row>
    <row r="96" spans="1:45" x14ac:dyDescent="0.3">
      <c r="A96" s="20">
        <v>41426</v>
      </c>
      <c r="B96" s="13">
        <f>'Base original'!B100/'Base original'!B88*100-100</f>
        <v>9.40134325108788</v>
      </c>
      <c r="C96" s="13">
        <f>'Base original'!C100/'Base original'!C88*100-100</f>
        <v>10.647731451508307</v>
      </c>
      <c r="D96" s="13">
        <f>'Base original'!D100/'Base original'!D88*100-100</f>
        <v>10.078986304374553</v>
      </c>
      <c r="E96" s="13">
        <f>'Base original'!E100/'Base original'!E88*100-100</f>
        <v>11.627699676451769</v>
      </c>
      <c r="F96" s="9">
        <f>'Base original'!F100/'Base original'!F88*100-100</f>
        <v>9.8922242248196284</v>
      </c>
      <c r="G96" s="9">
        <f>'Base original'!G100</f>
        <v>26.36</v>
      </c>
      <c r="H96" s="13">
        <f>'Base original'!H100</f>
        <v>28.022812697517871</v>
      </c>
      <c r="I96" s="13">
        <f>'Base original'!I100</f>
        <v>15.956952948129221</v>
      </c>
      <c r="J96" s="9">
        <f>'Base original'!J100</f>
        <v>36.183460757486131</v>
      </c>
      <c r="K96" s="9">
        <f>'Base original'!K100</f>
        <v>9.0359999999999996</v>
      </c>
      <c r="L96" s="13">
        <f>'Base original'!L100</f>
        <v>7.004507965268493</v>
      </c>
      <c r="M96" s="9">
        <f>'Base original'!M100</f>
        <v>11.069089415975037</v>
      </c>
      <c r="N96" s="9">
        <f>'Base original'!N100</f>
        <v>1.43</v>
      </c>
      <c r="O96" s="13">
        <f>'Base original'!O100</f>
        <v>1.1594420622293382</v>
      </c>
      <c r="P96" s="9">
        <f>'Base original'!P100</f>
        <v>1.8839872119990264</v>
      </c>
      <c r="Q96" s="11">
        <f>'Base original'!Q100</f>
        <v>4.45</v>
      </c>
      <c r="R96" s="13">
        <f>('Base original'!S100/'Base original'!S88*100-100)*'Base original'!S88/'Base original'!$V88</f>
        <v>2.9669411335491698</v>
      </c>
      <c r="S96" s="13">
        <f>('Base original'!T100/'Base original'!T88*100-100)*'Base original'!T88/'Base original'!$V88</f>
        <v>6.5899633952520658</v>
      </c>
      <c r="T96" s="13">
        <f>('Base original'!U100/'Base original'!U88*100-100)*'Base original'!U88/'Base original'!$V88</f>
        <v>3.1589915376750395</v>
      </c>
      <c r="U96" s="9">
        <f>('Base original'!V100/'Base original'!V88*100-100)*'Base original'!V88/'Base original'!$V88</f>
        <v>12.715896066476276</v>
      </c>
      <c r="V96" s="13">
        <f>('Base original'!V100/'Base original'!V88*100-100)*'Base original'!V88/('Base original'!$AC88)</f>
        <v>2.9635993514726784</v>
      </c>
      <c r="W96" s="13">
        <f>('Base original'!W100/'Base original'!W88*100-100)*'Base original'!W88/('Base original'!$AC88)</f>
        <v>6.8847737830180344</v>
      </c>
      <c r="X96" s="13">
        <f>('Base original'!X100/'Base original'!X88*100-100)*'Base original'!X88/('Base original'!$AC88)</f>
        <v>0.1298104037936347</v>
      </c>
      <c r="Y96" s="13">
        <f>('Base original'!Y100/'Base original'!Y88*100-100)*'Base original'!Y88/('Base original'!$AC88)</f>
        <v>2.5406371133404915</v>
      </c>
      <c r="Z96" s="13">
        <f>('Base original'!Z100/'Base original'!Z88*100-100)*'Base original'!Z88/('Base original'!$AC88)</f>
        <v>4.0043195176999368E-3</v>
      </c>
      <c r="AA96" s="13">
        <f>-('Base original'!AA100/'Base original'!AA88*100-100)*'Base original'!AA88/('Base original'!$AC88)</f>
        <v>-1.8564454960993571</v>
      </c>
      <c r="AB96" s="13">
        <f>-('Base original'!AB100/'Base original'!AB88*100-100)*'Base original'!AB88/('Base original'!$AC88)</f>
        <v>-1.2000509821618472E-2</v>
      </c>
      <c r="AC96" s="13">
        <f>(('Base original'!Y100-'Base original'!AA100)/('Base original'!Y88-'Base original'!AA88)*100-100)*(('Base original'!Y88-'Base original'!AA88)/'Base original'!AC88)</f>
        <v>0.68419161724113231</v>
      </c>
      <c r="AD96" s="13">
        <f>(('Base original'!Z100-'Base original'!AB100)/('Base original'!Z88-'Base original'!AB88)*100-100)*(('Base original'!Z88-'Base original'!AB88)/'Base original'!AC88)</f>
        <v>-7.9961903039185381E-3</v>
      </c>
      <c r="AE96" s="9">
        <f>('Base original'!AC100/'Base original'!AC88*100-100)*'Base original'!AC88/('Base original'!$AC88)</f>
        <v>10.654378965221568</v>
      </c>
      <c r="AF96" s="13">
        <f>('Base original'!AC100/'Base original'!AC88*100-100)*'Base original'!AC88/('Base original'!$AN88)</f>
        <v>6.5153797822846835</v>
      </c>
      <c r="AG96" s="13">
        <f>('Base original'!AD100/'Base original'!AD88*100-100)*'Base original'!AD88/('Base original'!$AN88)</f>
        <v>0.91722499832176485</v>
      </c>
      <c r="AH96" s="13">
        <f>('Base original'!AE100/'Base original'!AE88*100-100)*'Base original'!AE88/('Base original'!$AN88)</f>
        <v>0.42906615476575893</v>
      </c>
      <c r="AI96" s="13">
        <f>('Base original'!AF100/'Base original'!AF88*100-100)*'Base original'!AF88/('Base original'!$AN88)</f>
        <v>1.7290658697204069</v>
      </c>
      <c r="AJ96" s="13">
        <f>('Base original'!AG100/'Base original'!AG88*100-100)*'Base original'!AG88/('Base original'!$AN88)</f>
        <v>-0.50477788897569875</v>
      </c>
      <c r="AK96" s="13">
        <f>('Base original'!AH100/'Base original'!AH88*100-100)*'Base original'!AH88/('Base original'!$AN88)</f>
        <v>-3.5417562534797373E-2</v>
      </c>
      <c r="AL96" s="13">
        <f>('Base original'!AI100/'Base original'!AI88*100-100)*'Base original'!AI88/('Base original'!$AN88)</f>
        <v>0.47369610864235762</v>
      </c>
      <c r="AM96" s="13">
        <f>('Base original'!AJ100/'Base original'!AJ88*100-100)*'Base original'!AJ88/('Base original'!$AN88)</f>
        <v>0.10571320596899236</v>
      </c>
      <c r="AN96" s="13">
        <f>('Base original'!AK100/'Base original'!AK88*100-100)*'Base original'!AK88/('Base original'!$AN88)</f>
        <v>3.2824569612776272E-2</v>
      </c>
      <c r="AO96" s="13">
        <f>-('Base original'!AL100/'Base original'!AL88*100-100)*'Base original'!AL88/('Base original'!$AN88)</f>
        <v>-0.16437873797541017</v>
      </c>
      <c r="AP96" s="13">
        <f>-('Base original'!AM100/'Base original'!AM88*100-100)*'Base original'!AM88/('Base original'!$AN88)</f>
        <v>-1.107465761225988E-2</v>
      </c>
      <c r="AQ96" s="13">
        <f>(('Base original'!AJ100-'Base original'!AL100)/('Base original'!AJ88-'Base original'!AL88)*100-100)*(('Base original'!AJ88-'Base original'!AL88)/'Base original'!AN88)</f>
        <v>-5.8665532006417685E-2</v>
      </c>
      <c r="AR96" s="13">
        <f>(('Base original'!AK100-'Base original'!AM100)/('Base original'!AK88-'Base original'!AM88)*100-100)*(('Base original'!AK88-'Base original'!AM88)/'Base original'!AN88)</f>
        <v>2.1749912000516382E-2</v>
      </c>
      <c r="AS96" s="9">
        <f>('Base original'!AN100/'Base original'!AN88*100-100)*'Base original'!AN88/('Base original'!$AN88)</f>
        <v>9.4873218422185488</v>
      </c>
    </row>
    <row r="97" spans="1:45" x14ac:dyDescent="0.3">
      <c r="A97" s="20">
        <v>41456</v>
      </c>
      <c r="B97" s="13">
        <f>'Base original'!B101/'Base original'!B89*100-100</f>
        <v>9.8928127275763558</v>
      </c>
      <c r="C97" s="13">
        <f>'Base original'!C101/'Base original'!C89*100-100</f>
        <v>10.485660187884463</v>
      </c>
      <c r="D97" s="13">
        <f>'Base original'!D101/'Base original'!D89*100-100</f>
        <v>10.80702455788385</v>
      </c>
      <c r="E97" s="13">
        <f>'Base original'!E101/'Base original'!E89*100-100</f>
        <v>17.663241534745879</v>
      </c>
      <c r="F97" s="9">
        <f>'Base original'!F101/'Base original'!F89*100-100</f>
        <v>10.813367315449767</v>
      </c>
      <c r="G97" s="9">
        <f>'Base original'!G101</f>
        <v>26.99</v>
      </c>
      <c r="H97" s="13">
        <f>'Base original'!H101</f>
        <v>28.251789521882767</v>
      </c>
      <c r="I97" s="13">
        <f>'Base original'!I101</f>
        <v>16.277407031945078</v>
      </c>
      <c r="J97" s="9">
        <f>'Base original'!J101</f>
        <v>36.195445698235588</v>
      </c>
      <c r="K97" s="9">
        <f>'Base original'!K101</f>
        <v>9.2200000000000006</v>
      </c>
      <c r="L97" s="13">
        <f>'Base original'!L101</f>
        <v>7.2360119466197137</v>
      </c>
      <c r="M97" s="9">
        <f>'Base original'!M101</f>
        <v>11.11571503580709</v>
      </c>
      <c r="N97" s="9">
        <f>'Base original'!N101</f>
        <v>1.48</v>
      </c>
      <c r="O97" s="13">
        <f>'Base original'!O101</f>
        <v>1.282517036762912</v>
      </c>
      <c r="P97" s="9">
        <f>'Base original'!P101</f>
        <v>1.7922752793318626</v>
      </c>
      <c r="Q97" s="11">
        <f>'Base original'!Q101</f>
        <v>4.46</v>
      </c>
      <c r="R97" s="13">
        <f>('Base original'!S101/'Base original'!S89*100-100)*'Base original'!S89/'Base original'!$V89</f>
        <v>2.8628964584054168</v>
      </c>
      <c r="S97" s="13">
        <f>('Base original'!T101/'Base original'!T89*100-100)*'Base original'!T89/'Base original'!$V89</f>
        <v>6.6558024185408913</v>
      </c>
      <c r="T97" s="13">
        <f>('Base original'!U101/'Base original'!U89*100-100)*'Base original'!U89/'Base original'!$V89</f>
        <v>4.1615053104671009</v>
      </c>
      <c r="U97" s="9">
        <f>('Base original'!V101/'Base original'!V89*100-100)*'Base original'!V89/'Base original'!$V89</f>
        <v>13.680204187413423</v>
      </c>
      <c r="V97" s="13">
        <f>('Base original'!V101/'Base original'!V89*100-100)*'Base original'!V89/('Base original'!$AC89)</f>
        <v>3.1435226009372141</v>
      </c>
      <c r="W97" s="13">
        <f>('Base original'!W101/'Base original'!W89*100-100)*'Base original'!W89/('Base original'!$AC89)</f>
        <v>6.4789397859968938</v>
      </c>
      <c r="X97" s="13">
        <f>('Base original'!X101/'Base original'!X89*100-100)*'Base original'!X89/('Base original'!$AC89)</f>
        <v>0.19439306436513115</v>
      </c>
      <c r="Y97" s="13">
        <f>('Base original'!Y101/'Base original'!Y89*100-100)*'Base original'!Y89/('Base original'!$AC89)</f>
        <v>0.78091081166151244</v>
      </c>
      <c r="Z97" s="13">
        <f>('Base original'!Z101/'Base original'!Z89*100-100)*'Base original'!Z89/('Base original'!$AC89)</f>
        <v>6.7241788634723404E-3</v>
      </c>
      <c r="AA97" s="13">
        <f>-('Base original'!AA101/'Base original'!AA89*100-100)*'Base original'!AA89/('Base original'!$AC89)</f>
        <v>-0.26446936136224297</v>
      </c>
      <c r="AB97" s="13">
        <f>-('Base original'!AB101/'Base original'!AB89*100-100)*'Base original'!AB89/('Base original'!$AC89)</f>
        <v>-1.2665344499285918E-2</v>
      </c>
      <c r="AC97" s="13">
        <f>(('Base original'!Y101-'Base original'!AA101)/('Base original'!Y89-'Base original'!AA89)*100-100)*(('Base original'!Y89-'Base original'!AA89)/'Base original'!AC89)</f>
        <v>0.51644145029927158</v>
      </c>
      <c r="AD97" s="13">
        <f>(('Base original'!Z101-'Base original'!AB101)/('Base original'!Z89-'Base original'!AB89)*100-100)*(('Base original'!Z89-'Base original'!AB89)/'Base original'!AC89)</f>
        <v>-5.9411656358135398E-3</v>
      </c>
      <c r="AE97" s="9">
        <f>('Base original'!AC101/'Base original'!AC89*100-100)*'Base original'!AC89/('Base original'!$AC89)</f>
        <v>10.327355735962684</v>
      </c>
      <c r="AF97" s="13">
        <f>('Base original'!AC101/'Base original'!AC89*100-100)*'Base original'!AC89/('Base original'!$AN89)</f>
        <v>6.3632009932318505</v>
      </c>
      <c r="AG97" s="13">
        <f>('Base original'!AD101/'Base original'!AD89*100-100)*'Base original'!AD89/('Base original'!$AN89)</f>
        <v>1.3759280830256349</v>
      </c>
      <c r="AH97" s="13">
        <f>('Base original'!AE101/'Base original'!AE89*100-100)*'Base original'!AE89/('Base original'!$AN89)</f>
        <v>0.62547796938416977</v>
      </c>
      <c r="AI97" s="13">
        <f>('Base original'!AF101/'Base original'!AF89*100-100)*'Base original'!AF89/('Base original'!$AN89)</f>
        <v>1.8955454605070547</v>
      </c>
      <c r="AJ97" s="13">
        <f>('Base original'!AG101/'Base original'!AG89*100-100)*'Base original'!AG89/('Base original'!$AN89)</f>
        <v>-0.54874071717886319</v>
      </c>
      <c r="AK97" s="13">
        <f>('Base original'!AH101/'Base original'!AH89*100-100)*'Base original'!AH89/('Base original'!$AN89)</f>
        <v>-3.0144893704220927E-2</v>
      </c>
      <c r="AL97" s="13">
        <f>('Base original'!AI101/'Base original'!AI89*100-100)*'Base original'!AI89/('Base original'!$AN89)</f>
        <v>0.41958302338906184</v>
      </c>
      <c r="AM97" s="13">
        <f>('Base original'!AJ101/'Base original'!AJ89*100-100)*'Base original'!AJ89/('Base original'!$AN89)</f>
        <v>0.29372543154037689</v>
      </c>
      <c r="AN97" s="13">
        <f>('Base original'!AK101/'Base original'!AK89*100-100)*'Base original'!AK89/('Base original'!$AN89)</f>
        <v>3.2207781047347714E-2</v>
      </c>
      <c r="AO97" s="13">
        <f>-('Base original'!AL101/'Base original'!AL89*100-100)*'Base original'!AL89/('Base original'!$AN89)</f>
        <v>-0.17707031613657839</v>
      </c>
      <c r="AP97" s="13">
        <f>-('Base original'!AM101/'Base original'!AM89*100-100)*'Base original'!AM89/('Base original'!$AN89)</f>
        <v>-1.0308732060433645E-2</v>
      </c>
      <c r="AQ97" s="13">
        <f>(('Base original'!AJ101-'Base original'!AL101)/('Base original'!AJ89-'Base original'!AL89)*100-100)*(('Base original'!AJ89-'Base original'!AL89)/'Base original'!AN89)</f>
        <v>0.11665511540379842</v>
      </c>
      <c r="AR97" s="13">
        <f>(('Base original'!AK101-'Base original'!AM101)/('Base original'!AK89-'Base original'!AM89)*100-100)*(('Base original'!AK89-'Base original'!AM89)/'Base original'!AN89)</f>
        <v>2.1899048986914017E-2</v>
      </c>
      <c r="AS97" s="9">
        <f>('Base original'!AN101/'Base original'!AN89*100-100)*'Base original'!AN89/('Base original'!$AN89)</f>
        <v>10.2394040830454</v>
      </c>
    </row>
    <row r="98" spans="1:45" x14ac:dyDescent="0.3">
      <c r="A98" s="20">
        <v>41487</v>
      </c>
      <c r="B98" s="13">
        <f>'Base original'!B102/'Base original'!B90*100-100</f>
        <v>11.054962735275069</v>
      </c>
      <c r="C98" s="13">
        <f>'Base original'!C102/'Base original'!C90*100-100</f>
        <v>10.263818164196707</v>
      </c>
      <c r="D98" s="13">
        <f>'Base original'!D102/'Base original'!D90*100-100</f>
        <v>11.129304272929048</v>
      </c>
      <c r="E98" s="13">
        <f>'Base original'!E102/'Base original'!E90*100-100</f>
        <v>12.924569093994293</v>
      </c>
      <c r="F98" s="9">
        <f>'Base original'!F102/'Base original'!F90*100-100</f>
        <v>11.135056436796376</v>
      </c>
      <c r="G98" s="9">
        <f>'Base original'!G102</f>
        <v>27.410764499772498</v>
      </c>
      <c r="H98" s="13">
        <f>'Base original'!H102</f>
        <v>31.846919797108157</v>
      </c>
      <c r="I98" s="13">
        <f>'Base original'!I102</f>
        <v>15.591562672046479</v>
      </c>
      <c r="J98" s="9">
        <f>'Base original'!J102</f>
        <v>35.902965937685209</v>
      </c>
      <c r="K98" s="9">
        <f>'Base original'!K102</f>
        <v>8.8965493557184914</v>
      </c>
      <c r="L98" s="13">
        <f>'Base original'!L102</f>
        <v>7.125036704190963</v>
      </c>
      <c r="M98" s="9">
        <f>'Base original'!M102</f>
        <v>10.6665350824013</v>
      </c>
      <c r="N98" s="9">
        <f>'Base original'!N102</f>
        <v>1.6821505055583721</v>
      </c>
      <c r="O98" s="13">
        <f>'Base original'!O102</f>
        <v>1.5204008062693743</v>
      </c>
      <c r="P98" s="9">
        <f>'Base original'!P102</f>
        <v>1.8796683960316261</v>
      </c>
      <c r="Q98" s="11">
        <f>'Base original'!Q102</f>
        <v>4.49</v>
      </c>
      <c r="R98" s="13">
        <f>('Base original'!S102/'Base original'!S90*100-100)*'Base original'!S90/'Base original'!$V90</f>
        <v>2.7381737871115992</v>
      </c>
      <c r="S98" s="13">
        <f>('Base original'!T102/'Base original'!T90*100-100)*'Base original'!T90/'Base original'!$V90</f>
        <v>6.9880371920434001</v>
      </c>
      <c r="T98" s="13">
        <f>('Base original'!U102/'Base original'!U90*100-100)*'Base original'!U90/'Base original'!$V90</f>
        <v>5.0805091051211964</v>
      </c>
      <c r="U98" s="9">
        <f>('Base original'!V102/'Base original'!V90*100-100)*'Base original'!V90/'Base original'!$V90</f>
        <v>14.806720084276193</v>
      </c>
      <c r="V98" s="13">
        <f>('Base original'!V102/'Base original'!V90*100-100)*'Base original'!V90/('Base original'!$AC90)</f>
        <v>3.3202243417123452</v>
      </c>
      <c r="W98" s="13">
        <f>('Base original'!W102/'Base original'!W90*100-100)*'Base original'!W90/('Base original'!$AC90)</f>
        <v>6.927415843634491</v>
      </c>
      <c r="X98" s="13">
        <f>('Base original'!X102/'Base original'!X90*100-100)*'Base original'!X90/('Base original'!$AC90)</f>
        <v>0.1516805821526373</v>
      </c>
      <c r="Y98" s="13">
        <f>('Base original'!Y102/'Base original'!Y90*100-100)*'Base original'!Y90/('Base original'!$AC90)</f>
        <v>1.7861165386369964</v>
      </c>
      <c r="Z98" s="13">
        <f>('Base original'!Z102/'Base original'!Z90*100-100)*'Base original'!Z90/('Base original'!$AC90)</f>
        <v>-8.9475375836565296E-3</v>
      </c>
      <c r="AA98" s="13">
        <f>-('Base original'!AA102/'Base original'!AA90*100-100)*'Base original'!AA90/('Base original'!$AC90)</f>
        <v>-0.8312262714881713</v>
      </c>
      <c r="AB98" s="13">
        <f>-('Base original'!AB102/'Base original'!AB90*100-100)*'Base original'!AB90/('Base original'!$AC90)</f>
        <v>-1.0524091232106229E-2</v>
      </c>
      <c r="AC98" s="13">
        <f>(('Base original'!Y102-'Base original'!AA102)/('Base original'!Y90-'Base original'!AA90)*100-100)*(('Base original'!Y90-'Base original'!AA90)/'Base original'!AC90)</f>
        <v>0.95489026714882608</v>
      </c>
      <c r="AD98" s="13">
        <f>(('Base original'!Z102-'Base original'!AB102)/('Base original'!Z90-'Base original'!AB90)*100-100)*(('Base original'!Z90-'Base original'!AB90)/'Base original'!AC90)</f>
        <v>-1.9471628815762823E-2</v>
      </c>
      <c r="AE98" s="9">
        <f>('Base original'!AC102/'Base original'!AC90*100-100)*'Base original'!AC90/('Base original'!$AC90)</f>
        <v>11.334739405832536</v>
      </c>
      <c r="AF98" s="13">
        <f>('Base original'!AC102/'Base original'!AC90*100-100)*'Base original'!AC90/('Base original'!$AN90)</f>
        <v>6.9654658393731443</v>
      </c>
      <c r="AG98" s="13">
        <f>('Base original'!AD102/'Base original'!AD90*100-100)*'Base original'!AD90/('Base original'!$AN90)</f>
        <v>1.7903746288005289</v>
      </c>
      <c r="AH98" s="13">
        <f>('Base original'!AE102/'Base original'!AE90*100-100)*'Base original'!AE90/('Base original'!$AN90)</f>
        <v>0.62752927642309764</v>
      </c>
      <c r="AI98" s="13">
        <f>('Base original'!AF102/'Base original'!AF90*100-100)*'Base original'!AF90/('Base original'!$AN90)</f>
        <v>2.1251132600524492</v>
      </c>
      <c r="AJ98" s="13">
        <f>('Base original'!AG102/'Base original'!AG90*100-100)*'Base original'!AG90/('Base original'!$AN90)</f>
        <v>-0.54767322647581385</v>
      </c>
      <c r="AK98" s="13">
        <f>('Base original'!AH102/'Base original'!AH90*100-100)*'Base original'!AH90/('Base original'!$AN90)</f>
        <v>-2.2114614187383846E-2</v>
      </c>
      <c r="AL98" s="13">
        <f>('Base original'!AI102/'Base original'!AI90*100-100)*'Base original'!AI90/('Base original'!$AN90)</f>
        <v>0.88600533571989659</v>
      </c>
      <c r="AM98" s="13">
        <f>('Base original'!AJ102/'Base original'!AJ90*100-100)*'Base original'!AJ90/('Base original'!$AN90)</f>
        <v>0.43177524095476383</v>
      </c>
      <c r="AN98" s="13">
        <f>('Base original'!AK102/'Base original'!AK90*100-100)*'Base original'!AK90/('Base original'!$AN90)</f>
        <v>3.3741412217340262E-2</v>
      </c>
      <c r="AO98" s="13">
        <f>-('Base original'!AL102/'Base original'!AL90*100-100)*'Base original'!AL90/('Base original'!$AN90)</f>
        <v>-0.32807282131467175</v>
      </c>
      <c r="AP98" s="13">
        <f>-('Base original'!AM102/'Base original'!AM90*100-100)*'Base original'!AM90/('Base original'!$AN90)</f>
        <v>-1.2999993759277703E-2</v>
      </c>
      <c r="AQ98" s="13">
        <f>(('Base original'!AJ102-'Base original'!AL102)/('Base original'!AJ90-'Base original'!AL90)*100-100)*(('Base original'!AJ90-'Base original'!AL90)/'Base original'!AN90)</f>
        <v>0.10370241964009144</v>
      </c>
      <c r="AR98" s="13">
        <f>(('Base original'!AK102-'Base original'!AM102)/('Base original'!AK90-'Base original'!AM90)*100-100)*(('Base original'!AK90-'Base original'!AM90)/'Base original'!AN90)</f>
        <v>2.0741418458062551E-2</v>
      </c>
      <c r="AS98" s="9">
        <f>('Base original'!AN102/'Base original'!AN90*100-100)*'Base original'!AN90/('Base original'!$AN90)</f>
        <v>11.949144337804071</v>
      </c>
    </row>
    <row r="99" spans="1:45" x14ac:dyDescent="0.3">
      <c r="A99" s="20">
        <v>41518</v>
      </c>
      <c r="B99" s="13">
        <f>'Base original'!B103/'Base original'!B91*100-100</f>
        <v>10.620346190305725</v>
      </c>
      <c r="C99" s="13">
        <f>'Base original'!C103/'Base original'!C91*100-100</f>
        <v>10.103639121283152</v>
      </c>
      <c r="D99" s="13">
        <f>'Base original'!D103/'Base original'!D91*100-100</f>
        <v>11.390851946324474</v>
      </c>
      <c r="E99" s="13">
        <f>'Base original'!E103/'Base original'!E91*100-100</f>
        <v>9.5923379884182367</v>
      </c>
      <c r="F99" s="9">
        <f>'Base original'!F103/'Base original'!F91*100-100</f>
        <v>10.655079012796762</v>
      </c>
      <c r="G99" s="9">
        <f>'Base original'!G103</f>
        <v>27.456714660823657</v>
      </c>
      <c r="H99" s="13">
        <f>'Base original'!H103</f>
        <v>31.165323148352044</v>
      </c>
      <c r="I99" s="13">
        <f>'Base original'!I103</f>
        <v>14.20804883190101</v>
      </c>
      <c r="J99" s="9">
        <f>'Base original'!J103</f>
        <v>35.704905589331588</v>
      </c>
      <c r="K99" s="9">
        <f>'Base original'!K103</f>
        <v>9.2435012481818664</v>
      </c>
      <c r="L99" s="13">
        <f>'Base original'!L103</f>
        <v>6.8945340367623675</v>
      </c>
      <c r="M99" s="9">
        <f>'Base original'!M103</f>
        <v>11.022305956128957</v>
      </c>
      <c r="N99" s="9">
        <f>'Base original'!N103</f>
        <v>1.4553408483150525</v>
      </c>
      <c r="O99" s="13">
        <f>'Base original'!O103</f>
        <v>1.3135641342240492</v>
      </c>
      <c r="P99" s="9">
        <f>'Base original'!P103</f>
        <v>1.7691063868823258</v>
      </c>
      <c r="Q99" s="11">
        <f>'Base original'!Q103</f>
        <v>4.37</v>
      </c>
      <c r="R99" s="13">
        <f>('Base original'!S103/'Base original'!S91*100-100)*'Base original'!S91/'Base original'!$V91</f>
        <v>3.0314610843228289</v>
      </c>
      <c r="S99" s="13">
        <f>('Base original'!T103/'Base original'!T91*100-100)*'Base original'!T91/'Base original'!$V91</f>
        <v>7.411079677770009</v>
      </c>
      <c r="T99" s="13">
        <f>('Base original'!U103/'Base original'!U91*100-100)*'Base original'!U91/'Base original'!$V91</f>
        <v>2.7831832167598041</v>
      </c>
      <c r="U99" s="9">
        <f>('Base original'!V103/'Base original'!V91*100-100)*'Base original'!V91/'Base original'!$V91</f>
        <v>13.225723978852642</v>
      </c>
      <c r="V99" s="13">
        <f>('Base original'!V103/'Base original'!V91*100-100)*'Base original'!V91/('Base original'!$AC91)</f>
        <v>3.0609963655057211</v>
      </c>
      <c r="W99" s="13">
        <f>('Base original'!W103/'Base original'!W91*100-100)*'Base original'!W91/('Base original'!$AC91)</f>
        <v>6.7630014873497419</v>
      </c>
      <c r="X99" s="13">
        <f>('Base original'!X103/'Base original'!X91*100-100)*'Base original'!X91/('Base original'!$AC91)</f>
        <v>0.22743635412838401</v>
      </c>
      <c r="Y99" s="13">
        <f>('Base original'!Y103/'Base original'!Y91*100-100)*'Base original'!Y91/('Base original'!$AC91)</f>
        <v>1.8618671233020561</v>
      </c>
      <c r="Z99" s="13">
        <f>('Base original'!Z103/'Base original'!Z91*100-100)*'Base original'!Z91/('Base original'!$AC91)</f>
        <v>-2.110497479871103E-2</v>
      </c>
      <c r="AA99" s="13">
        <f>-('Base original'!AA103/'Base original'!AA91*100-100)*'Base original'!AA91/('Base original'!$AC91)</f>
        <v>-1.0078576462317146</v>
      </c>
      <c r="AB99" s="13">
        <f>-('Base original'!AB103/'Base original'!AB91*100-100)*'Base original'!AB91/('Base original'!$AC91)</f>
        <v>-1.5228467095046352E-2</v>
      </c>
      <c r="AC99" s="13">
        <f>(('Base original'!Y103-'Base original'!AA103)/('Base original'!Y91-'Base original'!AA91)*100-100)*(('Base original'!Y91-'Base original'!AA91)/'Base original'!AC91)</f>
        <v>0.85400947707034125</v>
      </c>
      <c r="AD99" s="13">
        <f>(('Base original'!Z103-'Base original'!AB103)/('Base original'!Z91-'Base original'!AB91)*100-100)*(('Base original'!Z91-'Base original'!AB91)/'Base original'!AC91)</f>
        <v>-3.6333441893757444E-2</v>
      </c>
      <c r="AE99" s="9">
        <f>('Base original'!AC103/'Base original'!AC91*100-100)*'Base original'!AC91/('Base original'!$AC91)</f>
        <v>10.869110242160417</v>
      </c>
      <c r="AF99" s="13">
        <f>('Base original'!AC103/'Base original'!AC91*100-100)*'Base original'!AC91/('Base original'!$AN91)</f>
        <v>6.7180865368992064</v>
      </c>
      <c r="AG99" s="13">
        <f>('Base original'!AD103/'Base original'!AD91*100-100)*'Base original'!AD91/('Base original'!$AN91)</f>
        <v>1.8471862750475712</v>
      </c>
      <c r="AH99" s="13">
        <f>('Base original'!AE103/'Base original'!AE91*100-100)*'Base original'!AE91/('Base original'!$AN91)</f>
        <v>0.77447337938425564</v>
      </c>
      <c r="AI99" s="13">
        <f>('Base original'!AF103/'Base original'!AF91*100-100)*'Base original'!AF91/('Base original'!$AN91)</f>
        <v>2.1988233483809876</v>
      </c>
      <c r="AJ99" s="13">
        <f>('Base original'!AG103/'Base original'!AG91*100-100)*'Base original'!AG91/('Base original'!$AN91)</f>
        <v>-0.50136487946625741</v>
      </c>
      <c r="AK99" s="13">
        <f>('Base original'!AH103/'Base original'!AH91*100-100)*'Base original'!AH91/('Base original'!$AN91)</f>
        <v>-2.0547492612517815E-2</v>
      </c>
      <c r="AL99" s="13">
        <f>('Base original'!AI103/'Base original'!AI91*100-100)*'Base original'!AI91/('Base original'!$AN91)</f>
        <v>1.2084117394826597</v>
      </c>
      <c r="AM99" s="13">
        <f>('Base original'!AJ103/'Base original'!AJ91*100-100)*'Base original'!AJ91/('Base original'!$AN91)</f>
        <v>0.3614808668596971</v>
      </c>
      <c r="AN99" s="13">
        <f>('Base original'!AK103/'Base original'!AK91*100-100)*'Base original'!AK91/('Base original'!$AN91)</f>
        <v>3.1496875648167985E-2</v>
      </c>
      <c r="AO99" s="13">
        <f>-('Base original'!AL103/'Base original'!AL91*100-100)*'Base original'!AL91/('Base original'!$AN91)</f>
        <v>-0.34000516496987382</v>
      </c>
      <c r="AP99" s="13">
        <f>-('Base original'!AM103/'Base original'!AM91*100-100)*'Base original'!AM91/('Base original'!$AN91)</f>
        <v>-1.533768822234231E-2</v>
      </c>
      <c r="AQ99" s="13">
        <f>(('Base original'!AJ103-'Base original'!AL103)/('Base original'!AJ91-'Base original'!AL91)*100-100)*(('Base original'!AJ91-'Base original'!AL91)/'Base original'!AN91)</f>
        <v>2.1475701889822625E-2</v>
      </c>
      <c r="AR99" s="13">
        <f>(('Base original'!AK103-'Base original'!AM103)/('Base original'!AK91-'Base original'!AM91)*100-100)*(('Base original'!AK91-'Base original'!AM91)/'Base original'!AN91)</f>
        <v>1.6159187425825589E-2</v>
      </c>
      <c r="AS99" s="9">
        <f>('Base original'!AN103/'Base original'!AN91*100-100)*'Base original'!AN91/('Base original'!$AN91)</f>
        <v>12.262703796431566</v>
      </c>
    </row>
    <row r="100" spans="1:45" x14ac:dyDescent="0.3">
      <c r="A100" s="20">
        <v>41548</v>
      </c>
      <c r="B100" s="13">
        <f>'Base original'!B104/'Base original'!B92*100-100</f>
        <v>10.008016601017047</v>
      </c>
      <c r="C100" s="13">
        <f>'Base original'!C104/'Base original'!C92*100-100</f>
        <v>10.243643667531344</v>
      </c>
      <c r="D100" s="13">
        <f>'Base original'!D104/'Base original'!D92*100-100</f>
        <v>11.319330338618585</v>
      </c>
      <c r="E100" s="13">
        <f>'Base original'!E104/'Base original'!E92*100-100</f>
        <v>9.1932362684713667</v>
      </c>
      <c r="F100" s="9">
        <f>'Base original'!F104/'Base original'!F92*100-100</f>
        <v>10.278353984996613</v>
      </c>
      <c r="G100" s="9">
        <f>'Base original'!G104</f>
        <v>26.863969371184837</v>
      </c>
      <c r="H100" s="13">
        <f>'Base original'!H104</f>
        <v>29.728903353522245</v>
      </c>
      <c r="I100" s="13">
        <f>'Base original'!I104</f>
        <v>15.766727938179059</v>
      </c>
      <c r="J100" s="9">
        <f>'Base original'!J104</f>
        <v>35.537349645069781</v>
      </c>
      <c r="K100" s="9">
        <f>'Base original'!K104</f>
        <v>8.8171856697406028</v>
      </c>
      <c r="L100" s="13">
        <f>'Base original'!L104</f>
        <v>7.1883724453017619</v>
      </c>
      <c r="M100" s="9">
        <f>'Base original'!M104</f>
        <v>10.174885845762081</v>
      </c>
      <c r="N100" s="9">
        <f>'Base original'!N104</f>
        <v>1.6687795377367145</v>
      </c>
      <c r="O100" s="13">
        <f>'Base original'!O104</f>
        <v>1.5634216322485095</v>
      </c>
      <c r="P100" s="9">
        <f>'Base original'!P104</f>
        <v>1.7905766682535385</v>
      </c>
      <c r="Q100" s="11">
        <f>'Base original'!Q104</f>
        <v>4.3899999999999997</v>
      </c>
      <c r="R100" s="13">
        <f>('Base original'!S104/'Base original'!S92*100-100)*'Base original'!S92/'Base original'!$V92</f>
        <v>3.1478153330175647</v>
      </c>
      <c r="S100" s="13">
        <f>('Base original'!T104/'Base original'!T92*100-100)*'Base original'!T92/'Base original'!$V92</f>
        <v>7.9973203984077355</v>
      </c>
      <c r="T100" s="13">
        <f>('Base original'!U104/'Base original'!U92*100-100)*'Base original'!U92/'Base original'!$V92</f>
        <v>0.25596799877157322</v>
      </c>
      <c r="U100" s="9">
        <f>('Base original'!V104/'Base original'!V92*100-100)*'Base original'!V92/'Base original'!$V92</f>
        <v>11.401103730196866</v>
      </c>
      <c r="V100" s="13">
        <f>('Base original'!V104/'Base original'!V92*100-100)*'Base original'!V92/('Base original'!$AC92)</f>
        <v>2.5873817800101548</v>
      </c>
      <c r="W100" s="13">
        <f>('Base original'!W104/'Base original'!W92*100-100)*'Base original'!W92/('Base original'!$AC92)</f>
        <v>6.5685177496950855</v>
      </c>
      <c r="X100" s="13">
        <f>('Base original'!X104/'Base original'!X92*100-100)*'Base original'!X92/('Base original'!$AC92)</f>
        <v>0.21594551360970862</v>
      </c>
      <c r="Y100" s="13">
        <f>('Base original'!Y104/'Base original'!Y92*100-100)*'Base original'!Y92/('Base original'!$AC92)</f>
        <v>1.9374769230087026</v>
      </c>
      <c r="Z100" s="13">
        <f>('Base original'!Z104/'Base original'!Z92*100-100)*'Base original'!Z92/('Base original'!$AC92)</f>
        <v>-6.2622517829797079E-3</v>
      </c>
      <c r="AA100" s="13">
        <f>-('Base original'!AA104/'Base original'!AA92*100-100)*'Base original'!AA92/('Base original'!$AC92)</f>
        <v>-1.5175927086515859</v>
      </c>
      <c r="AB100" s="13">
        <f>-('Base original'!AB104/'Base original'!AB92*100-100)*'Base original'!AB92/('Base original'!$AC92)</f>
        <v>-1.747242071122249E-2</v>
      </c>
      <c r="AC100" s="13">
        <f>(('Base original'!Y104-'Base original'!AA104)/('Base original'!Y92-'Base original'!AA92)*100-100)*(('Base original'!Y92-'Base original'!AA92)/'Base original'!AC92)</f>
        <v>0.41988421435711809</v>
      </c>
      <c r="AD100" s="13">
        <f>(('Base original'!Z104-'Base original'!AB104)/('Base original'!Z92-'Base original'!AB92)*100-100)*(('Base original'!Z92-'Base original'!AB92)/'Base original'!AC92)</f>
        <v>-2.3734672494202108E-2</v>
      </c>
      <c r="AE100" s="9">
        <f>('Base original'!AC104/'Base original'!AC92*100-100)*'Base original'!AC92/('Base original'!$AC92)</f>
        <v>9.7679945851778598</v>
      </c>
      <c r="AF100" s="13">
        <f>('Base original'!AC104/'Base original'!AC92*100-100)*'Base original'!AC92/('Base original'!$AN92)</f>
        <v>6.034350890478712</v>
      </c>
      <c r="AG100" s="13">
        <f>('Base original'!AD104/'Base original'!AD92*100-100)*'Base original'!AD92/('Base original'!$AN92)</f>
        <v>1.6308289048106837</v>
      </c>
      <c r="AH100" s="13">
        <f>('Base original'!AE104/'Base original'!AE92*100-100)*'Base original'!AE92/('Base original'!$AN92)</f>
        <v>0.67282723390222798</v>
      </c>
      <c r="AI100" s="13">
        <f>('Base original'!AF104/'Base original'!AF92*100-100)*'Base original'!AF92/('Base original'!$AN92)</f>
        <v>2.3430837080142797</v>
      </c>
      <c r="AJ100" s="13">
        <f>('Base original'!AG104/'Base original'!AG92*100-100)*'Base original'!AG92/('Base original'!$AN92)</f>
        <v>-0.36907294514842981</v>
      </c>
      <c r="AK100" s="13">
        <f>('Base original'!AH104/'Base original'!AH92*100-100)*'Base original'!AH92/('Base original'!$AN92)</f>
        <v>-1.8670070043136207E-2</v>
      </c>
      <c r="AL100" s="13">
        <f>('Base original'!AI104/'Base original'!AI92*100-100)*'Base original'!AI92/('Base original'!$AN92)</f>
        <v>1.1244872254018667</v>
      </c>
      <c r="AM100" s="13">
        <f>('Base original'!AJ104/'Base original'!AJ92*100-100)*'Base original'!AJ92/('Base original'!$AN92)</f>
        <v>0.39978434590075945</v>
      </c>
      <c r="AN100" s="13">
        <f>('Base original'!AK104/'Base original'!AK92*100-100)*'Base original'!AK92/('Base original'!$AN92)</f>
        <v>3.8194621774334733E-2</v>
      </c>
      <c r="AO100" s="13">
        <f>-('Base original'!AL104/'Base original'!AL92*100-100)*'Base original'!AL92/('Base original'!$AN92)</f>
        <v>-0.31698515354304568</v>
      </c>
      <c r="AP100" s="13">
        <f>-('Base original'!AM104/'Base original'!AM92*100-100)*'Base original'!AM92/('Base original'!$AN92)</f>
        <v>-1.6189113170581203E-2</v>
      </c>
      <c r="AQ100" s="13">
        <f>(('Base original'!AJ104-'Base original'!AL104)/('Base original'!AJ92-'Base original'!AL92)*100-100)*(('Base original'!AJ92-'Base original'!AL92)/'Base original'!AN92)</f>
        <v>8.2799192357713616E-2</v>
      </c>
      <c r="AR100" s="13">
        <f>(('Base original'!AK104-'Base original'!AM104)/('Base original'!AK92-'Base original'!AM92)*100-100)*(('Base original'!AK92-'Base original'!AM92)/'Base original'!AN92)</f>
        <v>2.2005508603753585E-2</v>
      </c>
      <c r="AS100" s="9">
        <f>('Base original'!AN104/'Base original'!AN92*100-100)*'Base original'!AN92/('Base original'!$AN92)</f>
        <v>11.522639648377677</v>
      </c>
    </row>
    <row r="101" spans="1:45" x14ac:dyDescent="0.3">
      <c r="A101" s="20">
        <v>41579</v>
      </c>
      <c r="B101" s="13">
        <f>'Base original'!B105/'Base original'!B93*100-100</f>
        <v>10.472881465167958</v>
      </c>
      <c r="C101" s="13">
        <f>'Base original'!C105/'Base original'!C93*100-100</f>
        <v>10.408234025971311</v>
      </c>
      <c r="D101" s="13">
        <f>'Base original'!D105/'Base original'!D93*100-100</f>
        <v>10.782447771735121</v>
      </c>
      <c r="E101" s="13">
        <f>'Base original'!E105/'Base original'!E93*100-100</f>
        <v>12.240040219752558</v>
      </c>
      <c r="F101" s="9">
        <f>'Base original'!F105/'Base original'!F93*100-100</f>
        <v>10.678124607964335</v>
      </c>
      <c r="G101" s="9">
        <f>'Base original'!G105</f>
        <v>26.783234874877937</v>
      </c>
      <c r="H101" s="13">
        <f>'Base original'!H105</f>
        <v>29.49860397661892</v>
      </c>
      <c r="I101" s="13">
        <f>'Base original'!I105</f>
        <v>15.579875176664661</v>
      </c>
      <c r="J101" s="9">
        <f>'Base original'!J105</f>
        <v>35.355460238795061</v>
      </c>
      <c r="K101" s="9">
        <f>'Base original'!K105</f>
        <v>8.8913731545848123</v>
      </c>
      <c r="L101" s="13">
        <f>'Base original'!L105</f>
        <v>6.6389807958743869</v>
      </c>
      <c r="M101" s="9">
        <f>'Base original'!M105</f>
        <v>11.091098509406459</v>
      </c>
      <c r="N101" s="9">
        <f>'Base original'!N105</f>
        <v>1.5710335556046542</v>
      </c>
      <c r="O101" s="13">
        <f>'Base original'!O105</f>
        <v>1.3861692296394117</v>
      </c>
      <c r="P101" s="9">
        <f>'Base original'!P105</f>
        <v>1.8152955775910864</v>
      </c>
      <c r="Q101" s="11">
        <f>'Base original'!Q105</f>
        <v>4.3600000000000003</v>
      </c>
      <c r="R101" s="13">
        <f>('Base original'!S105/'Base original'!S93*100-100)*'Base original'!S93/'Base original'!$V93</f>
        <v>2.9160652375559266</v>
      </c>
      <c r="S101" s="13">
        <f>('Base original'!T105/'Base original'!T93*100-100)*'Base original'!T93/'Base original'!$V93</f>
        <v>7.4383713931355535</v>
      </c>
      <c r="T101" s="13">
        <f>('Base original'!U105/'Base original'!U93*100-100)*'Base original'!U93/'Base original'!$V93</f>
        <v>3.4983075775800136</v>
      </c>
      <c r="U101" s="9">
        <f>('Base original'!V105/'Base original'!V93*100-100)*'Base original'!V93/'Base original'!$V93</f>
        <v>13.852744208271488</v>
      </c>
      <c r="V101" s="13">
        <f>('Base original'!V105/'Base original'!V93*100-100)*'Base original'!V93/('Base original'!$AC93)</f>
        <v>3.1311749714606871</v>
      </c>
      <c r="W101" s="13">
        <f>('Base original'!W105/'Base original'!W93*100-100)*'Base original'!W93/('Base original'!$AC93)</f>
        <v>6.8456442352629425</v>
      </c>
      <c r="X101" s="13">
        <f>('Base original'!X105/'Base original'!X93*100-100)*'Base original'!X93/('Base original'!$AC93)</f>
        <v>0.19696438392397894</v>
      </c>
      <c r="Y101" s="13">
        <f>('Base original'!Y105/'Base original'!Y93*100-100)*'Base original'!Y93/('Base original'!$AC93)</f>
        <v>2.0945714993429516</v>
      </c>
      <c r="Z101" s="13">
        <f>('Base original'!Z105/'Base original'!Z93*100-100)*'Base original'!Z93/('Base original'!$AC93)</f>
        <v>2.1946519306752315E-3</v>
      </c>
      <c r="AA101" s="13">
        <f>-('Base original'!AA105/'Base original'!AA93*100-100)*'Base original'!AA93/('Base original'!$AC93)</f>
        <v>-1.685740188108543</v>
      </c>
      <c r="AB101" s="13">
        <f>-('Base original'!AB105/'Base original'!AB93*100-100)*'Base original'!AB93/('Base original'!$AC93)</f>
        <v>-1.7191632839948873E-2</v>
      </c>
      <c r="AC101" s="13">
        <f>(('Base original'!Y105-'Base original'!AA105)/('Base original'!Y93-'Base original'!AA93)*100-100)*(('Base original'!Y93-'Base original'!AA93)/'Base original'!AC93)</f>
        <v>0.40883131123440741</v>
      </c>
      <c r="AD101" s="13">
        <f>(('Base original'!Z105-'Base original'!AB105)/('Base original'!Z93-'Base original'!AB93)*100-100)*(('Base original'!Z93-'Base original'!AB93)/'Base original'!AC93)</f>
        <v>-1.4996980909273627E-2</v>
      </c>
      <c r="AE101" s="9">
        <f>('Base original'!AC105/'Base original'!AC93*100-100)*'Base original'!AC93/('Base original'!$AC93)</f>
        <v>10.567617920972765</v>
      </c>
      <c r="AF101" s="13">
        <f>('Base original'!AC105/'Base original'!AC93*100-100)*'Base original'!AC93/('Base original'!$AN93)</f>
        <v>6.4996633637957117</v>
      </c>
      <c r="AG101" s="13">
        <f>('Base original'!AD105/'Base original'!AD93*100-100)*'Base original'!AD93/('Base original'!$AN93)</f>
        <v>1.4043545169581937</v>
      </c>
      <c r="AH101" s="13">
        <f>('Base original'!AE105/'Base original'!AE93*100-100)*'Base original'!AE93/('Base original'!$AN93)</f>
        <v>0.47580649756245269</v>
      </c>
      <c r="AI101" s="13">
        <f>('Base original'!AF105/'Base original'!AF93*100-100)*'Base original'!AF93/('Base original'!$AN93)</f>
        <v>2.175137813612817</v>
      </c>
      <c r="AJ101" s="13">
        <f>('Base original'!AG105/'Base original'!AG93*100-100)*'Base original'!AG93/('Base original'!$AN93)</f>
        <v>-0.25788667419377903</v>
      </c>
      <c r="AK101" s="13">
        <f>('Base original'!AH105/'Base original'!AH93*100-100)*'Base original'!AH93/('Base original'!$AN93)</f>
        <v>-2.2216915373686755E-2</v>
      </c>
      <c r="AL101" s="13">
        <f>('Base original'!AI105/'Base original'!AI93*100-100)*'Base original'!AI93/('Base original'!$AN93)</f>
        <v>1.1294745155571273</v>
      </c>
      <c r="AM101" s="13">
        <f>('Base original'!AJ105/'Base original'!AJ93*100-100)*'Base original'!AJ93/('Base original'!$AN93)</f>
        <v>0.60462522348992009</v>
      </c>
      <c r="AN101" s="13">
        <f>('Base original'!AK105/'Base original'!AK93*100-100)*'Base original'!AK93/('Base original'!$AN93)</f>
        <v>4.564751857196428E-2</v>
      </c>
      <c r="AO101" s="13">
        <f>-('Base original'!AL105/'Base original'!AL93*100-100)*'Base original'!AL93/('Base original'!$AN93)</f>
        <v>-0.44479146252893437</v>
      </c>
      <c r="AP101" s="13">
        <f>-('Base original'!AM105/'Base original'!AM93*100-100)*'Base original'!AM93/('Base original'!$AN93)</f>
        <v>-1.7845926096897717E-2</v>
      </c>
      <c r="AQ101" s="13">
        <f>(('Base original'!AJ105-'Base original'!AL105)/('Base original'!AJ93-'Base original'!AL93)*100-100)*(('Base original'!AJ93-'Base original'!AL93)/'Base original'!AN93)</f>
        <v>0.159833760960987</v>
      </c>
      <c r="AR101" s="13">
        <f>(('Base original'!AK105-'Base original'!AM105)/('Base original'!AK93-'Base original'!AM93)*100-100)*(('Base original'!AK93-'Base original'!AM93)/'Base original'!AN93)</f>
        <v>2.7801592475066455E-2</v>
      </c>
      <c r="AS101" s="9">
        <f>('Base original'!AN105/'Base original'!AN93*100-100)*'Base original'!AN93/('Base original'!$AN93)</f>
        <v>11.591968471354889</v>
      </c>
    </row>
    <row r="102" spans="1:45" x14ac:dyDescent="0.3">
      <c r="A102" s="20">
        <v>41609</v>
      </c>
      <c r="B102" s="13">
        <f>'Base original'!B106/'Base original'!B94*100-100</f>
        <v>9.8351553928431628</v>
      </c>
      <c r="C102" s="13">
        <f>'Base original'!C106/'Base original'!C94*100-100</f>
        <v>10.397704852451966</v>
      </c>
      <c r="D102" s="13">
        <f>'Base original'!D106/'Base original'!D94*100-100</f>
        <v>11.342144201315406</v>
      </c>
      <c r="E102" s="13">
        <f>'Base original'!E106/'Base original'!E94*100-100</f>
        <v>7.6438001478593236</v>
      </c>
      <c r="F102" s="9">
        <f>'Base original'!F106/'Base original'!F94*100-100</f>
        <v>10.084698851076681</v>
      </c>
      <c r="G102" s="9">
        <f>'Base original'!G106</f>
        <v>26.061785231993277</v>
      </c>
      <c r="H102" s="13">
        <f>'Base original'!H106</f>
        <v>26.895884212139769</v>
      </c>
      <c r="I102" s="13">
        <f>'Base original'!I106</f>
        <v>15.98790360800349</v>
      </c>
      <c r="J102" s="9">
        <f>'Base original'!J106</f>
        <v>34.378369600617553</v>
      </c>
      <c r="K102" s="9">
        <f>'Base original'!K106</f>
        <v>8.3457161833633986</v>
      </c>
      <c r="L102" s="13">
        <f>'Base original'!L106</f>
        <v>6.4396360524949783</v>
      </c>
      <c r="M102" s="9">
        <f>'Base original'!M106</f>
        <v>10.437750909014721</v>
      </c>
      <c r="N102" s="9">
        <f>'Base original'!N106</f>
        <v>1.6486526813059557</v>
      </c>
      <c r="O102" s="13">
        <f>'Base original'!O106</f>
        <v>1.5128739369708393</v>
      </c>
      <c r="P102" s="9">
        <f>'Base original'!P106</f>
        <v>1.8519406511584169</v>
      </c>
      <c r="Q102" s="11">
        <f>'Base original'!Q106</f>
        <v>4.3600000000000003</v>
      </c>
      <c r="R102" s="13">
        <f>('Base original'!S106/'Base original'!S94*100-100)*'Base original'!S94/'Base original'!$V94</f>
        <v>2.5213262133021344</v>
      </c>
      <c r="S102" s="13">
        <f>('Base original'!T106/'Base original'!T94*100-100)*'Base original'!T94/'Base original'!$V94</f>
        <v>6.8712494417916181</v>
      </c>
      <c r="T102" s="13">
        <f>('Base original'!U106/'Base original'!U94*100-100)*'Base original'!U94/'Base original'!$V94</f>
        <v>3.4323230510057745</v>
      </c>
      <c r="U102" s="9">
        <f>('Base original'!V106/'Base original'!V94*100-100)*'Base original'!V94/'Base original'!$V94</f>
        <v>12.824898706099532</v>
      </c>
      <c r="V102" s="13">
        <f>('Base original'!V106/'Base original'!V94*100-100)*'Base original'!V94/('Base original'!$AC94)</f>
        <v>3.0683119649624553</v>
      </c>
      <c r="W102" s="13">
        <f>('Base original'!W106/'Base original'!W94*100-100)*'Base original'!W94/('Base original'!$AC94)</f>
        <v>7.2934125406669557</v>
      </c>
      <c r="X102" s="13">
        <f>('Base original'!X106/'Base original'!X94*100-100)*'Base original'!X94/('Base original'!$AC94)</f>
        <v>0.19030056129657535</v>
      </c>
      <c r="Y102" s="13">
        <f>('Base original'!Y106/'Base original'!Y94*100-100)*'Base original'!Y94/('Base original'!$AC94)</f>
        <v>1.9268712887277777</v>
      </c>
      <c r="Z102" s="13">
        <f>('Base original'!Z106/'Base original'!Z94*100-100)*'Base original'!Z94/('Base original'!$AC94)</f>
        <v>1.2497226548011523E-2</v>
      </c>
      <c r="AA102" s="13">
        <f>-('Base original'!AA106/'Base original'!AA94*100-100)*'Base original'!AA94/('Base original'!$AC94)</f>
        <v>-1.3481078877651507</v>
      </c>
      <c r="AB102" s="13">
        <f>-('Base original'!AB106/'Base original'!AB94*100-100)*'Base original'!AB94/('Base original'!$AC94)</f>
        <v>-1.8930949770201193E-2</v>
      </c>
      <c r="AC102" s="13">
        <f>(('Base original'!Y106-'Base original'!AA106)/('Base original'!Y94-'Base original'!AA94)*100-100)*(('Base original'!Y94-'Base original'!AA94)/'Base original'!AC94)</f>
        <v>0.57876340096262713</v>
      </c>
      <c r="AD102" s="13">
        <f>(('Base original'!Z106-'Base original'!AB106)/('Base original'!Z94-'Base original'!AB94)*100-100)*(('Base original'!Z94-'Base original'!AB94)/'Base original'!AC94)</f>
        <v>-6.4337232221896475E-3</v>
      </c>
      <c r="AE102" s="9">
        <f>('Base original'!AC106/'Base original'!AC94*100-100)*'Base original'!AC94/('Base original'!$AC94)</f>
        <v>11.124354744666391</v>
      </c>
      <c r="AF102" s="13">
        <f>('Base original'!AC106/'Base original'!AC94*100-100)*'Base original'!AC94/('Base original'!$AN94)</f>
        <v>6.8998043707291759</v>
      </c>
      <c r="AG102" s="13">
        <f>('Base original'!AD106/'Base original'!AD94*100-100)*'Base original'!AD94/('Base original'!$AN94)</f>
        <v>1.181321780375761</v>
      </c>
      <c r="AH102" s="13">
        <f>('Base original'!AE106/'Base original'!AE94*100-100)*'Base original'!AE94/('Base original'!$AN94)</f>
        <v>0.71315581292793206</v>
      </c>
      <c r="AI102" s="13">
        <f>('Base original'!AF106/'Base original'!AF94*100-100)*'Base original'!AF94/('Base original'!$AN94)</f>
        <v>2.0547959680117751</v>
      </c>
      <c r="AJ102" s="13">
        <f>('Base original'!AG106/'Base original'!AG94*100-100)*'Base original'!AG94/('Base original'!$AN94)</f>
        <v>-0.37626818021617281</v>
      </c>
      <c r="AK102" s="13">
        <f>('Base original'!AH106/'Base original'!AH94*100-100)*'Base original'!AH94/('Base original'!$AN94)</f>
        <v>-2.5070354943897994E-2</v>
      </c>
      <c r="AL102" s="13">
        <f>('Base original'!AI106/'Base original'!AI94*100-100)*'Base original'!AI94/('Base original'!$AN94)</f>
        <v>1.032228302713744</v>
      </c>
      <c r="AM102" s="13">
        <f>('Base original'!AJ106/'Base original'!AJ94*100-100)*'Base original'!AJ94/('Base original'!$AN94)</f>
        <v>0.80448948458098257</v>
      </c>
      <c r="AN102" s="13">
        <f>('Base original'!AK106/'Base original'!AK94*100-100)*'Base original'!AK94/('Base original'!$AN94)</f>
        <v>4.5181198194013075E-2</v>
      </c>
      <c r="AO102" s="13">
        <f>-('Base original'!AL106/'Base original'!AL94*100-100)*'Base original'!AL94/('Base original'!$AN94)</f>
        <v>-0.67636896769640564</v>
      </c>
      <c r="AP102" s="13">
        <f>-('Base original'!AM106/'Base original'!AM94*100-100)*'Base original'!AM94/('Base original'!$AN94)</f>
        <v>-1.7016051494807102E-2</v>
      </c>
      <c r="AQ102" s="13">
        <f>(('Base original'!AJ106-'Base original'!AL106)/('Base original'!AJ94-'Base original'!AL94)*100-100)*(('Base original'!AJ94-'Base original'!AL94)/'Base original'!AN94)</f>
        <v>0.12812051688457751</v>
      </c>
      <c r="AR102" s="13">
        <f>(('Base original'!AK106-'Base original'!AM106)/('Base original'!AK94-'Base original'!AM94)*100-100)*(('Base original'!AK94-'Base original'!AM94)/'Base original'!AN94)</f>
        <v>2.8165146699206049E-2</v>
      </c>
      <c r="AS102" s="9">
        <f>('Base original'!AN106/'Base original'!AN94*100-100)*'Base original'!AN94/('Base original'!$AN94)</f>
        <v>11.636253363182107</v>
      </c>
    </row>
    <row r="103" spans="1:45" x14ac:dyDescent="0.3">
      <c r="A103" s="21">
        <v>41640</v>
      </c>
      <c r="B103" s="13">
        <f>'Base original'!B107/'Base original'!B95*100-100</f>
        <v>11.01727310358676</v>
      </c>
      <c r="C103" s="13">
        <f>'Base original'!C107/'Base original'!C95*100-100</f>
        <v>10.809090356488312</v>
      </c>
      <c r="D103" s="13">
        <f>'Base original'!D107/'Base original'!D95*100-100</f>
        <v>12.220495809732938</v>
      </c>
      <c r="E103" s="13">
        <f>'Base original'!E107/'Base original'!E95*100-100</f>
        <v>13.008616373607325</v>
      </c>
      <c r="F103" s="9">
        <f>'Base original'!F107/'Base original'!F95*100-100</f>
        <v>11.427737634954951</v>
      </c>
      <c r="G103" s="9">
        <f>'Base original'!G107</f>
        <v>26.412031708642619</v>
      </c>
      <c r="H103" s="13">
        <f>'Base original'!H107</f>
        <v>28.034345939279952</v>
      </c>
      <c r="I103" s="13">
        <f>'Base original'!I107</f>
        <v>16.783340296670406</v>
      </c>
      <c r="J103" s="9">
        <f>'Base original'!J107</f>
        <v>33.01531303897486</v>
      </c>
      <c r="K103" s="9">
        <f>'Base original'!K107</f>
        <v>8.5691470463123132</v>
      </c>
      <c r="L103" s="13">
        <f>'Base original'!L107</f>
        <v>6.4201853735809484</v>
      </c>
      <c r="M103" s="9">
        <f>'Base original'!M107</f>
        <v>10.815662098772957</v>
      </c>
      <c r="N103" s="9">
        <f>'Base original'!N107</f>
        <v>1.9783569076592389</v>
      </c>
      <c r="O103" s="13">
        <f>'Base original'!O107</f>
        <v>2.0253880406420528</v>
      </c>
      <c r="P103" s="9">
        <f>'Base original'!P107</f>
        <v>1.9409025910652504</v>
      </c>
      <c r="Q103" s="11">
        <f>'Base original'!Q107</f>
        <v>4.32</v>
      </c>
      <c r="R103" s="13">
        <f>('Base original'!S107/'Base original'!S95*100-100)*'Base original'!S95/'Base original'!$V95</f>
        <v>2.7967112523580506</v>
      </c>
      <c r="S103" s="13">
        <f>('Base original'!T107/'Base original'!T95*100-100)*'Base original'!T95/'Base original'!$V95</f>
        <v>6.8930290436503174</v>
      </c>
      <c r="T103" s="13">
        <f>('Base original'!U107/'Base original'!U95*100-100)*'Base original'!U95/'Base original'!$V95</f>
        <v>1.4480218885246241</v>
      </c>
      <c r="U103" s="9">
        <f>('Base original'!V107/'Base original'!V95*100-100)*'Base original'!V95/'Base original'!$V95</f>
        <v>11.137762184532988</v>
      </c>
      <c r="V103" s="13">
        <f>('Base original'!V107/'Base original'!V95*100-100)*'Base original'!V95/('Base original'!$AC95)</f>
        <v>2.7116828072088168</v>
      </c>
      <c r="W103" s="13">
        <f>('Base original'!W107/'Base original'!W95*100-100)*'Base original'!W95/('Base original'!$AC95)</f>
        <v>7.9318276075263681</v>
      </c>
      <c r="X103" s="13">
        <f>('Base original'!X107/'Base original'!X95*100-100)*'Base original'!X95/('Base original'!$AC95)</f>
        <v>0.20179900218511615</v>
      </c>
      <c r="Y103" s="13">
        <f>('Base original'!Y107/'Base original'!Y95*100-100)*'Base original'!Y95/('Base original'!$AC95)</f>
        <v>2.9195019499468069</v>
      </c>
      <c r="Z103" s="13">
        <f>('Base original'!Z107/'Base original'!Z95*100-100)*'Base original'!Z95/('Base original'!$AC95)</f>
        <v>2.7157627451013817E-2</v>
      </c>
      <c r="AA103" s="13">
        <f>-('Base original'!AA107/'Base original'!AA95*100-100)*'Base original'!AA95/('Base original'!$AC95)</f>
        <v>-2.3499221643853865</v>
      </c>
      <c r="AB103" s="13">
        <f>-('Base original'!AB107/'Base original'!AB95*100-100)*'Base original'!AB95/('Base original'!$AC95)</f>
        <v>-1.5229076941158473E-2</v>
      </c>
      <c r="AC103" s="13">
        <f>(('Base original'!Y107-'Base original'!AA107)/('Base original'!Y95-'Base original'!AA95)*100-100)*(('Base original'!Y95-'Base original'!AA95)/'Base original'!AC95)</f>
        <v>0.5695797855614223</v>
      </c>
      <c r="AD103" s="13">
        <f>(('Base original'!Z107-'Base original'!AB107)/('Base original'!Z95-'Base original'!AB95)*100-100)*(('Base original'!Z95-'Base original'!AB95)/'Base original'!AC95)</f>
        <v>1.1928550509855182E-2</v>
      </c>
      <c r="AE103" s="9">
        <f>('Base original'!AC107/'Base original'!AC95*100-100)*'Base original'!AC95/('Base original'!$AC95)</f>
        <v>11.426817752991596</v>
      </c>
      <c r="AF103" s="13">
        <f>('Base original'!AC107/'Base original'!AC95*100-100)*'Base original'!AC95/('Base original'!$AN95)</f>
        <v>7.0774528332420026</v>
      </c>
      <c r="AG103" s="13">
        <f>('Base original'!AD107/'Base original'!AD95*100-100)*'Base original'!AD95/('Base original'!$AN95)</f>
        <v>1.280358065541928</v>
      </c>
      <c r="AH103" s="13">
        <f>('Base original'!AE107/'Base original'!AE95*100-100)*'Base original'!AE95/('Base original'!$AN95)</f>
        <v>0.51002958504797735</v>
      </c>
      <c r="AI103" s="13">
        <f>('Base original'!AF107/'Base original'!AF95*100-100)*'Base original'!AF95/('Base original'!$AN95)</f>
        <v>1.3803512554031008</v>
      </c>
      <c r="AJ103" s="13">
        <f>('Base original'!AG107/'Base original'!AG95*100-100)*'Base original'!AG95/('Base original'!$AN95)</f>
        <v>-0.43333614126721864</v>
      </c>
      <c r="AK103" s="13">
        <f>('Base original'!AH107/'Base original'!AH95*100-100)*'Base original'!AH95/('Base original'!$AN95)</f>
        <v>-2.7351689223719014E-2</v>
      </c>
      <c r="AL103" s="13">
        <f>('Base original'!AI107/'Base original'!AI95*100-100)*'Base original'!AI95/('Base original'!$AN95)</f>
        <v>1.0171555977500053</v>
      </c>
      <c r="AM103" s="13">
        <f>('Base original'!AJ107/'Base original'!AJ95*100-100)*'Base original'!AJ95/('Base original'!$AN95)</f>
        <v>0.9851854181138866</v>
      </c>
      <c r="AN103" s="13">
        <f>('Base original'!AK107/'Base original'!AK95*100-100)*'Base original'!AK95/('Base original'!$AN95)</f>
        <v>3.7291793876504324E-2</v>
      </c>
      <c r="AO103" s="13">
        <f>-('Base original'!AL107/'Base original'!AL95*100-100)*'Base original'!AL95/('Base original'!$AN95)</f>
        <v>-0.83313192088746346</v>
      </c>
      <c r="AP103" s="13">
        <f>-('Base original'!AM107/'Base original'!AM95*100-100)*'Base original'!AM95/('Base original'!$AN95)</f>
        <v>-2.5807857982912696E-2</v>
      </c>
      <c r="AQ103" s="13">
        <f>(('Base original'!AJ107-'Base original'!AL107)/('Base original'!AJ95-'Base original'!AL95)*100-100)*(('Base original'!AJ95-'Base original'!AL95)/'Base original'!AN95)</f>
        <v>0.15205349722642281</v>
      </c>
      <c r="AR103" s="13">
        <f>(('Base original'!AK107-'Base original'!AM107)/('Base original'!AK95-'Base original'!AM95)*100-100)*(('Base original'!AK95-'Base original'!AM95)/'Base original'!AN95)</f>
        <v>1.1483935893591675E-2</v>
      </c>
      <c r="AS103" s="9">
        <f>('Base original'!AN107/'Base original'!AN95*100-100)*'Base original'!AN95/('Base original'!$AN95)</f>
        <v>10.968196939614089</v>
      </c>
    </row>
    <row r="104" spans="1:45" x14ac:dyDescent="0.3">
      <c r="A104" s="20">
        <v>41671</v>
      </c>
      <c r="B104" s="13">
        <f>'Base original'!B108/'Base original'!B96*100-100</f>
        <v>10.4818536690467</v>
      </c>
      <c r="C104" s="13">
        <f>'Base original'!C108/'Base original'!C96*100-100</f>
        <v>10.839167082191679</v>
      </c>
      <c r="D104" s="13">
        <f>'Base original'!D108/'Base original'!D96*100-100</f>
        <v>12.498940970695287</v>
      </c>
      <c r="E104" s="13">
        <f>'Base original'!E108/'Base original'!E96*100-100</f>
        <v>12.306941074646957</v>
      </c>
      <c r="F104" s="9">
        <f>'Base original'!F108/'Base original'!F96*100-100</f>
        <v>11.139751956183687</v>
      </c>
      <c r="G104" s="9">
        <f>'Base original'!G108</f>
        <v>26.870807576773871</v>
      </c>
      <c r="H104" s="13">
        <f>'Base original'!H108</f>
        <v>28.298966010716921</v>
      </c>
      <c r="I104" s="13">
        <f>'Base original'!I108</f>
        <v>16.792079552065417</v>
      </c>
      <c r="J104" s="9">
        <f>'Base original'!J108</f>
        <v>33.556208752618844</v>
      </c>
      <c r="K104" s="9">
        <f>'Base original'!K108</f>
        <v>8.5283087521029941</v>
      </c>
      <c r="L104" s="13">
        <f>'Base original'!L108</f>
        <v>6.3520008870919629</v>
      </c>
      <c r="M104" s="9">
        <f>'Base original'!M108</f>
        <v>10.287635810321621</v>
      </c>
      <c r="N104" s="9">
        <f>'Base original'!N108</f>
        <v>1.573835960313003</v>
      </c>
      <c r="O104" s="13">
        <f>'Base original'!O108</f>
        <v>1.4685126367093424</v>
      </c>
      <c r="P104" s="9">
        <f>'Base original'!P108</f>
        <v>1.7031621634800065</v>
      </c>
      <c r="Q104" s="11">
        <f>'Base original'!Q108</f>
        <v>4.3</v>
      </c>
      <c r="R104" s="13">
        <f>('Base original'!S108/'Base original'!S96*100-100)*'Base original'!S96/'Base original'!$V96</f>
        <v>2.6155221573075371</v>
      </c>
      <c r="S104" s="13">
        <f>('Base original'!T108/'Base original'!T96*100-100)*'Base original'!T96/'Base original'!$V96</f>
        <v>6.6339300145680546</v>
      </c>
      <c r="T104" s="13">
        <f>('Base original'!U108/'Base original'!U96*100-100)*'Base original'!U96/'Base original'!$V96</f>
        <v>3.3426040914752559</v>
      </c>
      <c r="U104" s="9">
        <f>('Base original'!V108/'Base original'!V96*100-100)*'Base original'!V96/'Base original'!$V96</f>
        <v>12.592056263350855</v>
      </c>
      <c r="V104" s="13">
        <f>('Base original'!V108/'Base original'!V96*100-100)*'Base original'!V96/('Base original'!$AC96)</f>
        <v>2.9918280094744993</v>
      </c>
      <c r="W104" s="13">
        <f>('Base original'!W108/'Base original'!W96*100-100)*'Base original'!W96/('Base original'!$AC96)</f>
        <v>7.9830755347611868</v>
      </c>
      <c r="X104" s="13">
        <f>('Base original'!X108/'Base original'!X96*100-100)*'Base original'!X96/('Base original'!$AC96)</f>
        <v>0.21687204394672471</v>
      </c>
      <c r="Y104" s="13">
        <f>('Base original'!Y108/'Base original'!Y96*100-100)*'Base original'!Y96/('Base original'!$AC96)</f>
        <v>4.1632063185143311</v>
      </c>
      <c r="Z104" s="13">
        <f>('Base original'!Z108/'Base original'!Z96*100-100)*'Base original'!Z96/('Base original'!$AC96)</f>
        <v>3.5979198065430387E-2</v>
      </c>
      <c r="AA104" s="13">
        <f>-('Base original'!AA108/'Base original'!AA96*100-100)*'Base original'!AA96/('Base original'!$AC96)</f>
        <v>-3.5093021305089005</v>
      </c>
      <c r="AB104" s="13">
        <f>-('Base original'!AB108/'Base original'!AB96*100-100)*'Base original'!AB96/('Base original'!$AC96)</f>
        <v>-1.2490942828370443E-2</v>
      </c>
      <c r="AC104" s="13">
        <f>(('Base original'!Y108-'Base original'!AA108)/('Base original'!Y96-'Base original'!AA96)*100-100)*(('Base original'!Y96-'Base original'!AA96)/'Base original'!AC96)</f>
        <v>0.65390418800543004</v>
      </c>
      <c r="AD104" s="13">
        <f>(('Base original'!Z108-'Base original'!AB108)/('Base original'!Z96-'Base original'!AB96)*100-100)*(('Base original'!Z96-'Base original'!AB96)/'Base original'!AC96)</f>
        <v>2.3488255237060055E-2</v>
      </c>
      <c r="AE104" s="9">
        <f>('Base original'!AC108/'Base original'!AC96*100-100)*'Base original'!AC96/('Base original'!$AC96)</f>
        <v>11.86916803142492</v>
      </c>
      <c r="AF104" s="13">
        <f>('Base original'!AC108/'Base original'!AC96*100-100)*'Base original'!AC96/('Base original'!$AN96)</f>
        <v>7.3183106455318061</v>
      </c>
      <c r="AG104" s="13">
        <f>('Base original'!AD108/'Base original'!AD96*100-100)*'Base original'!AD96/('Base original'!$AN96)</f>
        <v>1.7206669057826323</v>
      </c>
      <c r="AH104" s="13">
        <f>('Base original'!AE108/'Base original'!AE96*100-100)*'Base original'!AE96/('Base original'!$AN96)</f>
        <v>0.87129847978039976</v>
      </c>
      <c r="AI104" s="13">
        <f>('Base original'!AF108/'Base original'!AF96*100-100)*'Base original'!AF96/('Base original'!$AN96)</f>
        <v>1.5224227709329405</v>
      </c>
      <c r="AJ104" s="13">
        <f>('Base original'!AG108/'Base original'!AG96*100-100)*'Base original'!AG96/('Base original'!$AN96)</f>
        <v>-0.39724926360472884</v>
      </c>
      <c r="AK104" s="13">
        <f>('Base original'!AH108/'Base original'!AH96*100-100)*'Base original'!AH96/('Base original'!$AN96)</f>
        <v>-3.3936074819335596E-2</v>
      </c>
      <c r="AL104" s="13">
        <f>('Base original'!AI108/'Base original'!AI96*100-100)*'Base original'!AI96/('Base original'!$AN96)</f>
        <v>1.0160001104187184</v>
      </c>
      <c r="AM104" s="13">
        <f>('Base original'!AJ108/'Base original'!AJ96*100-100)*'Base original'!AJ96/('Base original'!$AN96)</f>
        <v>1.2667822940414815</v>
      </c>
      <c r="AN104" s="13">
        <f>('Base original'!AK108/'Base original'!AK96*100-100)*'Base original'!AK96/('Base original'!$AN96)</f>
        <v>3.9605328334487079E-2</v>
      </c>
      <c r="AO104" s="13">
        <f>-('Base original'!AL108/'Base original'!AL96*100-100)*'Base original'!AL96/('Base original'!$AN96)</f>
        <v>-1.0570132435052519</v>
      </c>
      <c r="AP104" s="13">
        <f>-('Base original'!AM108/'Base original'!AM96*100-100)*'Base original'!AM96/('Base original'!$AN96)</f>
        <v>-3.4458650031919988E-2</v>
      </c>
      <c r="AQ104" s="13">
        <f>(('Base original'!AJ108-'Base original'!AL108)/('Base original'!AJ96-'Base original'!AL96)*100-100)*(('Base original'!AJ96-'Base original'!AL96)/'Base original'!AN96)</f>
        <v>0.20976905053623041</v>
      </c>
      <c r="AR104" s="13">
        <f>(('Base original'!AK108-'Base original'!AM108)/('Base original'!AK96-'Base original'!AM96)*100-100)*(('Base original'!AK96-'Base original'!AM96)/'Base original'!AN96)</f>
        <v>5.146678302567027E-3</v>
      </c>
      <c r="AS104" s="9">
        <f>('Base original'!AN108/'Base original'!AN96*100-100)*'Base original'!AN96/('Base original'!$AN96)</f>
        <v>12.232429302861235</v>
      </c>
    </row>
    <row r="105" spans="1:45" x14ac:dyDescent="0.3">
      <c r="A105" s="20">
        <v>41699</v>
      </c>
      <c r="B105" s="13">
        <f>'Base original'!B109/'Base original'!B97*100-100</f>
        <v>8.8494460935687727</v>
      </c>
      <c r="C105" s="13">
        <f>'Base original'!C109/'Base original'!C97*100-100</f>
        <v>10.450260864939025</v>
      </c>
      <c r="D105" s="13">
        <f>'Base original'!D109/'Base original'!D97*100-100</f>
        <v>12.880964406179871</v>
      </c>
      <c r="E105" s="13">
        <f>'Base original'!E109/'Base original'!E97*100-100</f>
        <v>6.7406485234794218</v>
      </c>
      <c r="F105" s="9">
        <f>'Base original'!F109/'Base original'!F97*100-100</f>
        <v>9.8261912385824388</v>
      </c>
      <c r="G105" s="9">
        <f>'Base original'!G109</f>
        <v>24.533370625872152</v>
      </c>
      <c r="H105" s="13">
        <f>'Base original'!H109</f>
        <v>25.245979574918692</v>
      </c>
      <c r="I105" s="13">
        <f>'Base original'!I109</f>
        <v>15.113614278177737</v>
      </c>
      <c r="J105" s="9">
        <f>'Base original'!J109</f>
        <v>33.846129119697459</v>
      </c>
      <c r="K105" s="9">
        <f>'Base original'!K109</f>
        <v>8.4679797802710421</v>
      </c>
      <c r="L105" s="13">
        <f>'Base original'!L109</f>
        <v>6.257895577809828</v>
      </c>
      <c r="M105" s="9">
        <f>'Base original'!M109</f>
        <v>11.375784584375012</v>
      </c>
      <c r="N105" s="9">
        <f>'Base original'!N109</f>
        <v>1.5645734390072867</v>
      </c>
      <c r="O105" s="13">
        <f>'Base original'!O109</f>
        <v>1.3952677077475253</v>
      </c>
      <c r="P105" s="9">
        <f>'Base original'!P109</f>
        <v>1.8499777390643179</v>
      </c>
      <c r="Q105" s="11">
        <f>'Base original'!Q109</f>
        <v>4.3</v>
      </c>
      <c r="R105" s="13">
        <f>('Base original'!S109/'Base original'!S97*100-100)*'Base original'!S97/'Base original'!$V97</f>
        <v>2.4324611596303938</v>
      </c>
      <c r="S105" s="13">
        <f>('Base original'!T109/'Base original'!T97*100-100)*'Base original'!T97/'Base original'!$V97</f>
        <v>6.7918803917769344</v>
      </c>
      <c r="T105" s="13">
        <f>('Base original'!U109/'Base original'!U97*100-100)*'Base original'!U97/'Base original'!$V97</f>
        <v>2.0538432741051018</v>
      </c>
      <c r="U105" s="9">
        <f>('Base original'!V109/'Base original'!V97*100-100)*'Base original'!V97/'Base original'!$V97</f>
        <v>11.27818482551244</v>
      </c>
      <c r="V105" s="13">
        <f>('Base original'!V109/'Base original'!V97*100-100)*'Base original'!V97/('Base original'!$AC97)</f>
        <v>2.6826499521751708</v>
      </c>
      <c r="W105" s="13">
        <f>('Base original'!W109/'Base original'!W97*100-100)*'Base original'!W97/('Base original'!$AC97)</f>
        <v>6.9339013241175165</v>
      </c>
      <c r="X105" s="13">
        <f>('Base original'!X109/'Base original'!X97*100-100)*'Base original'!X97/('Base original'!$AC97)</f>
        <v>0.22508055750894576</v>
      </c>
      <c r="Y105" s="13">
        <f>('Base original'!Y109/'Base original'!Y97*100-100)*'Base original'!Y97/('Base original'!$AC97)</f>
        <v>2.7043149505727291</v>
      </c>
      <c r="Z105" s="13">
        <f>('Base original'!Z109/'Base original'!Z97*100-100)*'Base original'!Z97/('Base original'!$AC97)</f>
        <v>3.1279444095540627E-2</v>
      </c>
      <c r="AA105" s="13">
        <f>-('Base original'!AA109/'Base original'!AA97*100-100)*'Base original'!AA97/('Base original'!$AC97)</f>
        <v>-2.1720430578794345</v>
      </c>
      <c r="AB105" s="13">
        <f>-('Base original'!AB109/'Base original'!AB97*100-100)*'Base original'!AB97/('Base original'!$AC97)</f>
        <v>-1.3238376941114766E-2</v>
      </c>
      <c r="AC105" s="13">
        <f>(('Base original'!Y109-'Base original'!AA109)/('Base original'!Y97-'Base original'!AA97)*100-100)*(('Base original'!Y97-'Base original'!AA97)/'Base original'!AC97)</f>
        <v>0.53227189269329422</v>
      </c>
      <c r="AD105" s="13">
        <f>(('Base original'!Z109-'Base original'!AB109)/('Base original'!Z97-'Base original'!AB97)*100-100)*(('Base original'!Z97-'Base original'!AB97)/'Base original'!AC97)</f>
        <v>1.8041067154425838E-2</v>
      </c>
      <c r="AE105" s="9">
        <f>('Base original'!AC109/'Base original'!AC97*100-100)*'Base original'!AC97/('Base original'!$AC97)</f>
        <v>10.39194479364933</v>
      </c>
      <c r="AF105" s="13">
        <f>('Base original'!AC109/'Base original'!AC97*100-100)*'Base original'!AC97/('Base original'!$AN97)</f>
        <v>6.4259076204609347</v>
      </c>
      <c r="AG105" s="13">
        <f>('Base original'!AD109/'Base original'!AD97*100-100)*'Base original'!AD97/('Base original'!$AN97)</f>
        <v>1.8176656153874071</v>
      </c>
      <c r="AH105" s="13">
        <f>('Base original'!AE109/'Base original'!AE97*100-100)*'Base original'!AE97/('Base original'!$AN97)</f>
        <v>1.1104711972089154</v>
      </c>
      <c r="AI105" s="13">
        <f>('Base original'!AF109/'Base original'!AF97*100-100)*'Base original'!AF97/('Base original'!$AN97)</f>
        <v>1.4147736769126786</v>
      </c>
      <c r="AJ105" s="13">
        <f>('Base original'!AG109/'Base original'!AG97*100-100)*'Base original'!AG97/('Base original'!$AN97)</f>
        <v>-0.46337623316852311</v>
      </c>
      <c r="AK105" s="13">
        <f>('Base original'!AH109/'Base original'!AH97*100-100)*'Base original'!AH97/('Base original'!$AN97)</f>
        <v>-3.1169546509759505E-2</v>
      </c>
      <c r="AL105" s="13">
        <f>('Base original'!AI109/'Base original'!AI97*100-100)*'Base original'!AI97/('Base original'!$AN97)</f>
        <v>0.98149963343649882</v>
      </c>
      <c r="AM105" s="13">
        <f>('Base original'!AJ109/'Base original'!AJ97*100-100)*'Base original'!AJ97/('Base original'!$AN97)</f>
        <v>1.6600686771598767</v>
      </c>
      <c r="AN105" s="13">
        <f>('Base original'!AK109/'Base original'!AK97*100-100)*'Base original'!AK97/('Base original'!$AN97)</f>
        <v>4.690121048155358E-2</v>
      </c>
      <c r="AO105" s="13">
        <f>-('Base original'!AL109/'Base original'!AL97*100-100)*'Base original'!AL97/('Base original'!$AN97)</f>
        <v>-1.3128843560246828</v>
      </c>
      <c r="AP105" s="13">
        <f>-('Base original'!AM109/'Base original'!AM97*100-100)*'Base original'!AM97/('Base original'!$AN97)</f>
        <v>-3.5986541454073158E-2</v>
      </c>
      <c r="AQ105" s="13">
        <f>(('Base original'!AJ109-'Base original'!AL109)/('Base original'!AJ97-'Base original'!AL97)*100-100)*(('Base original'!AJ97-'Base original'!AL97)/'Base original'!AN97)</f>
        <v>0.34718432113519437</v>
      </c>
      <c r="AR105" s="13">
        <f>(('Base original'!AK109-'Base original'!AM109)/('Base original'!AK97-'Base original'!AM97)*100-100)*(('Base original'!AK97-'Base original'!AM97)/'Base original'!AN97)</f>
        <v>1.0914669027480459E-2</v>
      </c>
      <c r="AS105" s="9">
        <f>('Base original'!AN109/'Base original'!AN97*100-100)*'Base original'!AN97/('Base original'!$AN97)</f>
        <v>11.613870953890796</v>
      </c>
    </row>
    <row r="106" spans="1:45" x14ac:dyDescent="0.3">
      <c r="A106" s="20">
        <v>41730</v>
      </c>
      <c r="B106" s="13">
        <f>'Base original'!B110/'Base original'!B98*100-100</f>
        <v>8.8590801887445707</v>
      </c>
      <c r="C106" s="13">
        <f>'Base original'!C110/'Base original'!C98*100-100</f>
        <v>10.346302893740017</v>
      </c>
      <c r="D106" s="13">
        <f>'Base original'!D110/'Base original'!D98*100-100</f>
        <v>13.473467156097541</v>
      </c>
      <c r="E106" s="13">
        <f>'Base original'!E110/'Base original'!E98*100-100</f>
        <v>7.9554647014397943</v>
      </c>
      <c r="F106" s="9">
        <f>'Base original'!F110/'Base original'!F98*100-100</f>
        <v>10.055393628039198</v>
      </c>
      <c r="G106" s="9">
        <f>'Base original'!G110</f>
        <v>26.128753305750863</v>
      </c>
      <c r="H106" s="13">
        <f>'Base original'!H110</f>
        <v>27.970359313594294</v>
      </c>
      <c r="I106" s="13">
        <f>'Base original'!I110</f>
        <v>15.24987607050376</v>
      </c>
      <c r="J106" s="9">
        <f>'Base original'!J110</f>
        <v>34.284568837278428</v>
      </c>
      <c r="K106" s="9">
        <f>'Base original'!K110</f>
        <v>8.7159404390390769</v>
      </c>
      <c r="L106" s="13">
        <f>'Base original'!L110</f>
        <v>5.9723921931852928</v>
      </c>
      <c r="M106" s="9">
        <f>'Base original'!M110</f>
        <v>11.071794970937495</v>
      </c>
      <c r="N106" s="9">
        <f>'Base original'!N110</f>
        <v>1.5915439607837103</v>
      </c>
      <c r="O106" s="13">
        <f>'Base original'!O110</f>
        <v>1.4654610817892866</v>
      </c>
      <c r="P106" s="9">
        <f>'Base original'!P110</f>
        <v>1.7693950851914799</v>
      </c>
      <c r="Q106" s="11">
        <f>'Base original'!Q110</f>
        <v>4.25</v>
      </c>
      <c r="R106" s="13">
        <f>('Base original'!S110/'Base original'!S98*100-100)*'Base original'!S98/'Base original'!$V98</f>
        <v>2.6006051832231369</v>
      </c>
      <c r="S106" s="13">
        <f>('Base original'!T110/'Base original'!T98*100-100)*'Base original'!T98/'Base original'!$V98</f>
        <v>7.3253313006497169</v>
      </c>
      <c r="T106" s="13">
        <f>('Base original'!U110/'Base original'!U98*100-100)*'Base original'!U98/'Base original'!$V98</f>
        <v>3.1166690893070021</v>
      </c>
      <c r="U106" s="9">
        <f>('Base original'!V110/'Base original'!V98*100-100)*'Base original'!V98/'Base original'!$V98</f>
        <v>13.04260557317987</v>
      </c>
      <c r="V106" s="13">
        <f>('Base original'!V110/'Base original'!V98*100-100)*'Base original'!V98/('Base original'!$AC98)</f>
        <v>3.0812732689557585</v>
      </c>
      <c r="W106" s="13">
        <f>('Base original'!W110/'Base original'!W98*100-100)*'Base original'!W98/('Base original'!$AC98)</f>
        <v>5.4178325249389232</v>
      </c>
      <c r="X106" s="13">
        <f>('Base original'!X110/'Base original'!X98*100-100)*'Base original'!X98/('Base original'!$AC98)</f>
        <v>0.22843492970293494</v>
      </c>
      <c r="Y106" s="13">
        <f>('Base original'!Y110/'Base original'!Y98*100-100)*'Base original'!Y98/('Base original'!$AC98)</f>
        <v>1.4685863241103612</v>
      </c>
      <c r="Z106" s="13">
        <f>('Base original'!Z110/'Base original'!Z98*100-100)*'Base original'!Z98/('Base original'!$AC98)</f>
        <v>2.9810185253135977E-2</v>
      </c>
      <c r="AA106" s="13">
        <f>-('Base original'!AA110/'Base original'!AA98*100-100)*'Base original'!AA98/('Base original'!$AC98)</f>
        <v>-0.92267835428266776</v>
      </c>
      <c r="AB106" s="13">
        <f>-('Base original'!AB110/'Base original'!AB98*100-100)*'Base original'!AB98/('Base original'!$AC98)</f>
        <v>-1.2824606200595128E-2</v>
      </c>
      <c r="AC106" s="13">
        <f>(('Base original'!Y110-'Base original'!AA110)/('Base original'!Y98-'Base original'!AA98)*100-100)*(('Base original'!Y98-'Base original'!AA98)/'Base original'!AC98)</f>
        <v>0.54590796982769141</v>
      </c>
      <c r="AD106" s="13">
        <f>(('Base original'!Z110-'Base original'!AB110)/('Base original'!Z98-'Base original'!AB98)*100-100)*(('Base original'!Z98-'Base original'!AB98)/'Base original'!AC98)</f>
        <v>1.6985579052540615E-2</v>
      </c>
      <c r="AE106" s="9">
        <f>('Base original'!AC110/'Base original'!AC98*100-100)*'Base original'!AC98/('Base original'!$AC98)</f>
        <v>9.2904342724778672</v>
      </c>
      <c r="AF106" s="13">
        <f>('Base original'!AC110/'Base original'!AC98*100-100)*'Base original'!AC98/('Base original'!$AN98)</f>
        <v>5.7293706272863663</v>
      </c>
      <c r="AG106" s="13">
        <f>('Base original'!AD110/'Base original'!AD98*100-100)*'Base original'!AD98/('Base original'!$AN98)</f>
        <v>2.0241753014999895</v>
      </c>
      <c r="AH106" s="13">
        <f>('Base original'!AE110/'Base original'!AE98*100-100)*'Base original'!AE98/('Base original'!$AN98)</f>
        <v>0.54929786815157322</v>
      </c>
      <c r="AI106" s="13">
        <f>('Base original'!AF110/'Base original'!AF98*100-100)*'Base original'!AF98/('Base original'!$AN98)</f>
        <v>1.1886813440930724</v>
      </c>
      <c r="AJ106" s="13">
        <f>('Base original'!AG110/'Base original'!AG98*100-100)*'Base original'!AG98/('Base original'!$AN98)</f>
        <v>-0.33230847744616526</v>
      </c>
      <c r="AK106" s="13">
        <f>('Base original'!AH110/'Base original'!AH98*100-100)*'Base original'!AH98/('Base original'!$AN98)</f>
        <v>-2.2801962396683324E-2</v>
      </c>
      <c r="AL106" s="13">
        <f>('Base original'!AI110/'Base original'!AI98*100-100)*'Base original'!AI98/('Base original'!$AN98)</f>
        <v>0.76964027755306197</v>
      </c>
      <c r="AM106" s="13">
        <f>('Base original'!AJ110/'Base original'!AJ98*100-100)*'Base original'!AJ98/('Base original'!$AN98)</f>
        <v>2.1865959588457535</v>
      </c>
      <c r="AN106" s="13">
        <f>('Base original'!AK110/'Base original'!AK98*100-100)*'Base original'!AK98/('Base original'!$AN98)</f>
        <v>5.4883888351236101E-2</v>
      </c>
      <c r="AO106" s="13">
        <f>-('Base original'!AL110/'Base original'!AL98*100-100)*'Base original'!AL98/('Base original'!$AN98)</f>
        <v>-1.4933714417140707</v>
      </c>
      <c r="AP106" s="13">
        <f>-('Base original'!AM110/'Base original'!AM98*100-100)*'Base original'!AM98/('Base original'!$AN98)</f>
        <v>-3.3181772013897291E-2</v>
      </c>
      <c r="AQ106" s="13">
        <f>(('Base original'!AJ110-'Base original'!AL110)/('Base original'!AJ98-'Base original'!AL98)*100-100)*(('Base original'!AJ98-'Base original'!AL98)/'Base original'!AN98)</f>
        <v>0.69322451713168209</v>
      </c>
      <c r="AR106" s="13">
        <f>(('Base original'!AK110-'Base original'!AM110)/('Base original'!AK98-'Base original'!AM98)*100-100)*(('Base original'!AK98-'Base original'!AM98)/'Base original'!AN98)</f>
        <v>2.1702116337338817E-2</v>
      </c>
      <c r="AS106" s="9">
        <f>('Base original'!AN110/'Base original'!AN98*100-100)*'Base original'!AN98/('Base original'!$AN98)</f>
        <v>10.620981612210215</v>
      </c>
    </row>
    <row r="107" spans="1:45" x14ac:dyDescent="0.3">
      <c r="A107" s="20">
        <v>41760</v>
      </c>
      <c r="B107" s="13">
        <f>'Base original'!B111/'Base original'!B99*100-100</f>
        <v>8.0892820022049108</v>
      </c>
      <c r="C107" s="13">
        <f>'Base original'!C111/'Base original'!C99*100-100</f>
        <v>10.172961967836287</v>
      </c>
      <c r="D107" s="13">
        <f>'Base original'!D111/'Base original'!D99*100-100</f>
        <v>14.460377102131616</v>
      </c>
      <c r="E107" s="13">
        <f>'Base original'!E111/'Base original'!E99*100-100</f>
        <v>-1.2233582247140191</v>
      </c>
      <c r="F107" s="9">
        <f>'Base original'!F111/'Base original'!F99*100-100</f>
        <v>9.0360988673035223</v>
      </c>
      <c r="G107" s="9">
        <f>'Base original'!G111</f>
        <v>27.427716397807067</v>
      </c>
      <c r="H107" s="13">
        <f>'Base original'!H111</f>
        <v>30.483858889072962</v>
      </c>
      <c r="I107" s="13">
        <f>'Base original'!I111</f>
        <v>15.470669963980157</v>
      </c>
      <c r="J107" s="9">
        <f>'Base original'!J111</f>
        <v>34.061190931859919</v>
      </c>
      <c r="K107" s="9">
        <f>'Base original'!K111</f>
        <v>8.5526738198805123</v>
      </c>
      <c r="L107" s="13">
        <f>'Base original'!L111</f>
        <v>5.7994443883841766</v>
      </c>
      <c r="M107" s="9">
        <f>'Base original'!M111</f>
        <v>11.069368667306577</v>
      </c>
      <c r="N107" s="9">
        <f>'Base original'!N111</f>
        <v>1.241849285992547</v>
      </c>
      <c r="O107" s="13">
        <f>'Base original'!O111</f>
        <v>1.0215195241530253</v>
      </c>
      <c r="P107" s="9">
        <f>'Base original'!P111</f>
        <v>1.6340814842366758</v>
      </c>
      <c r="Q107" s="11">
        <f>'Base original'!Q111</f>
        <v>4.1399999999999997</v>
      </c>
      <c r="R107" s="13">
        <f>('Base original'!S111/'Base original'!S99*100-100)*'Base original'!S99/'Base original'!$V99</f>
        <v>2.1133466604262816</v>
      </c>
      <c r="S107" s="13">
        <f>('Base original'!T111/'Base original'!T99*100-100)*'Base original'!T99/'Base original'!$V99</f>
        <v>6.5535208846267938</v>
      </c>
      <c r="T107" s="13">
        <f>('Base original'!U111/'Base original'!U99*100-100)*'Base original'!U99/'Base original'!$V99</f>
        <v>3.8258911364910566</v>
      </c>
      <c r="U107" s="9">
        <f>('Base original'!V111/'Base original'!V99*100-100)*'Base original'!V99/'Base original'!$V99</f>
        <v>12.492758681544132</v>
      </c>
      <c r="V107" s="13">
        <f>('Base original'!V111/'Base original'!V99*100-100)*'Base original'!V99/('Base original'!$AC99)</f>
        <v>2.9582007776920363</v>
      </c>
      <c r="W107" s="13">
        <f>('Base original'!W111/'Base original'!W99*100-100)*'Base original'!W99/('Base original'!$AC99)</f>
        <v>3.6086593364229329</v>
      </c>
      <c r="X107" s="13">
        <f>('Base original'!X111/'Base original'!X99*100-100)*'Base original'!X99/('Base original'!$AC99)</f>
        <v>0.24337219750493286</v>
      </c>
      <c r="Y107" s="13">
        <f>('Base original'!Y111/'Base original'!Y99*100-100)*'Base original'!Y99/('Base original'!$AC99)</f>
        <v>1.0662012747354597</v>
      </c>
      <c r="Z107" s="13">
        <f>('Base original'!Z111/'Base original'!Z99*100-100)*'Base original'!Z99/('Base original'!$AC99)</f>
        <v>3.2583201695806814E-2</v>
      </c>
      <c r="AA107" s="13">
        <f>-('Base original'!AA111/'Base original'!AA99*100-100)*'Base original'!AA99/('Base original'!$AC99)</f>
        <v>-0.47846226777784173</v>
      </c>
      <c r="AB107" s="13">
        <f>-('Base original'!AB111/'Base original'!AB99*100-100)*'Base original'!AB99/('Base original'!$AC99)</f>
        <v>-1.1621771377023688E-2</v>
      </c>
      <c r="AC107" s="13">
        <f>(('Base original'!Y111-'Base original'!AA111)/('Base original'!Y99-'Base original'!AA99)*100-100)*(('Base original'!Y99-'Base original'!AA99)/'Base original'!AC99)</f>
        <v>0.58773900695761794</v>
      </c>
      <c r="AD107" s="13">
        <f>(('Base original'!Z111-'Base original'!AB111)/('Base original'!Z99-'Base original'!AB99)*100-100)*(('Base original'!Z99-'Base original'!AB99)/'Base original'!AC99)</f>
        <v>2.0961430318783142E-2</v>
      </c>
      <c r="AE107" s="9">
        <f>('Base original'!AC111/'Base original'!AC99*100-100)*'Base original'!AC99/('Base original'!$AC99)</f>
        <v>7.4189327488963102</v>
      </c>
      <c r="AF107" s="13">
        <f>('Base original'!AC111/'Base original'!AC99*100-100)*'Base original'!AC99/('Base original'!$AN99)</f>
        <v>4.5670148233586731</v>
      </c>
      <c r="AG107" s="13">
        <f>('Base original'!AD111/'Base original'!AD99*100-100)*'Base original'!AD99/('Base original'!$AN99)</f>
        <v>2.1567385013269105</v>
      </c>
      <c r="AH107" s="13">
        <f>('Base original'!AE111/'Base original'!AE99*100-100)*'Base original'!AE99/('Base original'!$AN99)</f>
        <v>0.60171723675222377</v>
      </c>
      <c r="AI107" s="13">
        <f>('Base original'!AF111/'Base original'!AF99*100-100)*'Base original'!AF99/('Base original'!$AN99)</f>
        <v>1.0999424894276302</v>
      </c>
      <c r="AJ107" s="13">
        <f>('Base original'!AG111/'Base original'!AG99*100-100)*'Base original'!AG99/('Base original'!$AN99)</f>
        <v>-0.11764197959093442</v>
      </c>
      <c r="AK107" s="13">
        <f>('Base original'!AH111/'Base original'!AH99*100-100)*'Base original'!AH99/('Base original'!$AN99)</f>
        <v>-2.0265448373023749E-2</v>
      </c>
      <c r="AL107" s="13">
        <f>('Base original'!AI111/'Base original'!AI99*100-100)*'Base original'!AI99/('Base original'!$AN99)</f>
        <v>0.663209498289838</v>
      </c>
      <c r="AM107" s="13">
        <f>('Base original'!AJ111/'Base original'!AJ99*100-100)*'Base original'!AJ99/('Base original'!$AN99)</f>
        <v>2.7329618081041223</v>
      </c>
      <c r="AN107" s="13">
        <f>('Base original'!AK111/'Base original'!AK99*100-100)*'Base original'!AK99/('Base original'!$AN99)</f>
        <v>6.3110911585425894E-2</v>
      </c>
      <c r="AO107" s="13">
        <f>-('Base original'!AL111/'Base original'!AL99*100-100)*'Base original'!AL99/('Base original'!$AN99)</f>
        <v>-1.7136696066119699</v>
      </c>
      <c r="AP107" s="13">
        <f>-('Base original'!AM111/'Base original'!AM99*100-100)*'Base original'!AM99/('Base original'!$AN99)</f>
        <v>-2.8534716028018027E-2</v>
      </c>
      <c r="AQ107" s="13">
        <f>(('Base original'!AJ111-'Base original'!AL111)/('Base original'!AJ99-'Base original'!AL99)*100-100)*(('Base original'!AJ99-'Base original'!AL99)/'Base original'!AN99)</f>
        <v>1.0192922014921519</v>
      </c>
      <c r="AR107" s="13">
        <f>(('Base original'!AK111-'Base original'!AM111)/('Base original'!AK99-'Base original'!AM99)*100-100)*(('Base original'!AK99-'Base original'!AM99)/'Base original'!AN99)</f>
        <v>3.4576195557407832E-2</v>
      </c>
      <c r="AS107" s="9">
        <f>('Base original'!AN111/'Base original'!AN99*100-100)*'Base original'!AN99/('Base original'!$AN99)</f>
        <v>10.004583518240892</v>
      </c>
    </row>
    <row r="108" spans="1:45" x14ac:dyDescent="0.3">
      <c r="A108" s="20">
        <v>41791</v>
      </c>
      <c r="B108" s="13">
        <f>'Base original'!B112/'Base original'!B100*100-100</f>
        <v>7.8021011285882764</v>
      </c>
      <c r="C108" s="13">
        <f>'Base original'!C112/'Base original'!C100*100-100</f>
        <v>9.7965398163549509</v>
      </c>
      <c r="D108" s="13">
        <f>'Base original'!D112/'Base original'!D100*100-100</f>
        <v>15.00664138254983</v>
      </c>
      <c r="E108" s="13">
        <f>'Base original'!E112/'Base original'!E100*100-100</f>
        <v>-5.9011162680432108</v>
      </c>
      <c r="F108" s="9">
        <f>'Base original'!F112/'Base original'!F100*100-100</f>
        <v>8.5507506142370033</v>
      </c>
      <c r="G108" s="9">
        <f>'Base original'!G112</f>
        <v>26.578430844051667</v>
      </c>
      <c r="H108" s="13">
        <f>'Base original'!H112</f>
        <v>28.896511441683906</v>
      </c>
      <c r="I108" s="13">
        <f>'Base original'!I112</f>
        <v>15.226036140217682</v>
      </c>
      <c r="J108" s="9">
        <f>'Base original'!J112</f>
        <v>33.745644952398877</v>
      </c>
      <c r="K108" s="9">
        <f>'Base original'!K112</f>
        <v>8.2215048189788327</v>
      </c>
      <c r="L108" s="13">
        <f>'Base original'!L112</f>
        <v>6.1963520386099233</v>
      </c>
      <c r="M108" s="9">
        <f>'Base original'!M112</f>
        <v>9.4834937933566223</v>
      </c>
      <c r="N108" s="9">
        <f>'Base original'!N112</f>
        <v>1.367077825268709</v>
      </c>
      <c r="O108" s="13">
        <f>'Base original'!O112</f>
        <v>1.1871845049230478</v>
      </c>
      <c r="P108" s="9">
        <f>'Base original'!P112</f>
        <v>1.6914843293215895</v>
      </c>
      <c r="Q108" s="11">
        <f>'Base original'!Q112</f>
        <v>3.94</v>
      </c>
      <c r="R108" s="13">
        <f>('Base original'!S112/'Base original'!S100*100-100)*'Base original'!S100/'Base original'!$V100</f>
        <v>2.1854400017406381</v>
      </c>
      <c r="S108" s="13">
        <f>('Base original'!T112/'Base original'!T100*100-100)*'Base original'!T100/'Base original'!$V100</f>
        <v>6.0276022617903067</v>
      </c>
      <c r="T108" s="13">
        <f>('Base original'!U112/'Base original'!U100*100-100)*'Base original'!U100/'Base original'!$V100</f>
        <v>3.1432951769583224</v>
      </c>
      <c r="U108" s="9">
        <f>('Base original'!V112/'Base original'!V100*100-100)*'Base original'!V100/'Base original'!$V100</f>
        <v>11.35633744048927</v>
      </c>
      <c r="V108" s="13">
        <f>('Base original'!V112/'Base original'!V100*100-100)*'Base original'!V100/('Base original'!$AC100)</f>
        <v>2.6960464662016492</v>
      </c>
      <c r="W108" s="13">
        <f>('Base original'!W112/'Base original'!W100*100-100)*'Base original'!W100/('Base original'!$AC100)</f>
        <v>2.5057193276781686</v>
      </c>
      <c r="X108" s="13">
        <f>('Base original'!X112/'Base original'!X100*100-100)*'Base original'!X100/('Base original'!$AC100)</f>
        <v>0.26071094572314379</v>
      </c>
      <c r="Y108" s="13">
        <f>('Base original'!Y112/'Base original'!Y100*100-100)*'Base original'!Y100/('Base original'!$AC100)</f>
        <v>0.20702309645772549</v>
      </c>
      <c r="Z108" s="13">
        <f>('Base original'!Z112/'Base original'!Z100*100-100)*'Base original'!Z100/('Base original'!$AC100)</f>
        <v>2.2537487632073829E-2</v>
      </c>
      <c r="AA108" s="13">
        <f>-('Base original'!AA112/'Base original'!AA100*100-100)*'Base original'!AA100/('Base original'!$AC100)</f>
        <v>0.19937164853808717</v>
      </c>
      <c r="AB108" s="13">
        <f>-('Base original'!AB112/'Base original'!AB100*100-100)*'Base original'!AB100/('Base original'!$AC100)</f>
        <v>-6.8159579322374323E-3</v>
      </c>
      <c r="AC108" s="13">
        <f>(('Base original'!Y112-'Base original'!AA112)/('Base original'!Y100-'Base original'!AA100)*100-100)*(('Base original'!Y100-'Base original'!AA100)/'Base original'!AC100)</f>
        <v>0.4063947449958113</v>
      </c>
      <c r="AD108" s="13">
        <f>(('Base original'!Z112-'Base original'!AB112)/('Base original'!Z100-'Base original'!AB100)*100-100)*(('Base original'!Z100-'Base original'!AB100)/'Base original'!AC100)</f>
        <v>1.5721529699836322E-2</v>
      </c>
      <c r="AE108" s="9">
        <f>('Base original'!AC112/'Base original'!AC100*100-100)*'Base original'!AC100/('Base original'!$AC100)</f>
        <v>5.8845930142986163</v>
      </c>
      <c r="AF108" s="13">
        <f>('Base original'!AC112/'Base original'!AC100*100-100)*'Base original'!AC100/('Base original'!$AN100)</f>
        <v>3.6369120602956908</v>
      </c>
      <c r="AG108" s="13">
        <f>('Base original'!AD112/'Base original'!AD100*100-100)*'Base original'!AD100/('Base original'!$AN100)</f>
        <v>1.7994093975289616</v>
      </c>
      <c r="AH108" s="13">
        <f>('Base original'!AE112/'Base original'!AE100*100-100)*'Base original'!AE100/('Base original'!$AN100)</f>
        <v>0.62270778139395055</v>
      </c>
      <c r="AI108" s="13">
        <f>('Base original'!AF112/'Base original'!AF100*100-100)*'Base original'!AF100/('Base original'!$AN100)</f>
        <v>1.137878038513761</v>
      </c>
      <c r="AJ108" s="13">
        <f>('Base original'!AG112/'Base original'!AG100*100-100)*'Base original'!AG100/('Base original'!$AN100)</f>
        <v>0.12090555392116059</v>
      </c>
      <c r="AK108" s="13">
        <f>('Base original'!AH112/'Base original'!AH100*100-100)*'Base original'!AH100/('Base original'!$AN100)</f>
        <v>-2.0859905854497172E-2</v>
      </c>
      <c r="AL108" s="13">
        <f>('Base original'!AI112/'Base original'!AI100*100-100)*'Base original'!AI100/('Base original'!$AN100)</f>
        <v>0.75988026884181581</v>
      </c>
      <c r="AM108" s="13">
        <f>('Base original'!AJ112/'Base original'!AJ100*100-100)*'Base original'!AJ100/('Base original'!$AN100)</f>
        <v>3.2722297799833218</v>
      </c>
      <c r="AN108" s="13">
        <f>('Base original'!AK112/'Base original'!AK100*100-100)*'Base original'!AK100/('Base original'!$AN100)</f>
        <v>7.6534435048968993E-2</v>
      </c>
      <c r="AO108" s="13">
        <f>-('Base original'!AL112/'Base original'!AL100*100-100)*'Base original'!AL100/('Base original'!$AN100)</f>
        <v>-1.9604670303790213</v>
      </c>
      <c r="AP108" s="13">
        <f>-('Base original'!AM112/'Base original'!AM100*100-100)*'Base original'!AM100/('Base original'!$AN100)</f>
        <v>-2.8405436183451104E-2</v>
      </c>
      <c r="AQ108" s="13">
        <f>(('Base original'!AJ112-'Base original'!AL112)/('Base original'!AJ100-'Base original'!AL100)*100-100)*(('Base original'!AJ100-'Base original'!AL100)/'Base original'!AN100)</f>
        <v>1.3117627496043001</v>
      </c>
      <c r="AR108" s="13">
        <f>(('Base original'!AK112-'Base original'!AM112)/('Base original'!AK100-'Base original'!AM100)*100-100)*(('Base original'!AK100-'Base original'!AM100)/'Base original'!AN100)</f>
        <v>4.8128998865517927E-2</v>
      </c>
      <c r="AS108" s="9">
        <f>('Base original'!AN112/'Base original'!AN100*100-100)*'Base original'!AN100/('Base original'!$AN100)</f>
        <v>9.4167249431106939</v>
      </c>
    </row>
    <row r="109" spans="1:45" x14ac:dyDescent="0.3">
      <c r="A109" s="20">
        <v>41821</v>
      </c>
      <c r="B109" s="13">
        <f>'Base original'!B113/'Base original'!B101*100-100</f>
        <v>7.8188365090886975</v>
      </c>
      <c r="C109" s="13">
        <f>'Base original'!C113/'Base original'!C101*100-100</f>
        <v>9.8145472604617083</v>
      </c>
      <c r="D109" s="13">
        <f>'Base original'!D113/'Base original'!D101*100-100</f>
        <v>14.798262886551768</v>
      </c>
      <c r="E109" s="13">
        <f>'Base original'!E113/'Base original'!E101*100-100</f>
        <v>-5.3825847649971621</v>
      </c>
      <c r="F109" s="9">
        <f>'Base original'!F113/'Base original'!F101*100-100</f>
        <v>8.5375953163018039</v>
      </c>
      <c r="G109" s="9">
        <f>'Base original'!G113</f>
        <v>24.957813606664963</v>
      </c>
      <c r="H109" s="13">
        <f>'Base original'!H113</f>
        <v>26.025322012966271</v>
      </c>
      <c r="I109" s="13">
        <f>'Base original'!I113</f>
        <v>15.202943041096539</v>
      </c>
      <c r="J109" s="9">
        <f>'Base original'!J113</f>
        <v>33.344070261990986</v>
      </c>
      <c r="K109" s="9">
        <f>'Base original'!K113</f>
        <v>8.05413924045423</v>
      </c>
      <c r="L109" s="13">
        <f>'Base original'!L113</f>
        <v>5.6506261608419788</v>
      </c>
      <c r="M109" s="9">
        <f>'Base original'!M113</f>
        <v>10.103122554276478</v>
      </c>
      <c r="N109" s="9">
        <f>'Base original'!N113</f>
        <v>1.2390792352240154</v>
      </c>
      <c r="O109" s="13">
        <f>'Base original'!O113</f>
        <v>1.1136074675088106</v>
      </c>
      <c r="P109" s="9">
        <f>'Base original'!P113</f>
        <v>1.4387413590719831</v>
      </c>
      <c r="Q109" s="11">
        <f>'Base original'!Q113</f>
        <v>3.86</v>
      </c>
      <c r="R109" s="13">
        <f>('Base original'!S113/'Base original'!S101*100-100)*'Base original'!S101/'Base original'!$V101</f>
        <v>2.0224960761482476</v>
      </c>
      <c r="S109" s="13">
        <f>('Base original'!T113/'Base original'!T101*100-100)*'Base original'!T101/'Base original'!$V101</f>
        <v>5.9964952178854585</v>
      </c>
      <c r="T109" s="13">
        <f>('Base original'!U113/'Base original'!U101*100-100)*'Base original'!U101/'Base original'!$V101</f>
        <v>1.965021005329419</v>
      </c>
      <c r="U109" s="9">
        <f>('Base original'!V113/'Base original'!V101*100-100)*'Base original'!V101/'Base original'!$V101</f>
        <v>9.9840122993631155</v>
      </c>
      <c r="V109" s="13">
        <f>('Base original'!V113/'Base original'!V101*100-100)*'Base original'!V101/('Base original'!$AC101)</f>
        <v>2.363908980195109</v>
      </c>
      <c r="W109" s="13">
        <f>('Base original'!W113/'Base original'!W101*100-100)*'Base original'!W101/('Base original'!$AC101)</f>
        <v>3.072691774269245</v>
      </c>
      <c r="X109" s="13">
        <f>('Base original'!X113/'Base original'!X101*100-100)*'Base original'!X101/('Base original'!$AC101)</f>
        <v>0.3015454846708806</v>
      </c>
      <c r="Y109" s="13">
        <f>('Base original'!Y113/'Base original'!Y101*100-100)*'Base original'!Y101/('Base original'!$AC101)</f>
        <v>-0.34639763486621872</v>
      </c>
      <c r="Z109" s="13">
        <f>('Base original'!Z113/'Base original'!Z101*100-100)*'Base original'!Z101/('Base original'!$AC101)</f>
        <v>2.1921886758845262E-2</v>
      </c>
      <c r="AA109" s="13">
        <f>-('Base original'!AA113/'Base original'!AA101*100-100)*'Base original'!AA101/('Base original'!$AC101)</f>
        <v>0.67657653306657406</v>
      </c>
      <c r="AB109" s="13">
        <f>-('Base original'!AB113/'Base original'!AB101*100-100)*'Base original'!AB101/('Base original'!$AC101)</f>
        <v>-7.0422033904364734E-3</v>
      </c>
      <c r="AC109" s="13">
        <f>(('Base original'!Y113-'Base original'!AA113)/('Base original'!Y101-'Base original'!AA101)*100-100)*(('Base original'!Y101-'Base original'!AA101)/'Base original'!AC101)</f>
        <v>0.33017889820035518</v>
      </c>
      <c r="AD109" s="13">
        <f>(('Base original'!Z113-'Base original'!AB113)/('Base original'!Z101-'Base original'!AB101)*100-100)*(('Base original'!Z101-'Base original'!AB101)/'Base original'!AC101)</f>
        <v>1.4879683368408697E-2</v>
      </c>
      <c r="AE109" s="9">
        <f>('Base original'!AC113/'Base original'!AC101*100-100)*'Base original'!AC101/('Base original'!$AC101)</f>
        <v>6.0832048207040117</v>
      </c>
      <c r="AF109" s="13">
        <f>('Base original'!AC113/'Base original'!AC101*100-100)*'Base original'!AC101/('Base original'!$AN101)</f>
        <v>3.7511574739201947</v>
      </c>
      <c r="AG109" s="13">
        <f>('Base original'!AD113/'Base original'!AD101*100-100)*'Base original'!AD101/('Base original'!$AN101)</f>
        <v>1.4736474327534252</v>
      </c>
      <c r="AH109" s="13">
        <f>('Base original'!AE113/'Base original'!AE101*100-100)*'Base original'!AE101/('Base original'!$AN101)</f>
        <v>0.15114419783501806</v>
      </c>
      <c r="AI109" s="13">
        <f>('Base original'!AF113/'Base original'!AF101*100-100)*'Base original'!AF101/('Base original'!$AN101)</f>
        <v>1.1034784321713738</v>
      </c>
      <c r="AJ109" s="13">
        <f>('Base original'!AG113/'Base original'!AG101*100-100)*'Base original'!AG101/('Base original'!$AN101)</f>
        <v>-4.537186314864404E-2</v>
      </c>
      <c r="AK109" s="13">
        <f>('Base original'!AH113/'Base original'!AH101*100-100)*'Base original'!AH101/('Base original'!$AN101)</f>
        <v>-4.9924084714346798E-3</v>
      </c>
      <c r="AL109" s="13">
        <f>('Base original'!AI113/'Base original'!AI101*100-100)*'Base original'!AI101/('Base original'!$AN101)</f>
        <v>0.92710718450455254</v>
      </c>
      <c r="AM109" s="13">
        <f>('Base original'!AJ113/'Base original'!AJ101*100-100)*'Base original'!AJ101/('Base original'!$AN101)</f>
        <v>3.7316729793428736</v>
      </c>
      <c r="AN109" s="13">
        <f>('Base original'!AK113/'Base original'!AK101*100-100)*'Base original'!AK101/('Base original'!$AN101)</f>
        <v>9.5623775856008869E-2</v>
      </c>
      <c r="AO109" s="13">
        <f>-('Base original'!AL113/'Base original'!AL101*100-100)*'Base original'!AL101/('Base original'!$AN101)</f>
        <v>-2.1384509922688011</v>
      </c>
      <c r="AP109" s="13">
        <f>-('Base original'!AM113/'Base original'!AM101*100-100)*'Base original'!AM101/('Base original'!$AN101)</f>
        <v>-3.1462018327489641E-2</v>
      </c>
      <c r="AQ109" s="13">
        <f>(('Base original'!AJ113-'Base original'!AL113)/('Base original'!AJ101-'Base original'!AL101)*100-100)*(('Base original'!AJ101-'Base original'!AL101)/'Base original'!AN101)</f>
        <v>1.5932219870740727</v>
      </c>
      <c r="AR109" s="13">
        <f>(('Base original'!AK113-'Base original'!AM113)/('Base original'!AK101-'Base original'!AM101)*100-100)*(('Base original'!AK101-'Base original'!AM101)/'Base original'!AN101)</f>
        <v>6.4161757528519173E-2</v>
      </c>
      <c r="AS109" s="9">
        <f>('Base original'!AN113/'Base original'!AN101*100-100)*'Base original'!AN101/('Base original'!$AN101)</f>
        <v>9.0135541941670709</v>
      </c>
    </row>
    <row r="110" spans="1:45" x14ac:dyDescent="0.3">
      <c r="A110" s="20">
        <v>41852</v>
      </c>
      <c r="B110" s="13">
        <f>'Base original'!B114/'Base original'!B102*100-100</f>
        <v>8.0283115404260315</v>
      </c>
      <c r="C110" s="13">
        <f>'Base original'!C114/'Base original'!C102*100-100</f>
        <v>9.3955426649378353</v>
      </c>
      <c r="D110" s="13">
        <f>'Base original'!D114/'Base original'!D102*100-100</f>
        <v>14.916275364476931</v>
      </c>
      <c r="E110" s="13">
        <f>'Base original'!E114/'Base original'!E102*100-100</f>
        <v>-4.5542669195978078</v>
      </c>
      <c r="F110" s="9">
        <f>'Base original'!F114/'Base original'!F102*100-100</f>
        <v>8.7273621587996786</v>
      </c>
      <c r="G110" s="9">
        <f>'Base original'!G114</f>
        <v>24.736555562183391</v>
      </c>
      <c r="H110" s="13">
        <f>'Base original'!H114</f>
        <v>26.571384079799781</v>
      </c>
      <c r="I110" s="13">
        <f>'Base original'!I114</f>
        <v>14.587982654580076</v>
      </c>
      <c r="J110" s="9">
        <f>'Base original'!J114</f>
        <v>32.944830229592128</v>
      </c>
      <c r="K110" s="9">
        <f>'Base original'!K114</f>
        <v>7.6667139531344972</v>
      </c>
      <c r="L110" s="13">
        <f>'Base original'!L114</f>
        <v>5.5018822049095393</v>
      </c>
      <c r="M110" s="9">
        <f>'Base original'!M114</f>
        <v>9.1105911661443617</v>
      </c>
      <c r="N110" s="9">
        <f>'Base original'!N114</f>
        <v>1.3430400832379437</v>
      </c>
      <c r="O110" s="13">
        <f>'Base original'!O114</f>
        <v>1.2883507273028563</v>
      </c>
      <c r="P110" s="9">
        <f>'Base original'!P114</f>
        <v>1.4114953529957284</v>
      </c>
      <c r="Q110" s="11">
        <f>'Base original'!Q114</f>
        <v>3.67</v>
      </c>
      <c r="R110" s="13">
        <f>('Base original'!S114/'Base original'!S102*100-100)*'Base original'!S102/'Base original'!$V102</f>
        <v>1.9798524884461466</v>
      </c>
      <c r="S110" s="13">
        <f>('Base original'!T114/'Base original'!T102*100-100)*'Base original'!T102/'Base original'!$V102</f>
        <v>7.1023098808911245</v>
      </c>
      <c r="T110" s="13">
        <f>('Base original'!U114/'Base original'!U102*100-100)*'Base original'!U102/'Base original'!$V102</f>
        <v>1.5542409535049422</v>
      </c>
      <c r="U110" s="9">
        <f>('Base original'!V114/'Base original'!V102*100-100)*'Base original'!V102/'Base original'!$V102</f>
        <v>10.636403322842213</v>
      </c>
      <c r="V110" s="13">
        <f>('Base original'!V114/'Base original'!V102*100-100)*'Base original'!V102/('Base original'!$AC102)</f>
        <v>2.4594611839892533</v>
      </c>
      <c r="W110" s="13">
        <f>('Base original'!W114/'Base original'!W102*100-100)*'Base original'!W102/('Base original'!$AC102)</f>
        <v>3.1106444176373507</v>
      </c>
      <c r="X110" s="13">
        <f>('Base original'!X114/'Base original'!X102*100-100)*'Base original'!X102/('Base original'!$AC102)</f>
        <v>0.25226918899797957</v>
      </c>
      <c r="Y110" s="13">
        <f>('Base original'!Y114/'Base original'!Y102*100-100)*'Base original'!Y102/('Base original'!$AC102)</f>
        <v>-1.6660461905039756</v>
      </c>
      <c r="Z110" s="13">
        <f>('Base original'!Z114/'Base original'!Z102*100-100)*'Base original'!Z102/('Base original'!$AC102)</f>
        <v>3.9478096198936947E-2</v>
      </c>
      <c r="AA110" s="13">
        <f>-('Base original'!AA114/'Base original'!AA102*100-100)*'Base original'!AA102/('Base original'!$AC102)</f>
        <v>1.8867288933978774</v>
      </c>
      <c r="AB110" s="13">
        <f>-('Base original'!AB114/'Base original'!AB102*100-100)*'Base original'!AB102/('Base original'!$AC102)</f>
        <v>-6.7865400147273554E-3</v>
      </c>
      <c r="AC110" s="13">
        <f>(('Base original'!Y114-'Base original'!AA114)/('Base original'!Y102-'Base original'!AA102)*100-100)*(('Base original'!Y102-'Base original'!AA102)/'Base original'!AC102)</f>
        <v>0.22068270289389968</v>
      </c>
      <c r="AD110" s="13">
        <f>(('Base original'!Z114-'Base original'!AB114)/('Base original'!Z102-'Base original'!AB102)*100-100)*(('Base original'!Z102-'Base original'!AB102)/'Base original'!AC102)</f>
        <v>3.2691556184209686E-2</v>
      </c>
      <c r="AE110" s="9">
        <f>('Base original'!AC114/'Base original'!AC102*100-100)*'Base original'!AC102/('Base original'!$AC102)</f>
        <v>6.0757490497026927</v>
      </c>
      <c r="AF110" s="13">
        <f>('Base original'!AC114/'Base original'!AC102*100-100)*'Base original'!AC102/('Base original'!$AN102)</f>
        <v>3.7132002663230943</v>
      </c>
      <c r="AG110" s="13">
        <f>('Base original'!AD114/'Base original'!AD102*100-100)*'Base original'!AD102/('Base original'!$AN102)</f>
        <v>1.4754131658154037</v>
      </c>
      <c r="AH110" s="13">
        <f>('Base original'!AE114/'Base original'!AE102*100-100)*'Base original'!AE102/('Base original'!$AN102)</f>
        <v>-0.10057255738733901</v>
      </c>
      <c r="AI110" s="13">
        <f>('Base original'!AF114/'Base original'!AF102*100-100)*'Base original'!AF102/('Base original'!$AN102)</f>
        <v>0.95553433665315335</v>
      </c>
      <c r="AJ110" s="13">
        <f>('Base original'!AG114/'Base original'!AG102*100-100)*'Base original'!AG102/('Base original'!$AN102)</f>
        <v>-6.8784154093355449E-2</v>
      </c>
      <c r="AK110" s="13">
        <f>('Base original'!AH114/'Base original'!AH102*100-100)*'Base original'!AH102/('Base original'!$AN102)</f>
        <v>5.8350114318682731E-3</v>
      </c>
      <c r="AL110" s="13">
        <f>('Base original'!AI114/'Base original'!AI102*100-100)*'Base original'!AI102/('Base original'!$AN102)</f>
        <v>0.54769648466203247</v>
      </c>
      <c r="AM110" s="13">
        <f>('Base original'!AJ114/'Base original'!AJ102*100-100)*'Base original'!AJ102/('Base original'!$AN102)</f>
        <v>4.3327136568264244</v>
      </c>
      <c r="AN110" s="13">
        <f>('Base original'!AK114/'Base original'!AK102*100-100)*'Base original'!AK102/('Base original'!$AN102)</f>
        <v>0.12064579576575166</v>
      </c>
      <c r="AO110" s="13">
        <f>-('Base original'!AL114/'Base original'!AL102*100-100)*'Base original'!AL102/('Base original'!$AN102)</f>
        <v>-2.3386807818255098</v>
      </c>
      <c r="AP110" s="13">
        <f>-('Base original'!AM114/'Base original'!AM102*100-100)*'Base original'!AM102/('Base original'!$AN102)</f>
        <v>-3.3590749235896743E-2</v>
      </c>
      <c r="AQ110" s="13">
        <f>(('Base original'!AJ114-'Base original'!AL114)/('Base original'!AJ102-'Base original'!AL102)*100-100)*(('Base original'!AJ102-'Base original'!AL102)/'Base original'!AN102)</f>
        <v>1.9940328750009144</v>
      </c>
      <c r="AR110" s="13">
        <f>(('Base original'!AK114-'Base original'!AM114)/('Base original'!AK102-'Base original'!AM102)*100-100)*(('Base original'!AK102-'Base original'!AM102)/'Base original'!AN102)</f>
        <v>8.7055046529854935E-2</v>
      </c>
      <c r="AS110" s="9">
        <f>('Base original'!AN114/'Base original'!AN102*100-100)*'Base original'!AN102/('Base original'!$AN102)</f>
        <v>8.6094104749356148</v>
      </c>
    </row>
    <row r="111" spans="1:45" x14ac:dyDescent="0.3">
      <c r="A111" s="20">
        <v>41883</v>
      </c>
      <c r="B111" s="13">
        <f>'Base original'!B115/'Base original'!B103*100-100</f>
        <v>8.0629015418861769</v>
      </c>
      <c r="C111" s="13">
        <f>'Base original'!C115/'Base original'!C103*100-100</f>
        <v>9.4204846839571559</v>
      </c>
      <c r="D111" s="13">
        <f>'Base original'!D115/'Base original'!D103*100-100</f>
        <v>15.251453669224574</v>
      </c>
      <c r="E111" s="13">
        <f>'Base original'!E115/'Base original'!E103*100-100</f>
        <v>0.56806621214791164</v>
      </c>
      <c r="F111" s="9">
        <f>'Base original'!F115/'Base original'!F103*100-100</f>
        <v>9.3119428795189805</v>
      </c>
      <c r="G111" s="9">
        <f>'Base original'!G115</f>
        <v>24.962352136693131</v>
      </c>
      <c r="H111" s="13">
        <f>'Base original'!H115</f>
        <v>27.061107365624707</v>
      </c>
      <c r="I111" s="13">
        <f>'Base original'!I115</f>
        <v>14.389216938665404</v>
      </c>
      <c r="J111" s="9">
        <f>'Base original'!J115</f>
        <v>32.097890084746204</v>
      </c>
      <c r="K111" s="9">
        <f>'Base original'!K115</f>
        <v>7.3536800904046364</v>
      </c>
      <c r="L111" s="13">
        <f>'Base original'!L115</f>
        <v>5.2648061730301059</v>
      </c>
      <c r="M111" s="9">
        <f>'Base original'!M115</f>
        <v>8.8290249133065366</v>
      </c>
      <c r="N111" s="9">
        <f>'Base original'!N115</f>
        <v>1.2830019285065295</v>
      </c>
      <c r="O111" s="13">
        <f>'Base original'!O115</f>
        <v>1.0518275822548373</v>
      </c>
      <c r="P111" s="9">
        <f>'Base original'!P115</f>
        <v>1.6187405267488699</v>
      </c>
      <c r="Q111" s="11">
        <f>'Base original'!Q115</f>
        <v>3.58</v>
      </c>
      <c r="R111" s="13">
        <f>('Base original'!S115/'Base original'!S103*100-100)*'Base original'!S103/'Base original'!$V103</f>
        <v>1.5001860684838508</v>
      </c>
      <c r="S111" s="13">
        <f>('Base original'!T115/'Base original'!T103*100-100)*'Base original'!T103/'Base original'!$V103</f>
        <v>7.0252162883564955</v>
      </c>
      <c r="T111" s="13">
        <f>('Base original'!U115/'Base original'!U103*100-100)*'Base original'!U103/'Base original'!$V103</f>
        <v>1.6432095738913599</v>
      </c>
      <c r="U111" s="9">
        <f>('Base original'!V115/'Base original'!V103*100-100)*'Base original'!V103/'Base original'!$V103</f>
        <v>10.168611930731686</v>
      </c>
      <c r="V111" s="13">
        <f>('Base original'!V115/'Base original'!V103*100-100)*'Base original'!V103/('Base original'!$AC103)</f>
        <v>2.403474820980493</v>
      </c>
      <c r="W111" s="13">
        <f>('Base original'!W115/'Base original'!W103*100-100)*'Base original'!W103/('Base original'!$AC103)</f>
        <v>2.7347458975148493</v>
      </c>
      <c r="X111" s="13">
        <f>('Base original'!X115/'Base original'!X103*100-100)*'Base original'!X103/('Base original'!$AC103)</f>
        <v>0.24965933930130091</v>
      </c>
      <c r="Y111" s="13">
        <f>('Base original'!Y115/'Base original'!Y103*100-100)*'Base original'!Y103/('Base original'!$AC103)</f>
        <v>-1.338126819218344</v>
      </c>
      <c r="Z111" s="13">
        <f>('Base original'!Z115/'Base original'!Z103*100-100)*'Base original'!Z103/('Base original'!$AC103)</f>
        <v>5.6677730629900419E-2</v>
      </c>
      <c r="AA111" s="13">
        <f>-('Base original'!AA115/'Base original'!AA103*100-100)*'Base original'!AA103/('Base original'!$AC103)</f>
        <v>1.5989593447999662</v>
      </c>
      <c r="AB111" s="13">
        <f>-('Base original'!AB115/'Base original'!AB103*100-100)*'Base original'!AB103/('Base original'!$AC103)</f>
        <v>-4.8218067743425169E-3</v>
      </c>
      <c r="AC111" s="13">
        <f>(('Base original'!Y115-'Base original'!AA115)/('Base original'!Y103-'Base original'!AA103)*100-100)*(('Base original'!Y103-'Base original'!AA103)/'Base original'!AC103)</f>
        <v>0.26083252558162351</v>
      </c>
      <c r="AD111" s="13">
        <f>(('Base original'!Z115-'Base original'!AB115)/('Base original'!Z103-'Base original'!AB103)*100-100)*(('Base original'!Z103-'Base original'!AB103)/'Base original'!AC103)</f>
        <v>5.185592385555781E-2</v>
      </c>
      <c r="AE111" s="9">
        <f>('Base original'!AC115/'Base original'!AC103*100-100)*'Base original'!AC103/('Base original'!$AC103)</f>
        <v>5.7005685072338395</v>
      </c>
      <c r="AF111" s="13">
        <f>('Base original'!AC115/'Base original'!AC103*100-100)*'Base original'!AC103/('Base original'!$AN103)</f>
        <v>3.4797242817420244</v>
      </c>
      <c r="AG111" s="13">
        <f>('Base original'!AD115/'Base original'!AD103*100-100)*'Base original'!AD103/('Base original'!$AN103)</f>
        <v>1.8401376030846013</v>
      </c>
      <c r="AH111" s="13">
        <f>('Base original'!AE115/'Base original'!AE103*100-100)*'Base original'!AE103/('Base original'!$AN103)</f>
        <v>-0.33001754469677569</v>
      </c>
      <c r="AI111" s="13">
        <f>('Base original'!AF115/'Base original'!AF103*100-100)*'Base original'!AF103/('Base original'!$AN103)</f>
        <v>1.0505004394242703</v>
      </c>
      <c r="AJ111" s="13">
        <f>('Base original'!AG115/'Base original'!AG103*100-100)*'Base original'!AG103/('Base original'!$AN103)</f>
        <v>-2.4160017089072838E-2</v>
      </c>
      <c r="AK111" s="13">
        <f>('Base original'!AH115/'Base original'!AH103*100-100)*'Base original'!AH103/('Base original'!$AN103)</f>
        <v>-5.2087165307048563E-3</v>
      </c>
      <c r="AL111" s="13">
        <f>('Base original'!AI115/'Base original'!AI103*100-100)*'Base original'!AI103/('Base original'!$AN103)</f>
        <v>0.31926812315792585</v>
      </c>
      <c r="AM111" s="13">
        <f>('Base original'!AJ115/'Base original'!AJ103*100-100)*'Base original'!AJ103/('Base original'!$AN103)</f>
        <v>4.4104984887609024</v>
      </c>
      <c r="AN111" s="13">
        <f>('Base original'!AK115/'Base original'!AK103*100-100)*'Base original'!AK103/('Base original'!$AN103)</f>
        <v>0.13211792130330829</v>
      </c>
      <c r="AO111" s="13">
        <f>-('Base original'!AL115/'Base original'!AL103*100-100)*'Base original'!AL103/('Base original'!$AN103)</f>
        <v>-2.4265535571746994</v>
      </c>
      <c r="AP111" s="13">
        <f>-('Base original'!AM115/'Base original'!AM103*100-100)*'Base original'!AM103/('Base original'!$AN103)</f>
        <v>-3.1134798462145313E-2</v>
      </c>
      <c r="AQ111" s="13">
        <f>(('Base original'!AJ115-'Base original'!AL115)/('Base original'!AJ103-'Base original'!AL103)*100-100)*(('Base original'!AJ103-'Base original'!AL103)/'Base original'!AN103)</f>
        <v>1.9839449315862034</v>
      </c>
      <c r="AR111" s="13">
        <f>(('Base original'!AK115-'Base original'!AM115)/('Base original'!AK103-'Base original'!AM103)*100-100)*(('Base original'!AK103-'Base original'!AM103)/'Base original'!AN103)</f>
        <v>0.10098312284116305</v>
      </c>
      <c r="AS111" s="9">
        <f>('Base original'!AN115/'Base original'!AN103*100-100)*'Base original'!AN103/('Base original'!$AN103)</f>
        <v>8.4151722235195905</v>
      </c>
    </row>
    <row r="112" spans="1:45" x14ac:dyDescent="0.3">
      <c r="A112" s="20">
        <v>41913</v>
      </c>
      <c r="B112" s="13">
        <f>'Base original'!B116/'Base original'!B104*100-100</f>
        <v>7.8623673037180026</v>
      </c>
      <c r="C112" s="13">
        <f>'Base original'!C116/'Base original'!C104*100-100</f>
        <v>8.9854273997387963</v>
      </c>
      <c r="D112" s="13">
        <f>'Base original'!D116/'Base original'!D104*100-100</f>
        <v>15.735572064263991</v>
      </c>
      <c r="E112" s="13">
        <f>'Base original'!E116/'Base original'!E104*100-100</f>
        <v>-2.3486572880015189</v>
      </c>
      <c r="F112" s="9">
        <f>'Base original'!F116/'Base original'!F104*100-100</f>
        <v>9.0484553388988189</v>
      </c>
      <c r="G112" s="9">
        <f>'Base original'!G116</f>
        <v>24.140386595713494</v>
      </c>
      <c r="H112" s="13">
        <f>'Base original'!H116</f>
        <v>26.079612161247596</v>
      </c>
      <c r="I112" s="13">
        <f>'Base original'!I116</f>
        <v>14.479213412056559</v>
      </c>
      <c r="J112" s="9">
        <f>'Base original'!J116</f>
        <v>31.375564437270441</v>
      </c>
      <c r="K112" s="9">
        <f>'Base original'!K116</f>
        <v>7.3109124194682353</v>
      </c>
      <c r="L112" s="13">
        <f>'Base original'!L116</f>
        <v>5.3210779848427414</v>
      </c>
      <c r="M112" s="9">
        <f>'Base original'!M116</f>
        <v>8.8672979948331871</v>
      </c>
      <c r="N112" s="9">
        <f>'Base original'!N116</f>
        <v>1.4164985210673096</v>
      </c>
      <c r="O112" s="13">
        <f>'Base original'!O116</f>
        <v>1.2244827463166235</v>
      </c>
      <c r="P112" s="9">
        <f>'Base original'!P116</f>
        <v>1.7332163860362249</v>
      </c>
      <c r="Q112" s="11">
        <f>'Base original'!Q116</f>
        <v>3.57</v>
      </c>
      <c r="R112" s="13">
        <f>('Base original'!S116/'Base original'!S104*100-100)*'Base original'!S104/'Base original'!$V104</f>
        <v>1.5074218116048488</v>
      </c>
      <c r="S112" s="13">
        <f>('Base original'!T116/'Base original'!T104*100-100)*'Base original'!T104/'Base original'!$V104</f>
        <v>6.3076428767324559</v>
      </c>
      <c r="T112" s="13">
        <f>('Base original'!U116/'Base original'!U104*100-100)*'Base original'!U104/'Base original'!$V104</f>
        <v>4.0471067194681929</v>
      </c>
      <c r="U112" s="9">
        <f>('Base original'!V116/'Base original'!V104*100-100)*'Base original'!V104/'Base original'!$V104</f>
        <v>11.862171407805505</v>
      </c>
      <c r="V112" s="13">
        <f>('Base original'!V116/'Base original'!V104*100-100)*'Base original'!V104/('Base original'!$AC104)</f>
        <v>2.7320684599727016</v>
      </c>
      <c r="W112" s="13">
        <f>('Base original'!W116/'Base original'!W104*100-100)*'Base original'!W104/('Base original'!$AC104)</f>
        <v>3.1668553502240742</v>
      </c>
      <c r="X112" s="13">
        <f>('Base original'!X116/'Base original'!X104*100-100)*'Base original'!X104/('Base original'!$AC104)</f>
        <v>0.2730610936530482</v>
      </c>
      <c r="Y112" s="13">
        <f>('Base original'!Y116/'Base original'!Y104*100-100)*'Base original'!Y104/('Base original'!$AC104)</f>
        <v>0.33202974244210348</v>
      </c>
      <c r="Z112" s="13">
        <f>('Base original'!Z116/'Base original'!Z104*100-100)*'Base original'!Z104/('Base original'!$AC104)</f>
        <v>7.0491037431489836E-2</v>
      </c>
      <c r="AA112" s="13">
        <f>-('Base original'!AA116/'Base original'!AA104*100-100)*'Base original'!AA104/('Base original'!$AC104)</f>
        <v>0.31308975370855285</v>
      </c>
      <c r="AB112" s="13">
        <f>-('Base original'!AB116/'Base original'!AB104*100-100)*'Base original'!AB104/('Base original'!$AC104)</f>
        <v>-7.0649375546736242E-3</v>
      </c>
      <c r="AC112" s="13">
        <f>(('Base original'!Y116-'Base original'!AA116)/('Base original'!Y104-'Base original'!AA104)*100-100)*(('Base original'!Y104-'Base original'!AA104)/'Base original'!AC104)</f>
        <v>0.64511949615065634</v>
      </c>
      <c r="AD112" s="13">
        <f>(('Base original'!Z116-'Base original'!AB116)/('Base original'!Z104-'Base original'!AB104)*100-100)*(('Base original'!Z104-'Base original'!AB104)/'Base original'!AC104)</f>
        <v>6.3426099876816161E-2</v>
      </c>
      <c r="AE112" s="9">
        <f>('Base original'!AC116/'Base original'!AC104*100-100)*'Base original'!AC104/('Base original'!$AC104)</f>
        <v>6.880530499877338</v>
      </c>
      <c r="AF112" s="13">
        <f>('Base original'!AC116/'Base original'!AC104*100-100)*'Base original'!AC104/('Base original'!$AN104)</f>
        <v>4.1836925725424621</v>
      </c>
      <c r="AG112" s="13">
        <f>('Base original'!AD116/'Base original'!AD104*100-100)*'Base original'!AD104/('Base original'!$AN104)</f>
        <v>1.8842664153870481</v>
      </c>
      <c r="AH112" s="13">
        <f>('Base original'!AE116/'Base original'!AE104*100-100)*'Base original'!AE104/('Base original'!$AN104)</f>
        <v>-0.14724183719656392</v>
      </c>
      <c r="AI112" s="13">
        <f>('Base original'!AF116/'Base original'!AF104*100-100)*'Base original'!AF104/('Base original'!$AN104)</f>
        <v>0.93396407264727599</v>
      </c>
      <c r="AJ112" s="13">
        <f>('Base original'!AG116/'Base original'!AG104*100-100)*'Base original'!AG104/('Base original'!$AN104)</f>
        <v>-7.3654024782249625E-2</v>
      </c>
      <c r="AK112" s="13">
        <f>('Base original'!AH116/'Base original'!AH104*100-100)*'Base original'!AH104/('Base original'!$AN104)</f>
        <v>-1.2052379647160192E-2</v>
      </c>
      <c r="AL112" s="13">
        <f>('Base original'!AI116/'Base original'!AI104*100-100)*'Base original'!AI104/('Base original'!$AN104)</f>
        <v>0.45897606865910429</v>
      </c>
      <c r="AM112" s="13">
        <f>('Base original'!AJ116/'Base original'!AJ104*100-100)*'Base original'!AJ104/('Base original'!$AN104)</f>
        <v>3.6218131656514307</v>
      </c>
      <c r="AN112" s="13">
        <f>('Base original'!AK116/'Base original'!AK104*100-100)*'Base original'!AK104/('Base original'!$AN104)</f>
        <v>0.1184066064013113</v>
      </c>
      <c r="AO112" s="13">
        <f>-('Base original'!AL116/'Base original'!AL104*100-100)*'Base original'!AL104/('Base original'!$AN104)</f>
        <v>-2.1360385485950615</v>
      </c>
      <c r="AP112" s="13">
        <f>-('Base original'!AM116/'Base original'!AM104*100-100)*'Base original'!AM104/('Base original'!$AN104)</f>
        <v>-2.9769390788655252E-2</v>
      </c>
      <c r="AQ112" s="13">
        <f>(('Base original'!AJ116-'Base original'!AL116)/('Base original'!AJ104-'Base original'!AL104)*100-100)*(('Base original'!AJ104-'Base original'!AL104)/'Base original'!AN104)</f>
        <v>1.485774617056369</v>
      </c>
      <c r="AR112" s="13">
        <f>(('Base original'!AK116-'Base original'!AM116)/('Base original'!AK104-'Base original'!AM104)*100-100)*(('Base original'!AK104-'Base original'!AM104)/'Base original'!AN104)</f>
        <v>8.8637215612656028E-2</v>
      </c>
      <c r="AS112" s="9">
        <f>('Base original'!AN116/'Base original'!AN104*100-100)*'Base original'!AN104/('Base original'!$AN104)</f>
        <v>8.8023627202789214</v>
      </c>
    </row>
    <row r="113" spans="1:45" x14ac:dyDescent="0.3">
      <c r="A113" s="20">
        <v>41944</v>
      </c>
      <c r="B113" s="13">
        <f>'Base original'!B117/'Base original'!B105*100-100</f>
        <v>8.3552506663502726</v>
      </c>
      <c r="C113" s="13">
        <f>'Base original'!C117/'Base original'!C105*100-100</f>
        <v>8.6654794085740434</v>
      </c>
      <c r="D113" s="13">
        <f>'Base original'!D117/'Base original'!D105*100-100</f>
        <v>16.773846500890116</v>
      </c>
      <c r="E113" s="13">
        <f>'Base original'!E117/'Base original'!E105*100-100</f>
        <v>-1.3262774396251586</v>
      </c>
      <c r="F113" s="9">
        <f>'Base original'!F117/'Base original'!F105*100-100</f>
        <v>9.5876245531855204</v>
      </c>
      <c r="G113" s="9">
        <f>'Base original'!G117</f>
        <v>23.933469138164995</v>
      </c>
      <c r="H113" s="13">
        <f>'Base original'!H117</f>
        <v>25.50276779642509</v>
      </c>
      <c r="I113" s="13">
        <f>'Base original'!I117</f>
        <v>14.75867164799423</v>
      </c>
      <c r="J113" s="9">
        <f>'Base original'!J117</f>
        <v>31.155112929897008</v>
      </c>
      <c r="K113" s="9">
        <f>'Base original'!K117</f>
        <v>6.8987822627539384</v>
      </c>
      <c r="L113" s="13">
        <f>'Base original'!L117</f>
        <v>5.2204692214107213</v>
      </c>
      <c r="M113" s="9">
        <f>'Base original'!M117</f>
        <v>8.198723638467083</v>
      </c>
      <c r="N113" s="9">
        <f>'Base original'!N117</f>
        <v>1.5128841476348087</v>
      </c>
      <c r="O113" s="13">
        <f>'Base original'!O117</f>
        <v>1.4029675997861781</v>
      </c>
      <c r="P113" s="9">
        <f>'Base original'!P117</f>
        <v>1.6661345458542656</v>
      </c>
      <c r="Q113" s="11">
        <f>'Base original'!Q117</f>
        <v>3.65</v>
      </c>
      <c r="R113" s="13">
        <f>('Base original'!S117/'Base original'!S105*100-100)*'Base original'!S105/'Base original'!$V105</f>
        <v>1.8697332213398221</v>
      </c>
      <c r="S113" s="13">
        <f>('Base original'!T117/'Base original'!T105*100-100)*'Base original'!T105/'Base original'!$V105</f>
        <v>7.1340610315690434</v>
      </c>
      <c r="T113" s="13">
        <f>('Base original'!U117/'Base original'!U105*100-100)*'Base original'!U105/'Base original'!$V105</f>
        <v>6.1793688006627265</v>
      </c>
      <c r="U113" s="9">
        <f>('Base original'!V117/'Base original'!V105*100-100)*'Base original'!V105/'Base original'!$V105</f>
        <v>15.183163053571592</v>
      </c>
      <c r="V113" s="65">
        <f>('Base original'!V117/'Base original'!V105*100-100)*'Base original'!V105/('Base original'!$AC105)</f>
        <v>3.5338598972548247</v>
      </c>
      <c r="W113" s="13">
        <f>('Base original'!W117/'Base original'!W105*100-100)*'Base original'!W105/('Base original'!$AC105)</f>
        <v>4.2625608582497412</v>
      </c>
      <c r="X113" s="13">
        <f>('Base original'!X117/'Base original'!X105*100-100)*'Base original'!X105/('Base original'!$AC105)</f>
        <v>0.30402678235683256</v>
      </c>
      <c r="Y113" s="13">
        <f>('Base original'!Y117/'Base original'!Y105*100-100)*'Base original'!Y105/('Base original'!$AC105)</f>
        <v>-0.21258116276907449</v>
      </c>
      <c r="Z113" s="13">
        <f>('Base original'!Z117/'Base original'!Z105*100-100)*'Base original'!Z105/('Base original'!$AC105)</f>
        <v>7.5303583901382684E-2</v>
      </c>
      <c r="AA113" s="13">
        <f>-('Base original'!AA117/'Base original'!AA105*100-100)*'Base original'!AA105/('Base original'!$AC105)</f>
        <v>0.90758480604165492</v>
      </c>
      <c r="AB113" s="13">
        <f>-('Base original'!AB117/'Base original'!AB105*100-100)*'Base original'!AB105/('Base original'!$AC105)</f>
        <v>-5.744123846092259E-3</v>
      </c>
      <c r="AC113" s="13">
        <f>(('Base original'!Y117-'Base original'!AA117)/('Base original'!Y105-'Base original'!AA105)*100-100)*(('Base original'!Y105-'Base original'!AA105)/'Base original'!AC105)</f>
        <v>0.69500364327258124</v>
      </c>
      <c r="AD113" s="13">
        <f>(('Base original'!Z117-'Base original'!AB117)/('Base original'!Z105-'Base original'!AB105)*100-100)*(('Base original'!Z105-'Base original'!AB105)/'Base original'!AC105)</f>
        <v>6.9559460055290429E-2</v>
      </c>
      <c r="AE113" s="9">
        <f>('Base original'!AC117/'Base original'!AC105*100-100)*'Base original'!AC105/('Base original'!$AC105)</f>
        <v>8.8650106411892722</v>
      </c>
      <c r="AF113" s="13">
        <f>('Base original'!AC117/'Base original'!AC105*100-100)*'Base original'!AC105/('Base original'!$AN105)</f>
        <v>5.40241617583884</v>
      </c>
      <c r="AG113" s="13">
        <f>('Base original'!AD117/'Base original'!AD105*100-100)*'Base original'!AD105/('Base original'!$AN105)</f>
        <v>1.8483062719812209</v>
      </c>
      <c r="AH113" s="13">
        <f>('Base original'!AE117/'Base original'!AE105*100-100)*'Base original'!AE105/('Base original'!$AN105)</f>
        <v>-0.71250844853542239</v>
      </c>
      <c r="AI113" s="13">
        <f>('Base original'!AF117/'Base original'!AF105*100-100)*'Base original'!AF105/('Base original'!$AN105)</f>
        <v>1.195365542908166</v>
      </c>
      <c r="AJ113" s="13">
        <f>('Base original'!AG117/'Base original'!AG105*100-100)*'Base original'!AG105/('Base original'!$AN105)</f>
        <v>-0.13726537483424778</v>
      </c>
      <c r="AK113" s="13">
        <f>('Base original'!AH117/'Base original'!AH105*100-100)*'Base original'!AH105/('Base original'!$AN105)</f>
        <v>-1.5958158680490116E-2</v>
      </c>
      <c r="AL113" s="13">
        <f>('Base original'!AI117/'Base original'!AI105*100-100)*'Base original'!AI105/('Base original'!$AN105)</f>
        <v>0.43982163080058401</v>
      </c>
      <c r="AM113" s="13">
        <f>('Base original'!AJ117/'Base original'!AJ105*100-100)*'Base original'!AJ105/('Base original'!$AN105)</f>
        <v>3.2124789735113954</v>
      </c>
      <c r="AN113" s="13">
        <f>('Base original'!AK117/'Base original'!AK105*100-100)*'Base original'!AK105/('Base original'!$AN105)</f>
        <v>0.11927656678307887</v>
      </c>
      <c r="AO113" s="13">
        <f>-('Base original'!AL117/'Base original'!AL105*100-100)*'Base original'!AL105/('Base original'!$AN105)</f>
        <v>-1.7160799543050074</v>
      </c>
      <c r="AP113" s="13">
        <f>-('Base original'!AM117/'Base original'!AM105*100-100)*'Base original'!AM105/('Base original'!$AN105)</f>
        <v>-3.1882448986101965E-2</v>
      </c>
      <c r="AQ113" s="13">
        <f>(('Base original'!AJ117-'Base original'!AL117)/('Base original'!AJ105-'Base original'!AL105)*100-100)*(('Base original'!AJ105-'Base original'!AL105)/'Base original'!AN105)</f>
        <v>1.4963990192063885</v>
      </c>
      <c r="AR113" s="13">
        <f>(('Base original'!AK117-'Base original'!AM117)/('Base original'!AK105-'Base original'!AM105)*100-100)*(('Base original'!AK105-'Base original'!AM105)/'Base original'!AN105)</f>
        <v>8.7394117796976881E-2</v>
      </c>
      <c r="AS113" s="9">
        <f>('Base original'!AN117/'Base original'!AN105*100-100)*'Base original'!AN105/('Base original'!$AN105)</f>
        <v>9.6039707764820008</v>
      </c>
    </row>
    <row r="114" spans="1:45" x14ac:dyDescent="0.3">
      <c r="A114" s="20">
        <v>41974</v>
      </c>
      <c r="B114" s="13">
        <f>'Base original'!B118/'Base original'!B106*100-100</f>
        <v>8.1868146153407224</v>
      </c>
      <c r="C114" s="13">
        <f>'Base original'!C118/'Base original'!C106*100-100</f>
        <v>8.4139552614156656</v>
      </c>
      <c r="D114" s="13">
        <f>'Base original'!D118/'Base original'!D106*100-100</f>
        <v>16.747055315979082</v>
      </c>
      <c r="E114" s="13">
        <f>'Base original'!E118/'Base original'!E106*100-100</f>
        <v>1.7593315736509965</v>
      </c>
      <c r="F114" s="9">
        <f>'Base original'!F118/'Base original'!F106*100-100</f>
        <v>9.7526474114466595</v>
      </c>
      <c r="G114" s="9">
        <f>'Base original'!G118</f>
        <v>23.702525572450863</v>
      </c>
      <c r="H114" s="13">
        <f>'Base original'!H118</f>
        <v>23.964291361547403</v>
      </c>
      <c r="I114" s="13">
        <f>'Base original'!I118</f>
        <v>15.010740828005918</v>
      </c>
      <c r="J114" s="9">
        <f>'Base original'!J118</f>
        <v>30.34777356348712</v>
      </c>
      <c r="K114" s="9">
        <f>'Base original'!K118</f>
        <v>6.8751071984544314</v>
      </c>
      <c r="L114" s="13">
        <f>'Base original'!L118</f>
        <v>5.2742914788392188</v>
      </c>
      <c r="M114" s="9">
        <f>'Base original'!M118</f>
        <v>7.9730256528947256</v>
      </c>
      <c r="N114" s="9">
        <f>'Base original'!N118</f>
        <v>1.3937931498209903</v>
      </c>
      <c r="O114" s="13">
        <f>'Base original'!O118</f>
        <v>1.2304519005111727</v>
      </c>
      <c r="P114" s="9">
        <f>'Base original'!P118</f>
        <v>1.7107067853237408</v>
      </c>
      <c r="Q114" s="11">
        <f>'Base original'!Q118</f>
        <v>3.73</v>
      </c>
      <c r="R114" s="13">
        <f>('Base original'!S118/'Base original'!S106*100-100)*'Base original'!S106/'Base original'!$V106</f>
        <v>2.1137177174292625</v>
      </c>
      <c r="S114" s="13">
        <f>('Base original'!T118/'Base original'!T106*100-100)*'Base original'!T106/'Base original'!$V106</f>
        <v>7.1640153106746594</v>
      </c>
      <c r="T114" s="13">
        <f>('Base original'!U118/'Base original'!U106*100-100)*'Base original'!U106/'Base original'!$V106</f>
        <v>6.0032983155263926</v>
      </c>
      <c r="U114" s="9">
        <f>('Base original'!V118/'Base original'!V106*100-100)*'Base original'!V106/'Base original'!$V106</f>
        <v>15.281031343630332</v>
      </c>
      <c r="V114" s="65">
        <f>('Base original'!V118/'Base original'!V106*100-100)*'Base original'!V106/('Base original'!$AC106)</f>
        <v>3.7118800764353761</v>
      </c>
      <c r="W114" s="13">
        <f>('Base original'!W118/'Base original'!W106*100-100)*'Base original'!W106/('Base original'!$AC106)</f>
        <v>5.2020452441472518</v>
      </c>
      <c r="X114" s="13">
        <f>('Base original'!X118/'Base original'!X106*100-100)*'Base original'!X106/('Base original'!$AC106)</f>
        <v>0.31984722107194635</v>
      </c>
      <c r="Y114" s="13">
        <f>('Base original'!Y118/'Base original'!Y106*100-100)*'Base original'!Y106/('Base original'!$AC106)</f>
        <v>0.16344764890049604</v>
      </c>
      <c r="Z114" s="13">
        <f>('Base original'!Z118/'Base original'!Z106*100-100)*'Base original'!Z106/('Base original'!$AC106)</f>
        <v>7.2077233798892568E-2</v>
      </c>
      <c r="AA114" s="13">
        <f>-('Base original'!AA118/'Base original'!AA106*100-100)*'Base original'!AA106/('Base original'!$AC106)</f>
        <v>8.4981595787362182E-2</v>
      </c>
      <c r="AB114" s="13">
        <f>-('Base original'!AB118/'Base original'!AB106*100-100)*'Base original'!AB106/('Base original'!$AC106)</f>
        <v>-6.4832402749745418E-3</v>
      </c>
      <c r="AC114" s="13">
        <f>(('Base original'!Y118-'Base original'!AA118)/('Base original'!Y106-'Base original'!AA106)*100-100)*(('Base original'!Y106-'Base original'!AA106)/'Base original'!AC106)</f>
        <v>0.24842924468785685</v>
      </c>
      <c r="AD114" s="13">
        <f>(('Base original'!Z118-'Base original'!AB118)/('Base original'!Z106-'Base original'!AB106)*100-100)*(('Base original'!Z106-'Base original'!AB106)/'Base original'!AC106)</f>
        <v>6.5593993523918107E-2</v>
      </c>
      <c r="AE114" s="9">
        <f>('Base original'!AC118/'Base original'!AC106*100-100)*'Base original'!AC106/('Base original'!$AC106)</f>
        <v>9.5477957798663482</v>
      </c>
      <c r="AF114" s="13">
        <f>('Base original'!AC118/'Base original'!AC106*100-100)*'Base original'!AC106/('Base original'!$AN106)</f>
        <v>5.8947999143633218</v>
      </c>
      <c r="AG114" s="13">
        <f>('Base original'!AD118/'Base original'!AD106*100-100)*'Base original'!AD106/('Base original'!$AN106)</f>
        <v>2.072048072990992</v>
      </c>
      <c r="AH114" s="13">
        <f>('Base original'!AE118/'Base original'!AE106*100-100)*'Base original'!AE106/('Base original'!$AN106)</f>
        <v>-0.59507702913952609</v>
      </c>
      <c r="AI114" s="13">
        <f>('Base original'!AF118/'Base original'!AF106*100-100)*'Base original'!AF106/('Base original'!$AN106)</f>
        <v>1.5150783620045658</v>
      </c>
      <c r="AJ114" s="13">
        <f>('Base original'!AG118/'Base original'!AG106*100-100)*'Base original'!AG106/('Base original'!$AN106)</f>
        <v>9.6668400194239931E-2</v>
      </c>
      <c r="AK114" s="13">
        <f>('Base original'!AH118/'Base original'!AH106*100-100)*'Base original'!AH106/('Base original'!$AN106)</f>
        <v>1.3988682240345374E-2</v>
      </c>
      <c r="AL114" s="13">
        <f>('Base original'!AI118/'Base original'!AI106*100-100)*'Base original'!AI106/('Base original'!$AN106)</f>
        <v>0.42044038492297214</v>
      </c>
      <c r="AM114" s="13">
        <f>('Base original'!AJ118/'Base original'!AJ106*100-100)*'Base original'!AJ106/('Base original'!$AN106)</f>
        <v>3.1980503911382052</v>
      </c>
      <c r="AN114" s="13">
        <f>('Base original'!AK118/'Base original'!AK106*100-100)*'Base original'!AK106/('Base original'!$AN106)</f>
        <v>0.13126465153513356</v>
      </c>
      <c r="AO114" s="13">
        <f>-('Base original'!AL118/'Base original'!AL106*100-100)*'Base original'!AL106/('Base original'!$AN106)</f>
        <v>-1.5705505049909485</v>
      </c>
      <c r="AP114" s="13">
        <f>-('Base original'!AM118/'Base original'!AM106*100-100)*'Base original'!AM106/('Base original'!$AN106)</f>
        <v>-4.0879977671925291E-2</v>
      </c>
      <c r="AQ114" s="13">
        <f>(('Base original'!AJ118-'Base original'!AL118)/('Base original'!AJ106-'Base original'!AL106)*100-100)*(('Base original'!AJ106-'Base original'!AL106)/'Base original'!AN106)</f>
        <v>1.627499886147256</v>
      </c>
      <c r="AR114" s="13">
        <f>(('Base original'!AK118-'Base original'!AM118)/('Base original'!AK106-'Base original'!AM106)*100-100)*(('Base original'!AK106-'Base original'!AM106)/'Base original'!AN106)</f>
        <v>9.0384673863208267E-2</v>
      </c>
      <c r="AS114" s="9">
        <f>('Base original'!AN118/'Base original'!AN106*100-100)*'Base original'!AN106/('Base original'!$AN106)</f>
        <v>11.135831347587384</v>
      </c>
    </row>
    <row r="115" spans="1:45" x14ac:dyDescent="0.3">
      <c r="A115" s="21">
        <v>42005</v>
      </c>
      <c r="B115" s="13">
        <f>'Base original'!B119/'Base original'!B107*100-100</f>
        <v>7.4772718984927451</v>
      </c>
      <c r="C115" s="13">
        <f>'Base original'!C119/'Base original'!C107*100-100</f>
        <v>7.6602146829355462</v>
      </c>
      <c r="D115" s="13">
        <f>'Base original'!D119/'Base original'!D107*100-100</f>
        <v>15.709729845180377</v>
      </c>
      <c r="E115" s="13">
        <f>'Base original'!E119/'Base original'!E107*100-100</f>
        <v>6.1127170983521211</v>
      </c>
      <c r="F115" s="9">
        <f>'Base original'!F119/'Base original'!F107*100-100</f>
        <v>9.3441361670302854</v>
      </c>
      <c r="G115" s="9">
        <f>'Base original'!G119</f>
        <v>24.096004417675232</v>
      </c>
      <c r="H115" s="13">
        <f>'Base original'!H119</f>
        <v>24.770099273516159</v>
      </c>
      <c r="I115" s="13">
        <f>'Base original'!I119</f>
        <v>15.33345316100732</v>
      </c>
      <c r="J115" s="9">
        <f>'Base original'!J119</f>
        <v>30.472606645070002</v>
      </c>
      <c r="K115" s="9">
        <f>'Base original'!K119</f>
        <v>7.0701299105733071</v>
      </c>
      <c r="L115" s="13">
        <f>'Base original'!L119</f>
        <v>5.2847722854794892</v>
      </c>
      <c r="M115" s="9">
        <f>'Base original'!M119</f>
        <v>8.3226654049551438</v>
      </c>
      <c r="N115" s="9">
        <f>'Base original'!N119</f>
        <v>1.597160986435902</v>
      </c>
      <c r="O115" s="13">
        <f>'Base original'!O119</f>
        <v>1.5164041911724901</v>
      </c>
      <c r="P115" s="9">
        <f>'Base original'!P119</f>
        <v>1.6994628902479114</v>
      </c>
      <c r="Q115" s="11">
        <f>'Base original'!Q119</f>
        <v>3.75</v>
      </c>
      <c r="R115" s="13">
        <f>('Base original'!S119/'Base original'!S107*100-100)*'Base original'!S107/'Base original'!$V107</f>
        <v>1.7884133655867087</v>
      </c>
      <c r="S115" s="13">
        <f>('Base original'!T119/'Base original'!T107*100-100)*'Base original'!T107/'Base original'!$V107</f>
        <v>7.6472991937501291</v>
      </c>
      <c r="T115" s="13">
        <f>('Base original'!U119/'Base original'!U107*100-100)*'Base original'!U107/'Base original'!$V107</f>
        <v>4.257861589387625</v>
      </c>
      <c r="U115" s="9">
        <f>('Base original'!V119/'Base original'!V107*100-100)*'Base original'!V107/'Base original'!$V107</f>
        <v>13.693574148724482</v>
      </c>
      <c r="V115" s="13">
        <f>('Base original'!V119/'Base original'!V107*100-100)*'Base original'!V107/('Base original'!$AC107)</f>
        <v>3.3252912150335567</v>
      </c>
      <c r="W115" s="13">
        <f>('Base original'!W119/'Base original'!W107*100-100)*'Base original'!W107/('Base original'!$AC107)</f>
        <v>4.6035817722365584</v>
      </c>
      <c r="X115" s="13">
        <f>('Base original'!X119/'Base original'!X107*100-100)*'Base original'!X107/('Base original'!$AC107)</f>
        <v>0.3230174514900776</v>
      </c>
      <c r="Y115" s="13">
        <f>('Base original'!Y119/'Base original'!Y107*100-100)*'Base original'!Y107/('Base original'!$AC107)</f>
        <v>1.2262907437820163</v>
      </c>
      <c r="Z115" s="13">
        <f>('Base original'!Z119/'Base original'!Z107*100-100)*'Base original'!Z107/('Base original'!$AC107)</f>
        <v>7.2696107316974026E-2</v>
      </c>
      <c r="AA115" s="13">
        <f>-('Base original'!AA119/'Base original'!AA107*100-100)*'Base original'!AA107/('Base original'!$AC107)</f>
        <v>-0.96325330456134295</v>
      </c>
      <c r="AB115" s="13">
        <f>-('Base original'!AB119/'Base original'!AB107*100-100)*'Base original'!AB107/('Base original'!$AC107)</f>
        <v>-8.2103042931271422E-3</v>
      </c>
      <c r="AC115" s="13">
        <f>(('Base original'!Y119-'Base original'!AA119)/('Base original'!Y107-'Base original'!AA107)*100-100)*(('Base original'!Y107-'Base original'!AA107)/'Base original'!AC107)</f>
        <v>0.26303743922067452</v>
      </c>
      <c r="AD115" s="13">
        <f>(('Base original'!Z119-'Base original'!AB119)/('Base original'!Z107-'Base original'!AB107)*100-100)*(('Base original'!Z107-'Base original'!AB107)/'Base original'!AC107)</f>
        <v>6.4485803023846835E-2</v>
      </c>
      <c r="AE115" s="9">
        <f>('Base original'!AC119/'Base original'!AC107*100-100)*'Base original'!AC107/('Base original'!$AC107)</f>
        <v>8.5794136810047235</v>
      </c>
      <c r="AF115" s="13">
        <f>('Base original'!AC119/'Base original'!AC107*100-100)*'Base original'!AC107/('Base original'!$AN107)</f>
        <v>5.3358116404897089</v>
      </c>
      <c r="AG115" s="13">
        <f>('Base original'!AD119/'Base original'!AD107*100-100)*'Base original'!AD107/('Base original'!$AN107)</f>
        <v>2.2566454755487615</v>
      </c>
      <c r="AH115" s="13">
        <f>('Base original'!AE119/'Base original'!AE107*100-100)*'Base original'!AE107/('Base original'!$AN107)</f>
        <v>-0.13761079216546224</v>
      </c>
      <c r="AI115" s="13">
        <f>('Base original'!AF119/'Base original'!AF107*100-100)*'Base original'!AF107/('Base original'!$AN107)</f>
        <v>1.6654403921734322</v>
      </c>
      <c r="AJ115" s="13">
        <f>('Base original'!AG119/'Base original'!AG107*100-100)*'Base original'!AG107/('Base original'!$AN107)</f>
        <v>0.12361155909060398</v>
      </c>
      <c r="AK115" s="13">
        <f>('Base original'!AH119/'Base original'!AH107*100-100)*'Base original'!AH107/('Base original'!$AN107)</f>
        <v>2.7628008617061675E-2</v>
      </c>
      <c r="AL115" s="13">
        <f>('Base original'!AI119/'Base original'!AI107*100-100)*'Base original'!AI107/('Base original'!$AN107)</f>
        <v>0.20793239318263423</v>
      </c>
      <c r="AM115" s="13">
        <f>('Base original'!AJ119/'Base original'!AJ107*100-100)*'Base original'!AJ107/('Base original'!$AN107)</f>
        <v>3.0554733649856307</v>
      </c>
      <c r="AN115" s="13">
        <f>('Base original'!AK119/'Base original'!AK107*100-100)*'Base original'!AK107/('Base original'!$AN107)</f>
        <v>0.14168486129638264</v>
      </c>
      <c r="AO115" s="13">
        <f>-('Base original'!AL119/'Base original'!AL107*100-100)*'Base original'!AL107/('Base original'!$AN107)</f>
        <v>-1.4369635624150943</v>
      </c>
      <c r="AP115" s="13">
        <f>-('Base original'!AM119/'Base original'!AM107*100-100)*'Base original'!AM107/('Base original'!$AN107)</f>
        <v>-4.5876039504396185E-2</v>
      </c>
      <c r="AQ115" s="13">
        <f>(('Base original'!AJ119-'Base original'!AL119)/('Base original'!AJ107-'Base original'!AL107)*100-100)*(('Base original'!AJ107-'Base original'!AL107)/'Base original'!AN107)</f>
        <v>1.6185098025705371</v>
      </c>
      <c r="AR115" s="13">
        <f>(('Base original'!AK119-'Base original'!AM119)/('Base original'!AK107-'Base original'!AM107)*100-100)*(('Base original'!AK107-'Base original'!AM107)/'Base original'!AN107)</f>
        <v>9.5808821791986479E-2</v>
      </c>
      <c r="AS115" s="9">
        <f>('Base original'!AN119/'Base original'!AN107*100-100)*'Base original'!AN107/('Base original'!$AN107)</f>
        <v>11.193777301299264</v>
      </c>
    </row>
    <row r="116" spans="1:45" x14ac:dyDescent="0.3">
      <c r="A116" s="20">
        <v>42036</v>
      </c>
      <c r="B116" s="13">
        <f>'Base original'!B120/'Base original'!B108*100-100</f>
        <v>6.7473255790444711</v>
      </c>
      <c r="C116" s="13">
        <f>'Base original'!C120/'Base original'!C108*100-100</f>
        <v>7.5092392543177908</v>
      </c>
      <c r="D116" s="13">
        <f>'Base original'!D120/'Base original'!D108*100-100</f>
        <v>15.189970443244533</v>
      </c>
      <c r="E116" s="13">
        <f>'Base original'!E120/'Base original'!E108*100-100</f>
        <v>1.1701802740905549</v>
      </c>
      <c r="F116" s="9">
        <f>'Base original'!F120/'Base original'!F108*100-100</f>
        <v>8.4184642830764886</v>
      </c>
      <c r="G116" s="9">
        <f>'Base original'!G120</f>
        <v>25.234454506174483</v>
      </c>
      <c r="H116" s="13">
        <f>'Base original'!H120</f>
        <v>26.275318029970286</v>
      </c>
      <c r="I116" s="13">
        <f>'Base original'!I120</f>
        <v>15.402136517196087</v>
      </c>
      <c r="J116" s="9">
        <f>'Base original'!J120</f>
        <v>31.146985890800082</v>
      </c>
      <c r="K116" s="9">
        <f>'Base original'!K120</f>
        <v>7.1278456061208804</v>
      </c>
      <c r="L116" s="13">
        <f>'Base original'!L120</f>
        <v>5.5181542645438171</v>
      </c>
      <c r="M116" s="9">
        <f>'Base original'!M120</f>
        <v>7.8036065890156969</v>
      </c>
      <c r="N116" s="9">
        <f>'Base original'!N120</f>
        <v>1.684601636833142</v>
      </c>
      <c r="O116" s="13">
        <f>'Base original'!O120</f>
        <v>1.6581105727950991</v>
      </c>
      <c r="P116" s="9">
        <f>'Base original'!P120</f>
        <v>1.7358640988313598</v>
      </c>
      <c r="Q116" s="11">
        <f>'Base original'!Q120</f>
        <v>3.73</v>
      </c>
      <c r="R116" s="13">
        <f>('Base original'!S120/'Base original'!S108*100-100)*'Base original'!S108/'Base original'!$V108</f>
        <v>2.0926092380845498</v>
      </c>
      <c r="S116" s="13">
        <f>('Base original'!T120/'Base original'!T108*100-100)*'Base original'!T108/'Base original'!$V108</f>
        <v>9.1372597417506167</v>
      </c>
      <c r="T116" s="13">
        <f>('Base original'!U120/'Base original'!U108*100-100)*'Base original'!U108/'Base original'!$V108</f>
        <v>3.3710841463954284</v>
      </c>
      <c r="U116" s="9">
        <f>('Base original'!V120/'Base original'!V108*100-100)*'Base original'!V108/'Base original'!$V108</f>
        <v>14.600953126230593</v>
      </c>
      <c r="V116" s="65">
        <f>('Base original'!V120/'Base original'!V108*100-100)*'Base original'!V108/('Base original'!$AC108)</f>
        <v>3.4915520239897608</v>
      </c>
      <c r="W116" s="13">
        <f>('Base original'!W120/'Base original'!W108*100-100)*'Base original'!W108/('Base original'!$AC108)</f>
        <v>3.6279802355357695</v>
      </c>
      <c r="X116" s="13">
        <f>('Base original'!X120/'Base original'!X108*100-100)*'Base original'!X108/('Base original'!$AC108)</f>
        <v>0.32104065186039621</v>
      </c>
      <c r="Y116" s="13">
        <f>('Base original'!Y120/'Base original'!Y108*100-100)*'Base original'!Y108/('Base original'!$AC108)</f>
        <v>0.89916425177465753</v>
      </c>
      <c r="Z116" s="13">
        <f>('Base original'!Z120/'Base original'!Z108*100-100)*'Base original'!Z108/('Base original'!$AC108)</f>
        <v>7.8253983746743971E-2</v>
      </c>
      <c r="AA116" s="13">
        <f>-('Base original'!AA120/'Base original'!AA108*100-100)*'Base original'!AA108/('Base original'!$AC108)</f>
        <v>-0.62573386375584861</v>
      </c>
      <c r="AB116" s="13">
        <f>-('Base original'!AB120/'Base original'!AB108*100-100)*'Base original'!AB108/('Base original'!$AC108)</f>
        <v>-7.2488778060770271E-3</v>
      </c>
      <c r="AC116" s="13">
        <f>(('Base original'!Y120-'Base original'!AA120)/('Base original'!Y108-'Base original'!AA108)*100-100)*(('Base original'!Y108-'Base original'!AA108)/'Base original'!AC108)</f>
        <v>0.27343038801880992</v>
      </c>
      <c r="AD116" s="13">
        <f>(('Base original'!Z120-'Base original'!AB120)/('Base original'!Z108-'Base original'!AB108)*100-100)*(('Base original'!Z108-'Base original'!AB108)/'Base original'!AC108)</f>
        <v>7.1005105940666946E-2</v>
      </c>
      <c r="AE116" s="9">
        <f>('Base original'!AC120/'Base original'!AC108*100-100)*'Base original'!AC108/('Base original'!$AC108)</f>
        <v>7.7850084053453941</v>
      </c>
      <c r="AF116" s="13">
        <f>('Base original'!AC120/'Base original'!AC108*100-100)*'Base original'!AC108/('Base original'!$AN108)</f>
        <v>4.7845565586774832</v>
      </c>
      <c r="AG116" s="13">
        <f>('Base original'!AD120/'Base original'!AD108*100-100)*'Base original'!AD108/('Base original'!$AN108)</f>
        <v>2.0138585136822211</v>
      </c>
      <c r="AH116" s="13">
        <f>('Base original'!AE120/'Base original'!AE108*100-100)*'Base original'!AE108/('Base original'!$AN108)</f>
        <v>-0.47389233394217167</v>
      </c>
      <c r="AI116" s="13">
        <f>('Base original'!AF120/'Base original'!AF108*100-100)*'Base original'!AF108/('Base original'!$AN108)</f>
        <v>1.7587238761749129</v>
      </c>
      <c r="AJ116" s="13">
        <f>('Base original'!AG120/'Base original'!AG108*100-100)*'Base original'!AG108/('Base original'!$AN108)</f>
        <v>1.4990925586079427E-2</v>
      </c>
      <c r="AK116" s="13">
        <f>('Base original'!AH120/'Base original'!AH108*100-100)*'Base original'!AH108/('Base original'!$AN108)</f>
        <v>1.3067426835072591E-2</v>
      </c>
      <c r="AL116" s="13">
        <f>('Base original'!AI120/'Base original'!AI108*100-100)*'Base original'!AI108/('Base original'!$AN108)</f>
        <v>6.9842946747640688E-2</v>
      </c>
      <c r="AM116" s="13">
        <f>('Base original'!AJ120/'Base original'!AJ108*100-100)*'Base original'!AJ108/('Base original'!$AN108)</f>
        <v>3.0874574114738871</v>
      </c>
      <c r="AN116" s="13">
        <f>('Base original'!AK120/'Base original'!AK108*100-100)*'Base original'!AK108/('Base original'!$AN108)</f>
        <v>0.14868430791773843</v>
      </c>
      <c r="AO116" s="13">
        <f>-('Base original'!AL120/'Base original'!AL108*100-100)*'Base original'!AL108/('Base original'!$AN108)</f>
        <v>-1.2708699296840253</v>
      </c>
      <c r="AP116" s="13">
        <f>-('Base original'!AM120/'Base original'!AM108*100-100)*'Base original'!AM108/('Base original'!$AN108)</f>
        <v>-4.1627577060096593E-2</v>
      </c>
      <c r="AQ116" s="13">
        <f>(('Base original'!AJ120-'Base original'!AL120)/('Base original'!AJ108-'Base original'!AL108)*100-100)*(('Base original'!AJ108-'Base original'!AL108)/'Base original'!AN108)</f>
        <v>1.8165874817898608</v>
      </c>
      <c r="AR116" s="13">
        <f>(('Base original'!AK120-'Base original'!AM120)/('Base original'!AK108-'Base original'!AM108)*100-100)*(('Base original'!AK108-'Base original'!AM108)/'Base original'!AN108)</f>
        <v>0.10705673085764184</v>
      </c>
      <c r="AS116" s="9">
        <f>('Base original'!AN120/'Base original'!AN108*100-100)*'Base original'!AN108/('Base original'!$AN108)</f>
        <v>10.104792126408739</v>
      </c>
    </row>
    <row r="117" spans="1:45" x14ac:dyDescent="0.3">
      <c r="A117" s="20">
        <v>42064</v>
      </c>
      <c r="B117" s="13">
        <f>'Base original'!B121/'Base original'!B109*100-100</f>
        <v>7.4085891490645537</v>
      </c>
      <c r="C117" s="13">
        <f>'Base original'!C121/'Base original'!C109*100-100</f>
        <v>7.305032885386936</v>
      </c>
      <c r="D117" s="13">
        <f>'Base original'!D121/'Base original'!D109*100-100</f>
        <v>15.085529859651743</v>
      </c>
      <c r="E117" s="13">
        <f>'Base original'!E121/'Base original'!E109*100-100</f>
        <v>4.3772653567467614</v>
      </c>
      <c r="F117" s="9">
        <f>'Base original'!F121/'Base original'!F109*100-100</f>
        <v>9.0248332251138237</v>
      </c>
      <c r="G117" s="9">
        <f>'Base original'!G121</f>
        <v>23.299889255728694</v>
      </c>
      <c r="H117" s="13">
        <f>'Base original'!H121</f>
        <v>24.720736570128857</v>
      </c>
      <c r="I117" s="13">
        <f>'Base original'!I121</f>
        <v>13.730764952547478</v>
      </c>
      <c r="J117" s="9">
        <f>'Base original'!J121</f>
        <v>30.790077344049799</v>
      </c>
      <c r="K117" s="9">
        <f>'Base original'!K121</f>
        <v>7.1450969129499748</v>
      </c>
      <c r="L117" s="13">
        <f>'Base original'!L121</f>
        <v>5.4522568421928517</v>
      </c>
      <c r="M117" s="9">
        <f>'Base original'!M121</f>
        <v>8.1683457396932528</v>
      </c>
      <c r="N117" s="9">
        <f>'Base original'!N121</f>
        <v>1.4588164771542831</v>
      </c>
      <c r="O117" s="13">
        <f>'Base original'!O121</f>
        <v>1.2203524717978489</v>
      </c>
      <c r="P117" s="9">
        <f>'Base original'!P121</f>
        <v>1.8134075907534819</v>
      </c>
      <c r="Q117" s="11">
        <f>'Base original'!Q121</f>
        <v>3.67</v>
      </c>
      <c r="R117" s="13">
        <f>('Base original'!S121/'Base original'!S109*100-100)*'Base original'!S109/'Base original'!$V109</f>
        <v>2.2324104741300896</v>
      </c>
      <c r="S117" s="13">
        <f>('Base original'!T121/'Base original'!T109*100-100)*'Base original'!T109/'Base original'!$V109</f>
        <v>9.0661792878278096</v>
      </c>
      <c r="T117" s="13">
        <f>('Base original'!U121/'Base original'!U109*100-100)*'Base original'!U109/'Base original'!$V109</f>
        <v>1.835223249851389</v>
      </c>
      <c r="U117" s="9">
        <f>('Base original'!V121/'Base original'!V109*100-100)*'Base original'!V109/'Base original'!$V109</f>
        <v>13.133813011809295</v>
      </c>
      <c r="V117" s="65">
        <f>('Base original'!V121/'Base original'!V109*100-100)*'Base original'!V109/('Base original'!$AC109)</f>
        <v>3.1491132327197904</v>
      </c>
      <c r="W117" s="13">
        <f>('Base original'!W121/'Base original'!W109*100-100)*'Base original'!W109/('Base original'!$AC109)</f>
        <v>4.061167519132356</v>
      </c>
      <c r="X117" s="13">
        <f>('Base original'!X121/'Base original'!X109*100-100)*'Base original'!X109/('Base original'!$AC109)</f>
        <v>0.3273882142800279</v>
      </c>
      <c r="Y117" s="13">
        <f>('Base original'!Y121/'Base original'!Y109*100-100)*'Base original'!Y109/('Base original'!$AC109)</f>
        <v>0.35153262779152489</v>
      </c>
      <c r="Z117" s="13">
        <f>('Base original'!Z121/'Base original'!Z109*100-100)*'Base original'!Z109/('Base original'!$AC109)</f>
        <v>8.1289749611183182E-2</v>
      </c>
      <c r="AA117" s="13">
        <f>-('Base original'!AA121/'Base original'!AA109*100-100)*'Base original'!AA109/('Base original'!$AC109)</f>
        <v>-0.41023612548402943</v>
      </c>
      <c r="AB117" s="13">
        <f>-('Base original'!AB121/'Base original'!AB109*100-100)*'Base original'!AB109/('Base original'!$AC109)</f>
        <v>-1.9481096202866151E-2</v>
      </c>
      <c r="AC117" s="13">
        <f>(('Base original'!Y121-'Base original'!AA121)/('Base original'!Y109-'Base original'!AA109)*100-100)*(('Base original'!Y109-'Base original'!AA109)/'Base original'!AC109)</f>
        <v>-5.8703497692504616E-2</v>
      </c>
      <c r="AD117" s="13">
        <f>(('Base original'!Z121-'Base original'!AB121)/('Base original'!Z109-'Base original'!AB109)*100-100)*(('Base original'!Z109-'Base original'!AB109)/'Base original'!AC109)</f>
        <v>6.1808653408317142E-2</v>
      </c>
      <c r="AE117" s="9">
        <f>('Base original'!AC121/'Base original'!AC109*100-100)*'Base original'!AC109/('Base original'!$AC109)</f>
        <v>7.5407741218479885</v>
      </c>
      <c r="AF117" s="13">
        <f>('Base original'!AC121/'Base original'!AC109*100-100)*'Base original'!AC109/('Base original'!$AN109)</f>
        <v>4.6118247204795573</v>
      </c>
      <c r="AG117" s="13">
        <f>('Base original'!AD121/'Base original'!AD109*100-100)*'Base original'!AD109/('Base original'!$AN109)</f>
        <v>1.7068924313222049</v>
      </c>
      <c r="AH117" s="13">
        <f>('Base original'!AE121/'Base original'!AE109*100-100)*'Base original'!AE109/('Base original'!$AN109)</f>
        <v>-0.75007608117182278</v>
      </c>
      <c r="AI117" s="13">
        <f>('Base original'!AF121/'Base original'!AF109*100-100)*'Base original'!AF109/('Base original'!$AN109)</f>
        <v>1.7973333280698309</v>
      </c>
      <c r="AJ117" s="13">
        <f>('Base original'!AG121/'Base original'!AG109*100-100)*'Base original'!AG109/('Base original'!$AN109)</f>
        <v>8.599251773212354E-3</v>
      </c>
      <c r="AK117" s="13">
        <f>('Base original'!AH121/'Base original'!AH109*100-100)*'Base original'!AH109/('Base original'!$AN109)</f>
        <v>1.9613474414848325E-2</v>
      </c>
      <c r="AL117" s="13">
        <f>('Base original'!AI121/'Base original'!AI109*100-100)*'Base original'!AI109/('Base original'!$AN109)</f>
        <v>-1.2198003589902777E-2</v>
      </c>
      <c r="AM117" s="13">
        <f>('Base original'!AJ121/'Base original'!AJ109*100-100)*'Base original'!AJ109/('Base original'!$AN109)</f>
        <v>3.205644735436247</v>
      </c>
      <c r="AN117" s="13">
        <f>('Base original'!AK121/'Base original'!AK109*100-100)*'Base original'!AK109/('Base original'!$AN109)</f>
        <v>0.15179101103280807</v>
      </c>
      <c r="AO117" s="13">
        <f>-('Base original'!AL121/'Base original'!AL109*100-100)*'Base original'!AL109/('Base original'!$AN109)</f>
        <v>-1.2199651115748558</v>
      </c>
      <c r="AP117" s="13">
        <f>-('Base original'!AM121/'Base original'!AM109*100-100)*'Base original'!AM109/('Base original'!$AN109)</f>
        <v>-3.8654838201126765E-2</v>
      </c>
      <c r="AQ117" s="13">
        <f>(('Base original'!AJ121-'Base original'!AL121)/('Base original'!AJ109-'Base original'!AL109)*100-100)*(('Base original'!AJ109-'Base original'!AL109)/'Base original'!AN109)</f>
        <v>1.9856796238613901</v>
      </c>
      <c r="AR117" s="13">
        <f>(('Base original'!AK121-'Base original'!AM121)/('Base original'!AK109-'Base original'!AM109)*100-100)*(('Base original'!AK109-'Base original'!AM109)/'Base original'!AN109)</f>
        <v>0.11313617283168127</v>
      </c>
      <c r="AS117" s="9">
        <f>('Base original'!AN121/'Base original'!AN109*100-100)*'Base original'!AN109/('Base original'!$AN109)</f>
        <v>9.4808049179909943</v>
      </c>
    </row>
    <row r="118" spans="1:45" x14ac:dyDescent="0.3">
      <c r="A118" s="20">
        <v>42095</v>
      </c>
      <c r="B118" s="13">
        <f>'Base original'!B122/'Base original'!B110*100-100</f>
        <v>7.3291480235368738</v>
      </c>
      <c r="C118" s="13">
        <f>'Base original'!C122/'Base original'!C110*100-100</f>
        <v>7.0734290537052971</v>
      </c>
      <c r="D118" s="13">
        <f>'Base original'!D122/'Base original'!D110*100-100</f>
        <v>15.096306100914461</v>
      </c>
      <c r="E118" s="13">
        <f>'Base original'!E122/'Base original'!E110*100-100</f>
        <v>0.2377839180454373</v>
      </c>
      <c r="F118" s="9">
        <f>'Base original'!F122/'Base original'!F110*100-100</f>
        <v>8.6371621800236369</v>
      </c>
      <c r="G118" s="9">
        <f>'Base original'!G122</f>
        <v>23.619520297404737</v>
      </c>
      <c r="H118" s="13">
        <f>'Base original'!H122</f>
        <v>24.946302742901871</v>
      </c>
      <c r="I118" s="13">
        <f>'Base original'!I122</f>
        <v>14.201427247366844</v>
      </c>
      <c r="J118" s="9">
        <f>'Base original'!J122</f>
        <v>30.556844934074732</v>
      </c>
      <c r="K118" s="9">
        <f>'Base original'!K122</f>
        <v>7.0364298241080938</v>
      </c>
      <c r="L118" s="13">
        <f>'Base original'!L122</f>
        <v>5.5670550231722427</v>
      </c>
      <c r="M118" s="9">
        <f>'Base original'!M122</f>
        <v>7.8905429710960213</v>
      </c>
      <c r="N118" s="9">
        <f>'Base original'!N122</f>
        <v>1.62</v>
      </c>
      <c r="O118" s="13">
        <f>'Base original'!O122</f>
        <v>1.5500471797138695</v>
      </c>
      <c r="P118" s="9">
        <f>'Base original'!P122</f>
        <v>1.6644820074580875</v>
      </c>
      <c r="Q118" s="11">
        <f>'Base original'!Q122</f>
        <v>3.6</v>
      </c>
      <c r="R118" s="13">
        <f>('Base original'!S122/'Base original'!S110*100-100)*'Base original'!S110/'Base original'!$V110</f>
        <v>2.1033840857624111</v>
      </c>
      <c r="S118" s="13">
        <f>('Base original'!T122/'Base original'!T110*100-100)*'Base original'!T110/'Base original'!$V110</f>
        <v>8.4964461334591608</v>
      </c>
      <c r="T118" s="13">
        <f>('Base original'!U122/'Base original'!U110*100-100)*'Base original'!U110/'Base original'!$V110</f>
        <v>2.1352677858458358</v>
      </c>
      <c r="U118" s="9">
        <f>('Base original'!V122/'Base original'!V110*100-100)*'Base original'!V110/'Base original'!$V110</f>
        <v>12.7350980050674</v>
      </c>
      <c r="V118" s="65">
        <f>('Base original'!V122/'Base original'!V110*100-100)*'Base original'!V110/('Base original'!$AC110)</f>
        <v>3.1119180708671079</v>
      </c>
      <c r="W118" s="13">
        <f>('Base original'!W122/'Base original'!W110*100-100)*'Base original'!W110/('Base original'!$AC110)</f>
        <v>5.6913196690186583</v>
      </c>
      <c r="X118" s="13">
        <f>('Base original'!X122/'Base original'!X110*100-100)*'Base original'!X110/('Base original'!$AC110)</f>
        <v>0.33888165868777903</v>
      </c>
      <c r="Y118" s="13">
        <f>('Base original'!Y122/'Base original'!Y110*100-100)*'Base original'!Y110/('Base original'!$AC110)</f>
        <v>0.13048327335192986</v>
      </c>
      <c r="Z118" s="13">
        <f>('Base original'!Z122/'Base original'!Z110*100-100)*'Base original'!Z110/('Base original'!$AC110)</f>
        <v>7.5068654071821797E-2</v>
      </c>
      <c r="AA118" s="13">
        <f>-('Base original'!AA122/'Base original'!AA110*100-100)*'Base original'!AA110/('Base original'!$AC110)</f>
        <v>-0.46553094553026569</v>
      </c>
      <c r="AB118" s="13">
        <f>-('Base original'!AB122/'Base original'!AB110*100-100)*'Base original'!AB110/('Base original'!$AC110)</f>
        <v>-3.4508818460911687E-2</v>
      </c>
      <c r="AC118" s="13">
        <f>(('Base original'!Y122-'Base original'!AA122)/('Base original'!Y110-'Base original'!AA110)*100-100)*(('Base original'!Y110-'Base original'!AA110)/'Base original'!AC110)</f>
        <v>-0.33504767217833625</v>
      </c>
      <c r="AD118" s="13">
        <f>(('Base original'!Z122-'Base original'!AB122)/('Base original'!Z110-'Base original'!AB110)*100-100)*(('Base original'!Z110-'Base original'!AB110)/'Base original'!AC110)</f>
        <v>4.0559835610910137E-2</v>
      </c>
      <c r="AE118" s="9">
        <f>('Base original'!AC122/'Base original'!AC110*100-100)*'Base original'!AC110/('Base original'!$AC110)</f>
        <v>8.8476315620061143</v>
      </c>
      <c r="AF118" s="13">
        <f>('Base original'!AC122/'Base original'!AC110*100-100)*'Base original'!AC110/('Base original'!$AN110)</f>
        <v>5.3906678717085397</v>
      </c>
      <c r="AG118" s="13">
        <f>('Base original'!AD122/'Base original'!AD110*100-100)*'Base original'!AD110/('Base original'!$AN110)</f>
        <v>1.3180843261260322</v>
      </c>
      <c r="AH118" s="13">
        <f>('Base original'!AE122/'Base original'!AE110*100-100)*'Base original'!AE110/('Base original'!$AN110)</f>
        <v>-0.84606476956828458</v>
      </c>
      <c r="AI118" s="13">
        <f>('Base original'!AF122/'Base original'!AF110*100-100)*'Base original'!AF110/('Base original'!$AN110)</f>
        <v>1.8617847446652358</v>
      </c>
      <c r="AJ118" s="13">
        <f>('Base original'!AG122/'Base original'!AG110*100-100)*'Base original'!AG110/('Base original'!$AN110)</f>
        <v>-0.10729700384409285</v>
      </c>
      <c r="AK118" s="13">
        <f>('Base original'!AH122/'Base original'!AH110*100-100)*'Base original'!AH110/('Base original'!$AN110)</f>
        <v>1.2819294892771983E-2</v>
      </c>
      <c r="AL118" s="13">
        <f>('Base original'!AI122/'Base original'!AI110*100-100)*'Base original'!AI110/('Base original'!$AN110)</f>
        <v>9.1944018118569046E-2</v>
      </c>
      <c r="AM118" s="13">
        <f>('Base original'!AJ122/'Base original'!AJ110*100-100)*'Base original'!AJ110/('Base original'!$AN110)</f>
        <v>2.840441136494265</v>
      </c>
      <c r="AN118" s="13">
        <f>('Base original'!AK122/'Base original'!AK110*100-100)*'Base original'!AK110/('Base original'!$AN110)</f>
        <v>0.15353079800048577</v>
      </c>
      <c r="AO118" s="13">
        <f>-('Base original'!AL122/'Base original'!AL110*100-100)*'Base original'!AL110/('Base original'!$AN110)</f>
        <v>-0.84808098626830897</v>
      </c>
      <c r="AP118" s="13">
        <f>-('Base original'!AM122/'Base original'!AM110*100-100)*'Base original'!AM110/('Base original'!$AN110)</f>
        <v>-3.5604566601988352E-2</v>
      </c>
      <c r="AQ118" s="13">
        <f>(('Base original'!AJ122-'Base original'!AL122)/('Base original'!AJ110-'Base original'!AL110)*100-100)*(('Base original'!AJ110-'Base original'!AL110)/'Base original'!AN110)</f>
        <v>1.9923601502259547</v>
      </c>
      <c r="AR118" s="13">
        <f>(('Base original'!AK122-'Base original'!AM122)/('Base original'!AK110-'Base original'!AM110)*100-100)*(('Base original'!AK110-'Base original'!AM110)/'Base original'!AN110)</f>
        <v>0.11792623139849748</v>
      </c>
      <c r="AS118" s="9">
        <f>('Base original'!AN122/'Base original'!AN110*100-100)*'Base original'!AN110/('Base original'!$AN110)</f>
        <v>9.8322248637232121</v>
      </c>
    </row>
    <row r="119" spans="1:45" x14ac:dyDescent="0.3">
      <c r="A119" s="20">
        <v>42125</v>
      </c>
      <c r="B119" s="13">
        <f>'Base original'!B123/'Base original'!B111*100-100</f>
        <v>8.4477951045304422</v>
      </c>
      <c r="C119" s="13">
        <f>'Base original'!C123/'Base original'!C111*100-100</f>
        <v>5.759415355364311</v>
      </c>
      <c r="D119" s="13">
        <f>'Base original'!D123/'Base original'!D111*100-100</f>
        <v>15.187539778684894</v>
      </c>
      <c r="E119" s="13">
        <f>'Base original'!E123/'Base original'!E111*100-100</f>
        <v>4.4985089494463466</v>
      </c>
      <c r="F119" s="9">
        <f>'Base original'!F123/'Base original'!F111*100-100</f>
        <v>9.4753771805579277</v>
      </c>
      <c r="G119" s="9">
        <f>'Base original'!G123</f>
        <v>23.777920247312657</v>
      </c>
      <c r="H119" s="13">
        <f>'Base original'!H123</f>
        <v>25.437449923390041</v>
      </c>
      <c r="I119" s="13">
        <f>'Base original'!I123</f>
        <v>14.086346710722641</v>
      </c>
      <c r="J119" s="9">
        <f>'Base original'!J123</f>
        <v>30.347827472409669</v>
      </c>
      <c r="K119" s="9">
        <f>'Base original'!K123</f>
        <v>6.8780397911292805</v>
      </c>
      <c r="L119" s="13">
        <f>'Base original'!L123</f>
        <v>5.2827961398552805</v>
      </c>
      <c r="M119" s="9">
        <f>'Base original'!M123</f>
        <v>8.0814116425379385</v>
      </c>
      <c r="N119" s="9">
        <f>'Base original'!N123</f>
        <v>1.3818396097605696</v>
      </c>
      <c r="O119" s="13">
        <f>'Base original'!O123</f>
        <v>1.2428675282110295</v>
      </c>
      <c r="P119" s="9">
        <f>'Base original'!P123</f>
        <v>1.7682111716674147</v>
      </c>
      <c r="Q119" s="11">
        <f>'Base original'!Q123</f>
        <v>3.61</v>
      </c>
      <c r="R119" s="13">
        <f>('Base original'!S123/'Base original'!S111*100-100)*'Base original'!S111/'Base original'!$V111</f>
        <v>2.4764212904905842</v>
      </c>
      <c r="S119" s="13">
        <f>('Base original'!T123/'Base original'!T111*100-100)*'Base original'!T111/'Base original'!$V111</f>
        <v>8.8222620936170042</v>
      </c>
      <c r="T119" s="13">
        <f>('Base original'!U123/'Base original'!U111*100-100)*'Base original'!U111/'Base original'!$V111</f>
        <v>1.9738493579707495</v>
      </c>
      <c r="U119" s="9">
        <f>('Base original'!V123/'Base original'!V111*100-100)*'Base original'!V111/'Base original'!$V111</f>
        <v>13.272532742078338</v>
      </c>
      <c r="V119" s="65">
        <f>('Base original'!V123/'Base original'!V111*100-100)*'Base original'!V111/('Base original'!$AC111)</f>
        <v>3.2912951921852551</v>
      </c>
      <c r="W119" s="13">
        <f>('Base original'!W123/'Base original'!W111*100-100)*'Base original'!W111/('Base original'!$AC111)</f>
        <v>6.908812124965114</v>
      </c>
      <c r="X119" s="13">
        <f>('Base original'!X123/'Base original'!X111*100-100)*'Base original'!X111/('Base original'!$AC111)</f>
        <v>0.35729013719786312</v>
      </c>
      <c r="Y119" s="13">
        <f>('Base original'!Y123/'Base original'!Y111*100-100)*'Base original'!Y111/('Base original'!$AC111)</f>
        <v>-0.9389960884208739</v>
      </c>
      <c r="Z119" s="13">
        <f>('Base original'!Z123/'Base original'!Z111*100-100)*'Base original'!Z111/('Base original'!$AC111)</f>
        <v>6.3427458901453349E-2</v>
      </c>
      <c r="AA119" s="13">
        <f>-('Base original'!AA123/'Base original'!AA111*100-100)*'Base original'!AA111/('Base original'!$AC111)</f>
        <v>0.20909146066305015</v>
      </c>
      <c r="AB119" s="13">
        <f>-('Base original'!AB123/'Base original'!AB111*100-100)*'Base original'!AB111/('Base original'!$AC111)</f>
        <v>-2.5784853987595828E-2</v>
      </c>
      <c r="AC119" s="13">
        <f>(('Base original'!Y123-'Base original'!AA123)/('Base original'!Y111-'Base original'!AA111)*100-100)*(('Base original'!Y111-'Base original'!AA111)/'Base original'!AC111)</f>
        <v>-0.72990462775782539</v>
      </c>
      <c r="AD119" s="13">
        <f>(('Base original'!Z123-'Base original'!AB123)/('Base original'!Z111-'Base original'!AB111)*100-100)*(('Base original'!Z111-'Base original'!AB111)/'Base original'!AC111)</f>
        <v>3.7642604913857472E-2</v>
      </c>
      <c r="AE119" s="9">
        <f>('Base original'!AC123/'Base original'!AC111*100-100)*'Base original'!AC111/('Base original'!$AC111)</f>
        <v>9.865135431504271</v>
      </c>
      <c r="AF119" s="13">
        <f>('Base original'!AC123/'Base original'!AC111*100-100)*'Base original'!AC111/('Base original'!$AN111)</f>
        <v>5.9301283159069422</v>
      </c>
      <c r="AG119" s="13">
        <f>('Base original'!AD123/'Base original'!AD111*100-100)*'Base original'!AD111/('Base original'!$AN111)</f>
        <v>1.0914487874849013</v>
      </c>
      <c r="AH119" s="13">
        <f>('Base original'!AE123/'Base original'!AE111*100-100)*'Base original'!AE111/('Base original'!$AN111)</f>
        <v>-0.81627524087912473</v>
      </c>
      <c r="AI119" s="13">
        <f>('Base original'!AF123/'Base original'!AF111*100-100)*'Base original'!AF111/('Base original'!$AN111)</f>
        <v>2.113977120600163</v>
      </c>
      <c r="AJ119" s="13">
        <f>('Base original'!AG123/'Base original'!AG111*100-100)*'Base original'!AG111/('Base original'!$AN111)</f>
        <v>-0.36169408508679241</v>
      </c>
      <c r="AK119" s="13">
        <f>('Base original'!AH123/'Base original'!AH111*100-100)*'Base original'!AH111/('Base original'!$AN111)</f>
        <v>2.5923996251617939E-3</v>
      </c>
      <c r="AL119" s="13">
        <f>('Base original'!AI123/'Base original'!AI111*100-100)*'Base original'!AI111/('Base original'!$AN111)</f>
        <v>0.22340444833822448</v>
      </c>
      <c r="AM119" s="13">
        <f>('Base original'!AJ123/'Base original'!AJ111*100-100)*'Base original'!AJ111/('Base original'!$AN111)</f>
        <v>2.1423614793857535</v>
      </c>
      <c r="AN119" s="13">
        <f>('Base original'!AK123/'Base original'!AK111*100-100)*'Base original'!AK111/('Base original'!$AN111)</f>
        <v>0.148288870328633</v>
      </c>
      <c r="AO119" s="13">
        <f>-('Base original'!AL123/'Base original'!AL111*100-100)*'Base original'!AL111/('Base original'!$AN111)</f>
        <v>-0.21679694514593875</v>
      </c>
      <c r="AP119" s="13">
        <f>-('Base original'!AM123/'Base original'!AM111*100-100)*'Base original'!AM111/('Base original'!$AN111)</f>
        <v>-3.3870731124217533E-2</v>
      </c>
      <c r="AQ119" s="13">
        <f>(('Base original'!AJ123-'Base original'!AL123)/('Base original'!AJ111-'Base original'!AL111)*100-100)*(('Base original'!AJ111-'Base original'!AL111)/'Base original'!AN111)</f>
        <v>1.925564534239814</v>
      </c>
      <c r="AR119" s="13">
        <f>(('Base original'!AK123-'Base original'!AM123)/('Base original'!AK111-'Base original'!AM111)*100-100)*(('Base original'!AK111-'Base original'!AM111)/'Base original'!AN111)</f>
        <v>0.1144181392044155</v>
      </c>
      <c r="AS119" s="9">
        <f>('Base original'!AN123/'Base original'!AN111*100-100)*'Base original'!AN111/('Base original'!$AN111)</f>
        <v>10.2235644194337</v>
      </c>
    </row>
    <row r="120" spans="1:45" x14ac:dyDescent="0.3">
      <c r="A120" s="20">
        <v>42156</v>
      </c>
      <c r="B120" s="13">
        <f>'Base original'!B124/'Base original'!B112*100-100</f>
        <v>8.1518512910184739</v>
      </c>
      <c r="C120" s="13">
        <f>'Base original'!C124/'Base original'!C112*100-100</f>
        <v>5.808109526190421</v>
      </c>
      <c r="D120" s="13">
        <f>'Base original'!D124/'Base original'!D112*100-100</f>
        <v>15.179103059860878</v>
      </c>
      <c r="E120" s="13">
        <f>'Base original'!E124/'Base original'!E112*100-100</f>
        <v>8.3034370190418798</v>
      </c>
      <c r="F120" s="9">
        <f>'Base original'!F124/'Base original'!F112*100-100</f>
        <v>9.6190034568770244</v>
      </c>
      <c r="G120" s="9">
        <f>'Base original'!G124</f>
        <v>23.479117582852449</v>
      </c>
      <c r="H120" s="13">
        <f>'Base original'!H124</f>
        <v>25.011463471140058</v>
      </c>
      <c r="I120" s="13">
        <f>'Base original'!I124</f>
        <v>13.974289954592345</v>
      </c>
      <c r="J120" s="9">
        <f>'Base original'!J124</f>
        <v>30.109024445817216</v>
      </c>
      <c r="K120" s="9">
        <f>'Base original'!K124</f>
        <v>7.0624309633953626</v>
      </c>
      <c r="L120" s="13">
        <f>'Base original'!L124</f>
        <v>5.7113793215964961</v>
      </c>
      <c r="M120" s="9">
        <f>'Base original'!M124</f>
        <v>8.0822841641447436</v>
      </c>
      <c r="N120" s="9">
        <f>'Base original'!N124</f>
        <v>1.681825336480314</v>
      </c>
      <c r="O120" s="13">
        <f>'Base original'!O124</f>
        <v>1.6046976974281602</v>
      </c>
      <c r="P120" s="9">
        <f>'Base original'!P124</f>
        <v>1.788890231942359</v>
      </c>
      <c r="Q120" s="11">
        <f>'Base original'!Q124</f>
        <v>3.66</v>
      </c>
      <c r="R120" s="13">
        <f>('Base original'!S124/'Base original'!S112*100-100)*'Base original'!S112/'Base original'!$V112</f>
        <v>2.5556578401332244</v>
      </c>
      <c r="S120" s="13">
        <f>('Base original'!T124/'Base original'!T112*100-100)*'Base original'!T112/'Base original'!$V112</f>
        <v>9.4795927261950688</v>
      </c>
      <c r="T120" s="13">
        <f>('Base original'!U124/'Base original'!U112*100-100)*'Base original'!U112/'Base original'!$V112</f>
        <v>2.3663400841786477</v>
      </c>
      <c r="U120" s="9">
        <f>('Base original'!V124/'Base original'!V112*100-100)*'Base original'!V112/'Base original'!$V112</f>
        <v>14.401590650506947</v>
      </c>
      <c r="V120" s="65">
        <f>('Base original'!V124/'Base original'!V112*100-100)*'Base original'!V112/('Base original'!$AC112)</f>
        <v>3.5956856218754472</v>
      </c>
      <c r="W120" s="13">
        <f>('Base original'!W124/'Base original'!W112*100-100)*'Base original'!W112/('Base original'!$AC112)</f>
        <v>7.3120131446746797</v>
      </c>
      <c r="X120" s="13">
        <f>('Base original'!X124/'Base original'!X112*100-100)*'Base original'!X112/('Base original'!$AC112)</f>
        <v>0.37735934151840922</v>
      </c>
      <c r="Y120" s="13">
        <f>('Base original'!Y124/'Base original'!Y112*100-100)*'Base original'!Y112/('Base original'!$AC112)</f>
        <v>-0.78199083094442257</v>
      </c>
      <c r="Z120" s="13">
        <f>('Base original'!Z124/'Base original'!Z112*100-100)*'Base original'!Z112/('Base original'!$AC112)</f>
        <v>5.5109662375644297E-2</v>
      </c>
      <c r="AA120" s="13">
        <f>-('Base original'!AA124/'Base original'!AA112*100-100)*'Base original'!AA112/('Base original'!$AC112)</f>
        <v>2.4219292929692535E-2</v>
      </c>
      <c r="AB120" s="13">
        <f>-('Base original'!AB124/'Base original'!AB112*100-100)*'Base original'!AB112/('Base original'!$AC112)</f>
        <v>-1.0565974517909582E-2</v>
      </c>
      <c r="AC120" s="13">
        <f>(('Base original'!Y124-'Base original'!AA124)/('Base original'!Y112-'Base original'!AA112)*100-100)*(('Base original'!Y112-'Base original'!AA112)/'Base original'!AC112)</f>
        <v>-0.75777153801473018</v>
      </c>
      <c r="AD120" s="13">
        <f>(('Base original'!Z124-'Base original'!AB124)/('Base original'!Z112-'Base original'!AB112)*100-100)*(('Base original'!Z112-'Base original'!AB112)/'Base original'!AC112)</f>
        <v>4.4543687857734805E-2</v>
      </c>
      <c r="AE120" s="9">
        <f>('Base original'!AC124/'Base original'!AC112*100-100)*'Base original'!AC112/('Base original'!$AC112)</f>
        <v>10.5718302579115</v>
      </c>
      <c r="AF120" s="13">
        <f>('Base original'!AC124/'Base original'!AC112*100-100)*'Base original'!AC112/('Base original'!$AN112)</f>
        <v>6.3228897600830365</v>
      </c>
      <c r="AG120" s="13">
        <f>('Base original'!AD124/'Base original'!AD112*100-100)*'Base original'!AD112/('Base original'!$AN112)</f>
        <v>1.1494996845943937</v>
      </c>
      <c r="AH120" s="13">
        <f>('Base original'!AE124/'Base original'!AE112*100-100)*'Base original'!AE112/('Base original'!$AN112)</f>
        <v>-1.051501834248304</v>
      </c>
      <c r="AI120" s="13">
        <f>('Base original'!AF124/'Base original'!AF112*100-100)*'Base original'!AF112/('Base original'!$AN112)</f>
        <v>2.3759242581694258</v>
      </c>
      <c r="AJ120" s="13">
        <f>('Base original'!AG124/'Base original'!AG112*100-100)*'Base original'!AG112/('Base original'!$AN112)</f>
        <v>-0.53855089614722107</v>
      </c>
      <c r="AK120" s="13">
        <f>('Base original'!AH124/'Base original'!AH112*100-100)*'Base original'!AH112/('Base original'!$AN112)</f>
        <v>3.6052806757043837E-3</v>
      </c>
      <c r="AL120" s="13">
        <f>('Base original'!AI124/'Base original'!AI112*100-100)*'Base original'!AI112/('Base original'!$AN112)</f>
        <v>0.1330208155117466</v>
      </c>
      <c r="AM120" s="13">
        <f>('Base original'!AJ124/'Base original'!AJ112*100-100)*'Base original'!AJ112/('Base original'!$AN112)</f>
        <v>1.7402549160352763</v>
      </c>
      <c r="AN120" s="13">
        <f>('Base original'!AK124/'Base original'!AK112*100-100)*'Base original'!AK112/('Base original'!$AN112)</f>
        <v>0.13943532136483799</v>
      </c>
      <c r="AO120" s="13">
        <f>-('Base original'!AL124/'Base original'!AL112*100-100)*'Base original'!AL112/('Base original'!$AN112)</f>
        <v>3.7331774290941255E-2</v>
      </c>
      <c r="AP120" s="13">
        <f>-('Base original'!AM124/'Base original'!AM112*100-100)*'Base original'!AM112/('Base original'!$AN112)</f>
        <v>-3.2478617469348173E-2</v>
      </c>
      <c r="AQ120" s="13">
        <f>(('Base original'!AJ124-'Base original'!AL124)/('Base original'!AJ112-'Base original'!AL112)*100-100)*(('Base original'!AJ112-'Base original'!AL112)/'Base original'!AN112)</f>
        <v>1.7775866903262183</v>
      </c>
      <c r="AR120" s="13">
        <f>(('Base original'!AK124-'Base original'!AM124)/('Base original'!AK112-'Base original'!AM112)*100-100)*(('Base original'!AK112-'Base original'!AM112)/'Base original'!AN112)</f>
        <v>0.10695670389548979</v>
      </c>
      <c r="AS120" s="9">
        <f>('Base original'!AN124/'Base original'!AN112*100-100)*'Base original'!AN112/('Base original'!$AN112)</f>
        <v>10.279430462860461</v>
      </c>
    </row>
    <row r="121" spans="1:45" x14ac:dyDescent="0.3">
      <c r="A121" s="20">
        <v>42186</v>
      </c>
      <c r="B121" s="13">
        <f>'Base original'!B125/'Base original'!B113*100-100</f>
        <v>8.949761494478679</v>
      </c>
      <c r="C121" s="13">
        <f>'Base original'!C125/'Base original'!C113*100-100</f>
        <v>6.1702024163684968</v>
      </c>
      <c r="D121" s="13">
        <f>'Base original'!D125/'Base original'!D113*100-100</f>
        <v>15.539106339178119</v>
      </c>
      <c r="E121" s="13">
        <f>'Base original'!E125/'Base original'!E113*100-100</f>
        <v>9.1659769078739259</v>
      </c>
      <c r="F121" s="9">
        <f>'Base original'!F125/'Base original'!F113*100-100</f>
        <v>10.263362880610472</v>
      </c>
      <c r="G121" s="9">
        <f>'Base original'!G125</f>
        <v>22.914229745414907</v>
      </c>
      <c r="H121" s="13">
        <f>'Base original'!H125</f>
        <v>24.30348207985918</v>
      </c>
      <c r="I121" s="13">
        <f>'Base original'!I125</f>
        <v>14.254897787068533</v>
      </c>
      <c r="J121" s="9">
        <f>'Base original'!J125</f>
        <v>29.399690125558152</v>
      </c>
      <c r="K121" s="9">
        <f>'Base original'!K125</f>
        <v>6.8327055217161652</v>
      </c>
      <c r="L121" s="13">
        <f>'Base original'!L125</f>
        <v>5.5295721727949161</v>
      </c>
      <c r="M121" s="9">
        <f>'Base original'!M125</f>
        <v>7.5611642442675038</v>
      </c>
      <c r="N121" s="9">
        <f>'Base original'!N125</f>
        <v>1.5486261039288127</v>
      </c>
      <c r="O121" s="13">
        <f>'Base original'!O125</f>
        <v>1.4555430115189918</v>
      </c>
      <c r="P121" s="9">
        <f>'Base original'!P125</f>
        <v>1.6887426063491797</v>
      </c>
      <c r="Q121" s="11">
        <f>'Base original'!Q125</f>
        <v>3.67</v>
      </c>
      <c r="R121" s="13">
        <f>('Base original'!S125/'Base original'!S113*100-100)*'Base original'!S113/'Base original'!$V113</f>
        <v>2.4527925940404791</v>
      </c>
      <c r="S121" s="13">
        <f>('Base original'!T125/'Base original'!T113*100-100)*'Base original'!T113/'Base original'!$V113</f>
        <v>9.6906420418766324</v>
      </c>
      <c r="T121" s="13">
        <f>('Base original'!U125/'Base original'!U113*100-100)*'Base original'!U113/'Base original'!$V113</f>
        <v>2.5649383172185214</v>
      </c>
      <c r="U121" s="9">
        <f>('Base original'!V125/'Base original'!V113*100-100)*'Base original'!V113/'Base original'!$V113</f>
        <v>14.708372953135651</v>
      </c>
      <c r="V121" s="65">
        <f>('Base original'!V125/'Base original'!V113*100-100)*'Base original'!V113/('Base original'!$AC113)</f>
        <v>3.6105486747131974</v>
      </c>
      <c r="W121" s="13">
        <f>('Base original'!W125/'Base original'!W113*100-100)*'Base original'!W113/('Base original'!$AC113)</f>
        <v>7.8593828366912035</v>
      </c>
      <c r="X121" s="13">
        <f>('Base original'!X125/'Base original'!X113*100-100)*'Base original'!X113/('Base original'!$AC113)</f>
        <v>0.35147344313999557</v>
      </c>
      <c r="Y121" s="13">
        <f>('Base original'!Y125/'Base original'!Y113*100-100)*'Base original'!Y113/('Base original'!$AC113)</f>
        <v>2.2788724986840179</v>
      </c>
      <c r="Z121" s="13">
        <f>('Base original'!Z125/'Base original'!Z113*100-100)*'Base original'!Z113/('Base original'!$AC113)</f>
        <v>5.4095104814365538E-2</v>
      </c>
      <c r="AA121" s="13">
        <f>-('Base original'!AA125/'Base original'!AA113*100-100)*'Base original'!AA113/('Base original'!$AC113)</f>
        <v>-2.6844295446530086</v>
      </c>
      <c r="AB121" s="13">
        <f>-('Base original'!AB125/'Base original'!AB113*100-100)*'Base original'!AB113/('Base original'!$AC113)</f>
        <v>-3.3945307898622995E-3</v>
      </c>
      <c r="AC121" s="13">
        <f>(('Base original'!Y125-'Base original'!AA125)/('Base original'!Y113-'Base original'!AA113)*100-100)*(('Base original'!Y113-'Base original'!AA113)/'Base original'!AC113)</f>
        <v>-0.405557045968992</v>
      </c>
      <c r="AD121" s="13">
        <f>(('Base original'!Z125-'Base original'!AB125)/('Base original'!Z113-'Base original'!AB113)*100-100)*(('Base original'!Z113-'Base original'!AB113)/'Base original'!AC113)</f>
        <v>5.0700574024503307E-2</v>
      </c>
      <c r="AE121" s="9">
        <f>('Base original'!AC125/'Base original'!AC113*100-100)*'Base original'!AC113/('Base original'!$AC113)</f>
        <v>11.46654848259989</v>
      </c>
      <c r="AF121" s="13">
        <f>('Base original'!AC125/'Base original'!AC113*100-100)*'Base original'!AC113/('Base original'!$AN113)</f>
        <v>6.8806853901008784</v>
      </c>
      <c r="AG121" s="13">
        <f>('Base original'!AD125/'Base original'!AD113*100-100)*'Base original'!AD113/('Base original'!$AN113)</f>
        <v>1.3645977676722707</v>
      </c>
      <c r="AH121" s="13">
        <f>('Base original'!AE125/'Base original'!AE113*100-100)*'Base original'!AE113/('Base original'!$AN113)</f>
        <v>-0.67943531868937246</v>
      </c>
      <c r="AI121" s="13">
        <f>('Base original'!AF125/'Base original'!AF113*100-100)*'Base original'!AF113/('Base original'!$AN113)</f>
        <v>2.8116970851539529</v>
      </c>
      <c r="AJ121" s="13">
        <f>('Base original'!AG125/'Base original'!AG113*100-100)*'Base original'!AG113/('Base original'!$AN113)</f>
        <v>-0.13741858231735674</v>
      </c>
      <c r="AK121" s="13">
        <f>('Base original'!AH125/'Base original'!AH113*100-100)*'Base original'!AH113/('Base original'!$AN113)</f>
        <v>8.8223384442192212E-3</v>
      </c>
      <c r="AL121" s="13">
        <f>('Base original'!AI125/'Base original'!AI113*100-100)*'Base original'!AI113/('Base original'!$AN113)</f>
        <v>0.1268635031374343</v>
      </c>
      <c r="AM121" s="13">
        <f>('Base original'!AJ125/'Base original'!AJ113*100-100)*'Base original'!AJ113/('Base original'!$AN113)</f>
        <v>1.6417090220368189</v>
      </c>
      <c r="AN121" s="13">
        <f>('Base original'!AK125/'Base original'!AK113*100-100)*'Base original'!AK113/('Base original'!$AN113)</f>
        <v>0.14280643777412111</v>
      </c>
      <c r="AO121" s="13">
        <f>-('Base original'!AL125/'Base original'!AL113*100-100)*'Base original'!AL113/('Base original'!$AN113)</f>
        <v>1.8181389804134147E-2</v>
      </c>
      <c r="AP121" s="13">
        <f>-('Base original'!AM125/'Base original'!AM113*100-100)*'Base original'!AM113/('Base original'!$AN113)</f>
        <v>-3.3375693959432802E-2</v>
      </c>
      <c r="AQ121" s="13">
        <f>(('Base original'!AJ125-'Base original'!AL125)/('Base original'!AJ113-'Base original'!AL113)*100-100)*(('Base original'!AJ113-'Base original'!AL113)/'Base original'!AN113)</f>
        <v>1.6598904118409532</v>
      </c>
      <c r="AR121" s="13">
        <f>(('Base original'!AK125-'Base original'!AM125)/('Base original'!AK113-'Base original'!AM113)*100-100)*(('Base original'!AK113-'Base original'!AM113)/'Base original'!AN113)</f>
        <v>0.10943074381468829</v>
      </c>
      <c r="AS121" s="9">
        <f>('Base original'!AN125/'Base original'!AN113*100-100)*'Base original'!AN113/('Base original'!$AN113)</f>
        <v>12.145133339157653</v>
      </c>
    </row>
    <row r="122" spans="1:45" x14ac:dyDescent="0.3">
      <c r="A122" s="20">
        <v>42217</v>
      </c>
      <c r="B122" s="13">
        <f>'Base original'!B126/'Base original'!B114*100-100</f>
        <v>8.359442782416366</v>
      </c>
      <c r="C122" s="13">
        <f>'Base original'!C126/'Base original'!C114*100-100</f>
        <v>5.9827984892422563</v>
      </c>
      <c r="D122" s="13">
        <f>'Base original'!D126/'Base original'!D114*100-100</f>
        <v>15.605291474528357</v>
      </c>
      <c r="E122" s="13">
        <f>'Base original'!E126/'Base original'!E114*100-100</f>
        <v>12.263534554135916</v>
      </c>
      <c r="F122" s="9">
        <f>'Base original'!F126/'Base original'!F114*100-100</f>
        <v>10.160685472514672</v>
      </c>
      <c r="G122" s="9">
        <f>'Base original'!G126</f>
        <v>23.520368626991754</v>
      </c>
      <c r="H122" s="13">
        <f>'Base original'!H126</f>
        <v>25.736077519125139</v>
      </c>
      <c r="I122" s="13">
        <f>'Base original'!I126</f>
        <v>13.959811253181147</v>
      </c>
      <c r="J122" s="9">
        <f>'Base original'!J126</f>
        <v>29.108933640254506</v>
      </c>
      <c r="K122" s="9">
        <f>'Base original'!K126</f>
        <v>7.0706048271742716</v>
      </c>
      <c r="L122" s="13">
        <f>'Base original'!L126</f>
        <v>5.7009310119886552</v>
      </c>
      <c r="M122" s="9">
        <f>'Base original'!M126</f>
        <v>7.8237022697967475</v>
      </c>
      <c r="N122" s="9">
        <f>'Base original'!N126</f>
        <v>1.5856321134940072</v>
      </c>
      <c r="O122" s="13">
        <f>'Base original'!O126</f>
        <v>1.5174930043728518</v>
      </c>
      <c r="P122" s="9">
        <f>'Base original'!P126</f>
        <v>1.6970344756185507</v>
      </c>
      <c r="Q122" s="11">
        <f>'Base original'!Q126</f>
        <v>3.63</v>
      </c>
      <c r="R122" s="13">
        <f>('Base original'!S126/'Base original'!S114*100-100)*'Base original'!S114/'Base original'!$V114</f>
        <v>2.6604006780928997</v>
      </c>
      <c r="S122" s="13">
        <f>('Base original'!T126/'Base original'!T114*100-100)*'Base original'!T114/'Base original'!$V114</f>
        <v>9.0858697696132449</v>
      </c>
      <c r="T122" s="13">
        <f>('Base original'!U126/'Base original'!U114*100-100)*'Base original'!U114/'Base original'!$V114</f>
        <v>4.1139831369689892</v>
      </c>
      <c r="U122" s="9">
        <f>('Base original'!V126/'Base original'!V114*100-100)*'Base original'!V114/'Base original'!$V114</f>
        <v>15.860253584675133</v>
      </c>
      <c r="V122" s="65">
        <f>('Base original'!V126/'Base original'!V114*100-100)*'Base original'!V114/('Base original'!$AC114)</f>
        <v>3.8250511250132084</v>
      </c>
      <c r="W122" s="13">
        <f>('Base original'!W126/'Base original'!W114*100-100)*'Base original'!W114/('Base original'!$AC114)</f>
        <v>8.8266700761584662</v>
      </c>
      <c r="X122" s="13">
        <f>('Base original'!X126/'Base original'!X114*100-100)*'Base original'!X114/('Base original'!$AC114)</f>
        <v>0.42045267630711136</v>
      </c>
      <c r="Y122" s="13">
        <f>('Base original'!Y126/'Base original'!Y114*100-100)*'Base original'!Y114/('Base original'!$AC114)</f>
        <v>2.4629204143015868</v>
      </c>
      <c r="Z122" s="13">
        <f>('Base original'!Z126/'Base original'!Z114*100-100)*'Base original'!Z114/('Base original'!$AC114)</f>
        <v>6.1388159386466828E-2</v>
      </c>
      <c r="AA122" s="13">
        <f>-('Base original'!AA126/'Base original'!AA114*100-100)*'Base original'!AA114/('Base original'!$AC114)</f>
        <v>-2.8552731612450817</v>
      </c>
      <c r="AB122" s="13">
        <f>-('Base original'!AB126/'Base original'!AB114*100-100)*'Base original'!AB114/('Base original'!$AC114)</f>
        <v>-8.2066745076140733E-4</v>
      </c>
      <c r="AC122" s="13">
        <f>(('Base original'!Y126-'Base original'!AA126)/('Base original'!Y114-'Base original'!AA114)*100-100)*(('Base original'!Y114-'Base original'!AA114)/'Base original'!AC114)</f>
        <v>-0.39235274694349542</v>
      </c>
      <c r="AD122" s="13">
        <f>(('Base original'!Z126-'Base original'!AB126)/('Base original'!Z114-'Base original'!AB114)*100-100)*(('Base original'!Z114-'Base original'!AB114)/'Base original'!AC114)</f>
        <v>6.0567491935705355E-2</v>
      </c>
      <c r="AE122" s="9">
        <f>('Base original'!AC126/'Base original'!AC114*100-100)*'Base original'!AC114/('Base original'!$AC114)</f>
        <v>12.740388622471002</v>
      </c>
      <c r="AF122" s="13">
        <f>('Base original'!AC126/'Base original'!AC114*100-100)*'Base original'!AC114/('Base original'!$AN114)</f>
        <v>7.6046612243336353</v>
      </c>
      <c r="AG122" s="13">
        <f>('Base original'!AD126/'Base original'!AD114*100-100)*'Base original'!AD114/('Base original'!$AN114)</f>
        <v>1.4900865158494263</v>
      </c>
      <c r="AH122" s="13">
        <f>('Base original'!AE126/'Base original'!AE114*100-100)*'Base original'!AE114/('Base original'!$AN114)</f>
        <v>-0.40353759702996977</v>
      </c>
      <c r="AI122" s="13">
        <f>('Base original'!AF126/'Base original'!AF114*100-100)*'Base original'!AF114/('Base original'!$AN114)</f>
        <v>2.9255524361810736</v>
      </c>
      <c r="AJ122" s="13">
        <f>('Base original'!AG126/'Base original'!AG114*100-100)*'Base original'!AG114/('Base original'!$AN114)</f>
        <v>-0.26887732684380483</v>
      </c>
      <c r="AK122" s="13">
        <f>('Base original'!AH126/'Base original'!AH114*100-100)*'Base original'!AH114/('Base original'!$AN114)</f>
        <v>2.1395461244092601E-2</v>
      </c>
      <c r="AL122" s="13">
        <f>('Base original'!AI126/'Base original'!AI114*100-100)*'Base original'!AI114/('Base original'!$AN114)</f>
        <v>0.20906656931098597</v>
      </c>
      <c r="AM122" s="13">
        <f>('Base original'!AJ126/'Base original'!AJ114*100-100)*'Base original'!AJ114/('Base original'!$AN114)</f>
        <v>1.4140637750090834</v>
      </c>
      <c r="AN122" s="13">
        <f>('Base original'!AK126/'Base original'!AK114*100-100)*'Base original'!AK114/('Base original'!$AN114)</f>
        <v>0.11514668474107637</v>
      </c>
      <c r="AO122" s="13">
        <f>-('Base original'!AL126/'Base original'!AL114*100-100)*'Base original'!AL114/('Base original'!$AN114)</f>
        <v>0.15635656383203939</v>
      </c>
      <c r="AP122" s="13">
        <f>-('Base original'!AM126/'Base original'!AM114*100-100)*'Base original'!AM114/('Base original'!$AN114)</f>
        <v>-3.8432500373588224E-2</v>
      </c>
      <c r="AQ122" s="13">
        <f>(('Base original'!AJ126-'Base original'!AL126)/('Base original'!AJ114-'Base original'!AL114)*100-100)*(('Base original'!AJ114-'Base original'!AL114)/'Base original'!AN114)</f>
        <v>1.5704203388411218</v>
      </c>
      <c r="AR122" s="13">
        <f>(('Base original'!AK126-'Base original'!AM126)/('Base original'!AK114-'Base original'!AM114)*100-100)*(('Base original'!AK114-'Base original'!AM114)/'Base original'!AN114)</f>
        <v>7.6714184367488114E-2</v>
      </c>
      <c r="AS122" s="9">
        <f>('Base original'!AN126/'Base original'!AN114*100-100)*'Base original'!AN114/('Base original'!$AN114)</f>
        <v>13.225481806254066</v>
      </c>
    </row>
    <row r="123" spans="1:45" x14ac:dyDescent="0.3">
      <c r="A123" s="20">
        <v>42248</v>
      </c>
      <c r="B123" s="13">
        <f>'Base original'!B127/'Base original'!B115*100-100</f>
        <v>9.8101796476738343</v>
      </c>
      <c r="C123" s="13">
        <f>'Base original'!C127/'Base original'!C115*100-100</f>
        <v>6.1866904417473734</v>
      </c>
      <c r="D123" s="13">
        <f>'Base original'!D127/'Base original'!D115*100-100</f>
        <v>15.896184602003686</v>
      </c>
      <c r="E123" s="13">
        <f>'Base original'!E127/'Base original'!E115*100-100</f>
        <v>10.014899714591394</v>
      </c>
      <c r="F123" s="9">
        <f>'Base original'!F127/'Base original'!F115*100-100</f>
        <v>10.907684968931619</v>
      </c>
      <c r="G123" s="9">
        <f>'Base original'!G127</f>
        <v>23.228031870933826</v>
      </c>
      <c r="H123" s="13">
        <f>'Base original'!H127</f>
        <v>25.411497159861995</v>
      </c>
      <c r="I123" s="13">
        <f>'Base original'!I127</f>
        <v>13.933832674976603</v>
      </c>
      <c r="J123" s="9">
        <f>'Base original'!J127</f>
        <v>29.055246976530931</v>
      </c>
      <c r="K123" s="9">
        <f>'Base original'!K127</f>
        <v>6.3402264133813899</v>
      </c>
      <c r="L123" s="13">
        <f>'Base original'!L127</f>
        <v>5.5236402854138307</v>
      </c>
      <c r="M123" s="9">
        <f>'Base original'!M127</f>
        <v>6.7762791700470597</v>
      </c>
      <c r="N123" s="9">
        <f>'Base original'!N127</f>
        <v>1.573994499198929</v>
      </c>
      <c r="O123" s="13">
        <f>'Base original'!O127</f>
        <v>1.1955111422170426</v>
      </c>
      <c r="P123" s="9">
        <f>'Base original'!P127</f>
        <v>2.0853564876013477</v>
      </c>
      <c r="Q123" s="11">
        <f>'Base original'!Q127</f>
        <v>3.65</v>
      </c>
      <c r="R123" s="13">
        <f>('Base original'!S127/'Base original'!S115*100-100)*'Base original'!S115/'Base original'!$V115</f>
        <v>2.3599333550897823</v>
      </c>
      <c r="S123" s="13">
        <f>('Base original'!T127/'Base original'!T115*100-100)*'Base original'!T115/'Base original'!$V115</f>
        <v>8.6012459541072381</v>
      </c>
      <c r="T123" s="13">
        <f>('Base original'!U127/'Base original'!U115*100-100)*'Base original'!U115/'Base original'!$V115</f>
        <v>2.9284409728370742</v>
      </c>
      <c r="U123" s="9">
        <f>('Base original'!V127/'Base original'!V115*100-100)*'Base original'!V115/'Base original'!$V115</f>
        <v>13.889620282034116</v>
      </c>
      <c r="V123" s="65">
        <f>('Base original'!V127/'Base original'!V115*100-100)*'Base original'!V115/('Base original'!$AC115)</f>
        <v>3.421754371543813</v>
      </c>
      <c r="W123" s="13">
        <f>('Base original'!W127/'Base original'!W115*100-100)*'Base original'!W115/('Base original'!$AC115)</f>
        <v>9.5437893248305894</v>
      </c>
      <c r="X123" s="13">
        <f>('Base original'!X127/'Base original'!X115*100-100)*'Base original'!X115/('Base original'!$AC115)</f>
        <v>0.44795980449740974</v>
      </c>
      <c r="Y123" s="13">
        <f>('Base original'!Y127/'Base original'!Y115*100-100)*'Base original'!Y115/('Base original'!$AC115)</f>
        <v>1.0177438375334253</v>
      </c>
      <c r="Z123" s="13">
        <f>('Base original'!Z127/'Base original'!Z115*100-100)*'Base original'!Z115/('Base original'!$AC115)</f>
        <v>6.8446509552537213E-2</v>
      </c>
      <c r="AA123" s="13">
        <f>-('Base original'!AA127/'Base original'!AA115*100-100)*'Base original'!AA115/('Base original'!$AC115)</f>
        <v>-1.524738009636037</v>
      </c>
      <c r="AB123" s="13">
        <f>-('Base original'!AB127/'Base original'!AB115*100-100)*'Base original'!AB115/('Base original'!$AC115)</f>
        <v>-4.8610478035300358E-4</v>
      </c>
      <c r="AC123" s="13">
        <f>(('Base original'!Y127-'Base original'!AA127)/('Base original'!Y115-'Base original'!AA115)*100-100)*(('Base original'!Y115-'Base original'!AA115)/'Base original'!AC115)</f>
        <v>-0.50699417210261033</v>
      </c>
      <c r="AD123" s="13">
        <f>(('Base original'!Z127-'Base original'!AB127)/('Base original'!Z115-'Base original'!AB115)*100-100)*(('Base original'!Z115-'Base original'!AB115)/'Base original'!AC115)</f>
        <v>6.7960404772184235E-2</v>
      </c>
      <c r="AE123" s="9">
        <f>('Base original'!AC127/'Base original'!AC115*100-100)*'Base original'!AC115/('Base original'!$AC115)</f>
        <v>12.974469733541397</v>
      </c>
      <c r="AF123" s="13">
        <f>('Base original'!AC127/'Base original'!AC115*100-100)*'Base original'!AC115/('Base original'!$AN115)</f>
        <v>7.7215331599527488</v>
      </c>
      <c r="AG123" s="13">
        <f>('Base original'!AD127/'Base original'!AD115*100-100)*'Base original'!AD115/('Base original'!$AN115)</f>
        <v>1.1396475339113168</v>
      </c>
      <c r="AH123" s="13">
        <f>('Base original'!AE127/'Base original'!AE115*100-100)*'Base original'!AE115/('Base original'!$AN115)</f>
        <v>-0.40929184281531644</v>
      </c>
      <c r="AI123" s="13">
        <f>('Base original'!AF127/'Base original'!AF115*100-100)*'Base original'!AF115/('Base original'!$AN115)</f>
        <v>3.0493822096425558</v>
      </c>
      <c r="AJ123" s="13">
        <f>('Base original'!AG127/'Base original'!AG115*100-100)*'Base original'!AG115/('Base original'!$AN115)</f>
        <v>-0.26323639740390026</v>
      </c>
      <c r="AK123" s="13">
        <f>('Base original'!AH127/'Base original'!AH115*100-100)*'Base original'!AH115/('Base original'!$AN115)</f>
        <v>2.952944159196615E-2</v>
      </c>
      <c r="AL123" s="13">
        <f>('Base original'!AI127/'Base original'!AI115*100-100)*'Base original'!AI115/('Base original'!$AN115)</f>
        <v>0.15703665563361802</v>
      </c>
      <c r="AM123" s="13">
        <f>('Base original'!AJ127/'Base original'!AJ115*100-100)*'Base original'!AJ115/('Base original'!$AN115)</f>
        <v>1.242711527307552</v>
      </c>
      <c r="AN123" s="13">
        <f>('Base original'!AK127/'Base original'!AK115*100-100)*'Base original'!AK115/('Base original'!$AN115)</f>
        <v>9.4175703163932104E-2</v>
      </c>
      <c r="AO123" s="13">
        <f>-('Base original'!AL127/'Base original'!AL115*100-100)*'Base original'!AL115/('Base original'!$AN115)</f>
        <v>0.30358005016403533</v>
      </c>
      <c r="AP123" s="13">
        <f>-('Base original'!AM127/'Base original'!AM115*100-100)*'Base original'!AM115/('Base original'!$AN115)</f>
        <v>-4.2108370534032442E-2</v>
      </c>
      <c r="AQ123" s="13">
        <f>(('Base original'!AJ127-'Base original'!AL127)/('Base original'!AJ115-'Base original'!AL115)*100-100)*(('Base original'!AJ115-'Base original'!AL115)/'Base original'!AN115)</f>
        <v>1.5462915774715882</v>
      </c>
      <c r="AR123" s="13">
        <f>(('Base original'!AK127-'Base original'!AM127)/('Base original'!AK115-'Base original'!AM115)*100-100)*(('Base original'!AK115-'Base original'!AM115)/'Base original'!AN115)</f>
        <v>5.206733262989971E-2</v>
      </c>
      <c r="AS123" s="9">
        <f>('Base original'!AN127/'Base original'!AN115*100-100)*'Base original'!AN115/('Base original'!$AN115)</f>
        <v>13.022959670614483</v>
      </c>
    </row>
    <row r="124" spans="1:45" x14ac:dyDescent="0.3">
      <c r="A124" s="20">
        <v>42278</v>
      </c>
      <c r="B124" s="13">
        <f>'Base original'!B128/'Base original'!B116*100-100</f>
        <v>10.029031480422816</v>
      </c>
      <c r="C124" s="13">
        <f>'Base original'!C128/'Base original'!C116*100-100</f>
        <v>6.2737506097104898</v>
      </c>
      <c r="D124" s="13">
        <f>'Base original'!D128/'Base original'!D116*100-100</f>
        <v>15.665974403011404</v>
      </c>
      <c r="E124" s="13">
        <f>'Base original'!E128/'Base original'!E116*100-100</f>
        <v>11.863925406383117</v>
      </c>
      <c r="F124" s="9">
        <f>'Base original'!F128/'Base original'!F116*100-100</f>
        <v>11.12910981217658</v>
      </c>
      <c r="G124" s="9">
        <f>'Base original'!G128</f>
        <v>23.141147208858296</v>
      </c>
      <c r="H124" s="13">
        <f>'Base original'!H128</f>
        <v>24.940871813220262</v>
      </c>
      <c r="I124" s="13">
        <f>'Base original'!I128</f>
        <v>14.3048115110014</v>
      </c>
      <c r="J124" s="9">
        <f>'Base original'!J128</f>
        <v>28.613100242566055</v>
      </c>
      <c r="K124" s="9">
        <f>'Base original'!K128</f>
        <v>6.2365347351570826</v>
      </c>
      <c r="L124" s="13">
        <f>'Base original'!L128</f>
        <v>5.7648304512650892</v>
      </c>
      <c r="M124" s="9">
        <f>'Base original'!M128</f>
        <v>6.2794680003424563</v>
      </c>
      <c r="N124" s="9">
        <f>'Base original'!N128</f>
        <v>1.524345819053698</v>
      </c>
      <c r="O124" s="13">
        <f>'Base original'!O128</f>
        <v>1.2719202144364641</v>
      </c>
      <c r="P124" s="9">
        <f>'Base original'!P128</f>
        <v>2.0229646707821223</v>
      </c>
      <c r="Q124" s="11">
        <f>'Base original'!Q128</f>
        <v>3.64</v>
      </c>
      <c r="R124" s="13">
        <f>('Base original'!S128/'Base original'!S116*100-100)*'Base original'!S116/'Base original'!$V116</f>
        <v>2.6515051163659487</v>
      </c>
      <c r="S124" s="13">
        <f>('Base original'!T128/'Base original'!T116*100-100)*'Base original'!T116/'Base original'!$V116</f>
        <v>9.821269309127862</v>
      </c>
      <c r="T124" s="13">
        <f>('Base original'!U128/'Base original'!U116*100-100)*'Base original'!U116/'Base original'!$V116</f>
        <v>2.4527518293873172</v>
      </c>
      <c r="U124" s="9">
        <f>('Base original'!V128/'Base original'!V116*100-100)*'Base original'!V116/'Base original'!$V116</f>
        <v>14.925526254881134</v>
      </c>
      <c r="V124" s="65">
        <f>('Base original'!V128/'Base original'!V116*100-100)*'Base original'!V116/('Base original'!$AC116)</f>
        <v>3.5978386236706599</v>
      </c>
      <c r="W124" s="13">
        <f>('Base original'!W128/'Base original'!W116*100-100)*'Base original'!W116/('Base original'!$AC116)</f>
        <v>9.9935320521465911</v>
      </c>
      <c r="X124" s="13">
        <f>('Base original'!X128/'Base original'!X116*100-100)*'Base original'!X116/('Base original'!$AC116)</f>
        <v>0.47197622986676957</v>
      </c>
      <c r="Y124" s="13">
        <f>('Base original'!Y128/'Base original'!Y116*100-100)*'Base original'!Y116/('Base original'!$AC116)</f>
        <v>1.0004973181273009</v>
      </c>
      <c r="Z124" s="13">
        <f>('Base original'!Z128/'Base original'!Z116*100-100)*'Base original'!Z116/('Base original'!$AC116)</f>
        <v>6.632740378573769E-2</v>
      </c>
      <c r="AA124" s="13">
        <f>-('Base original'!AA128/'Base original'!AA116*100-100)*'Base original'!AA116/('Base original'!$AC116)</f>
        <v>-1.5818793945794103</v>
      </c>
      <c r="AB124" s="13">
        <f>-('Base original'!AB128/'Base original'!AB116*100-100)*'Base original'!AB116/('Base original'!$AC116)</f>
        <v>1.017190290610532E-3</v>
      </c>
      <c r="AC124" s="13">
        <f>(('Base original'!Y128-'Base original'!AA128)/('Base original'!Y116-'Base original'!AA116)*100-100)*(('Base original'!Y116-'Base original'!AA116)/'Base original'!AC116)</f>
        <v>-0.58138207645210793</v>
      </c>
      <c r="AD124" s="13">
        <f>(('Base original'!Z128-'Base original'!AB128)/('Base original'!Z116-'Base original'!AB116)*100-100)*(('Base original'!Z116-'Base original'!AB116)/'Base original'!AC116)</f>
        <v>6.7344594076348033E-2</v>
      </c>
      <c r="AE124" s="9">
        <f>('Base original'!AC128/'Base original'!AC116*100-100)*'Base original'!AC116/('Base original'!$AC116)</f>
        <v>13.549309423308273</v>
      </c>
      <c r="AF124" s="13">
        <f>('Base original'!AC128/'Base original'!AC116*100-100)*'Base original'!AC116/('Base original'!$AN116)</f>
        <v>8.0931068605842569</v>
      </c>
      <c r="AG124" s="13">
        <f>('Base original'!AD128/'Base original'!AD116*100-100)*'Base original'!AD116/('Base original'!$AN116)</f>
        <v>1.2664433498266972</v>
      </c>
      <c r="AH124" s="13">
        <f>('Base original'!AE128/'Base original'!AE116*100-100)*'Base original'!AE116/('Base original'!$AN116)</f>
        <v>-0.43375413632226878</v>
      </c>
      <c r="AI124" s="13">
        <f>('Base original'!AF128/'Base original'!AF116*100-100)*'Base original'!AF116/('Base original'!$AN116)</f>
        <v>3.1916327197939403</v>
      </c>
      <c r="AJ124" s="13">
        <f>('Base original'!AG128/'Base original'!AG116*100-100)*'Base original'!AG116/('Base original'!$AN116)</f>
        <v>3.1585098919679588E-2</v>
      </c>
      <c r="AK124" s="13">
        <f>('Base original'!AH128/'Base original'!AH116*100-100)*'Base original'!AH116/('Base original'!$AN116)</f>
        <v>2.0840806463999047E-2</v>
      </c>
      <c r="AL124" s="13">
        <f>('Base original'!AI128/'Base original'!AI116*100-100)*'Base original'!AI116/('Base original'!$AN116)</f>
        <v>0.17844613575853574</v>
      </c>
      <c r="AM124" s="13">
        <f>('Base original'!AJ128/'Base original'!AJ116*100-100)*'Base original'!AJ116/('Base original'!$AN116)</f>
        <v>1.6377129831924715</v>
      </c>
      <c r="AN124" s="13">
        <f>('Base original'!AK128/'Base original'!AK116*100-100)*'Base original'!AK116/('Base original'!$AN116)</f>
        <v>0.10107546426392509</v>
      </c>
      <c r="AO124" s="13">
        <f>-('Base original'!AL128/'Base original'!AL116*100-100)*'Base original'!AL116/('Base original'!$AN116)</f>
        <v>0.27665339093253999</v>
      </c>
      <c r="AP124" s="13">
        <f>-('Base original'!AM128/'Base original'!AM116*100-100)*'Base original'!AM116/('Base original'!$AN116)</f>
        <v>-4.4652126347453608E-2</v>
      </c>
      <c r="AQ124" s="13">
        <f>(('Base original'!AJ128-'Base original'!AL128)/('Base original'!AJ116-'Base original'!AL116)*100-100)*(('Base original'!AJ116-'Base original'!AL116)/'Base original'!AN116)</f>
        <v>1.9143663741250119</v>
      </c>
      <c r="AR124" s="13">
        <f>(('Base original'!AK128-'Base original'!AM128)/('Base original'!AK116-'Base original'!AM116)*100-100)*(('Base original'!AK116-'Base original'!AM116)/'Base original'!AN116)</f>
        <v>5.6423337916471625E-2</v>
      </c>
      <c r="AS124" s="9">
        <f>('Base original'!AN128/'Base original'!AN116*100-100)*'Base original'!AN116/('Base original'!$AN116)</f>
        <v>14.319090547066352</v>
      </c>
    </row>
    <row r="125" spans="1:45" x14ac:dyDescent="0.3">
      <c r="A125" s="20">
        <v>42309</v>
      </c>
      <c r="B125" s="13">
        <f>'Base original'!B129/'Base original'!B117*100-100</f>
        <v>8.6745288118679014</v>
      </c>
      <c r="C125" s="13">
        <f>'Base original'!C129/'Base original'!C117*100-100</f>
        <v>6.3237493409313572</v>
      </c>
      <c r="D125" s="13">
        <f>'Base original'!D129/'Base original'!D117*100-100</f>
        <v>15.182902675053626</v>
      </c>
      <c r="E125" s="13">
        <f>'Base original'!E129/'Base original'!E117*100-100</f>
        <v>8.7290657837155976</v>
      </c>
      <c r="F125" s="9">
        <f>'Base original'!F129/'Base original'!F117*100-100</f>
        <v>10.028988239702443</v>
      </c>
      <c r="G125" s="9">
        <f>'Base original'!G129</f>
        <v>22.714055598104022</v>
      </c>
      <c r="H125" s="13">
        <f>'Base original'!H129</f>
        <v>23.955007142935386</v>
      </c>
      <c r="I125" s="13">
        <f>'Base original'!I129</f>
        <v>14.680759255295257</v>
      </c>
      <c r="J125" s="9">
        <f>'Base original'!J129</f>
        <v>28.596815336631021</v>
      </c>
      <c r="K125" s="9">
        <f>'Base original'!K129</f>
        <v>6.9264196241281217</v>
      </c>
      <c r="L125" s="13">
        <f>'Base original'!L129</f>
        <v>5.607893200156334</v>
      </c>
      <c r="M125" s="9">
        <f>'Base original'!M129</f>
        <v>7.6058312050306531</v>
      </c>
      <c r="N125" s="9">
        <f>'Base original'!N129</f>
        <v>1.5664954774446904</v>
      </c>
      <c r="O125" s="13">
        <f>'Base original'!O129</f>
        <v>1.3801817198953734</v>
      </c>
      <c r="P125" s="9">
        <f>'Base original'!P129</f>
        <v>2.0078469605372309</v>
      </c>
      <c r="Q125" s="11">
        <f>'Base original'!Q129</f>
        <v>3.72</v>
      </c>
      <c r="R125" s="13">
        <f>('Base original'!S129/'Base original'!S117*100-100)*'Base original'!S117/'Base original'!$V117</f>
        <v>2.3580626134143912</v>
      </c>
      <c r="S125" s="13">
        <f>('Base original'!T129/'Base original'!T117*100-100)*'Base original'!T117/'Base original'!$V117</f>
        <v>9.2485975932252487</v>
      </c>
      <c r="T125" s="13">
        <f>('Base original'!U129/'Base original'!U117*100-100)*'Base original'!U117/'Base original'!$V117</f>
        <v>-0.29387966101164464</v>
      </c>
      <c r="U125" s="9">
        <f>('Base original'!V129/'Base original'!V117*100-100)*'Base original'!V117/'Base original'!$V117</f>
        <v>11.312780545627987</v>
      </c>
      <c r="V125" s="65">
        <f>('Base original'!V129/'Base original'!V117*100-100)*'Base original'!V117/('Base original'!$AC117)</f>
        <v>2.7858460640019298</v>
      </c>
      <c r="W125" s="13">
        <f>('Base original'!W129/'Base original'!W117*100-100)*'Base original'!W117/('Base original'!$AC117)</f>
        <v>9.0493419638602255</v>
      </c>
      <c r="X125" s="13">
        <f>('Base original'!X129/'Base original'!X117*100-100)*'Base original'!X117/('Base original'!$AC117)</f>
        <v>0.59120050502653765</v>
      </c>
      <c r="Y125" s="13">
        <f>('Base original'!Y129/'Base original'!Y117*100-100)*'Base original'!Y117/('Base original'!$AC117)</f>
        <v>0.46772953805069312</v>
      </c>
      <c r="Z125" s="13">
        <f>('Base original'!Z129/'Base original'!Z117*100-100)*'Base original'!Z117/('Base original'!$AC117)</f>
        <v>6.4706375476074593E-2</v>
      </c>
      <c r="AA125" s="13">
        <f>-('Base original'!AA129/'Base original'!AA117*100-100)*'Base original'!AA117/('Base original'!$AC117)</f>
        <v>-1.0068871646643989</v>
      </c>
      <c r="AB125" s="13">
        <f>-('Base original'!AB129/'Base original'!AB117*100-100)*'Base original'!AB117/('Base original'!$AC117)</f>
        <v>3.0705189579344305E-3</v>
      </c>
      <c r="AC125" s="13">
        <f>(('Base original'!Y129-'Base original'!AA129)/('Base original'!Y117-'Base original'!AA117)*100-100)*(('Base original'!Y117-'Base original'!AA117)/'Base original'!AC117)</f>
        <v>-0.53915762661370525</v>
      </c>
      <c r="AD125" s="13">
        <f>(('Base original'!Z129-'Base original'!AB129)/('Base original'!Z117-'Base original'!AB117)*100-100)*(('Base original'!Z117-'Base original'!AB117)/'Base original'!AC117)</f>
        <v>6.7776894434008972E-2</v>
      </c>
      <c r="AE125" s="9">
        <f>('Base original'!AC129/'Base original'!AC117*100-100)*'Base original'!AC117/('Base original'!$AC117)</f>
        <v>11.955007800708998</v>
      </c>
      <c r="AF125" s="13">
        <f>('Base original'!AC129/'Base original'!AC117*100-100)*'Base original'!AC117/('Base original'!$AN117)</f>
        <v>7.2363684386239395</v>
      </c>
      <c r="AG125" s="13">
        <f>('Base original'!AD129/'Base original'!AD117*100-100)*'Base original'!AD117/('Base original'!$AN117)</f>
        <v>1.3955960626175057</v>
      </c>
      <c r="AH125" s="13">
        <f>('Base original'!AE129/'Base original'!AE117*100-100)*'Base original'!AE117/('Base original'!$AN117)</f>
        <v>-0.17152329440769262</v>
      </c>
      <c r="AI125" s="13">
        <f>('Base original'!AF129/'Base original'!AF117*100-100)*'Base original'!AF117/('Base original'!$AN117)</f>
        <v>3.3367628272119196</v>
      </c>
      <c r="AJ125" s="13">
        <f>('Base original'!AG129/'Base original'!AG117*100-100)*'Base original'!AG117/('Base original'!$AN117)</f>
        <v>2.5218712226412341E-2</v>
      </c>
      <c r="AK125" s="13">
        <f>('Base original'!AH129/'Base original'!AH117*100-100)*'Base original'!AH117/('Base original'!$AN117)</f>
        <v>9.8786271114695949E-3</v>
      </c>
      <c r="AL125" s="13">
        <f>('Base original'!AI129/'Base original'!AI117*100-100)*'Base original'!AI117/('Base original'!$AN117)</f>
        <v>0.17002161990368769</v>
      </c>
      <c r="AM125" s="13">
        <f>('Base original'!AJ129/'Base original'!AJ117*100-100)*'Base original'!AJ117/('Base original'!$AN117)</f>
        <v>1.4972229212577017</v>
      </c>
      <c r="AN125" s="13">
        <f>('Base original'!AK129/'Base original'!AK117*100-100)*'Base original'!AK117/('Base original'!$AN117)</f>
        <v>0.10240656885196762</v>
      </c>
      <c r="AO125" s="13">
        <f>-('Base original'!AL129/'Base original'!AL117*100-100)*'Base original'!AL117/('Base original'!$AN117)</f>
        <v>0.45261987210451365</v>
      </c>
      <c r="AP125" s="13">
        <f>-('Base original'!AM129/'Base original'!AM117*100-100)*'Base original'!AM117/('Base original'!$AN117)</f>
        <v>-4.6160425353636562E-2</v>
      </c>
      <c r="AQ125" s="13">
        <f>(('Base original'!AJ129-'Base original'!AL129)/('Base original'!AJ117-'Base original'!AL117)*100-100)*(('Base original'!AJ117-'Base original'!AL117)/'Base original'!AN117)</f>
        <v>1.9498427933622144</v>
      </c>
      <c r="AR125" s="13">
        <f>(('Base original'!AK129-'Base original'!AM129)/('Base original'!AK117-'Base original'!AM117)*100-100)*(('Base original'!AK117-'Base original'!AM117)/'Base original'!AN117)</f>
        <v>5.6246143498331007E-2</v>
      </c>
      <c r="AS125" s="9">
        <f>('Base original'!AN129/'Base original'!AN117*100-100)*'Base original'!AN117/('Base original'!$AN117)</f>
        <v>14.008411930147814</v>
      </c>
    </row>
    <row r="126" spans="1:45" x14ac:dyDescent="0.3">
      <c r="A126" s="20">
        <v>42339</v>
      </c>
      <c r="B126" s="13">
        <f>'Base original'!B130/'Base original'!B118*100-100</f>
        <v>9.0718105425074356</v>
      </c>
      <c r="C126" s="13">
        <f>'Base original'!C130/'Base original'!C118*100-100</f>
        <v>6.9886518372827169</v>
      </c>
      <c r="D126" s="13">
        <f>'Base original'!D130/'Base original'!D118*100-100</f>
        <v>15.068682758886993</v>
      </c>
      <c r="E126" s="13">
        <f>'Base original'!E130/'Base original'!E118*100-100</f>
        <v>9.1393722359512282</v>
      </c>
      <c r="F126" s="9">
        <f>'Base original'!F130/'Base original'!F118*100-100</f>
        <v>10.341370536615969</v>
      </c>
      <c r="G126" s="9">
        <f>'Base original'!G130</f>
        <v>22.825927726055138</v>
      </c>
      <c r="H126" s="13">
        <f>'Base original'!H130</f>
        <v>23.781892970038665</v>
      </c>
      <c r="I126" s="13">
        <f>'Base original'!I130</f>
        <v>14.97456553493975</v>
      </c>
      <c r="J126" s="9">
        <f>'Base original'!J130</f>
        <v>28.351451531380818</v>
      </c>
      <c r="K126" s="9">
        <f>'Base original'!K130</f>
        <v>6.8557463959947142</v>
      </c>
      <c r="L126" s="13">
        <f>'Base original'!L130</f>
        <v>5.9062377760400713</v>
      </c>
      <c r="M126" s="9">
        <f>'Base original'!M130</f>
        <v>7.370222798872728</v>
      </c>
      <c r="N126" s="9">
        <f>'Base original'!N130</f>
        <v>1.8296947426139958</v>
      </c>
      <c r="O126" s="13">
        <f>'Base original'!O130</f>
        <v>1.5875071771999423</v>
      </c>
      <c r="P126" s="9">
        <f>'Base original'!P130</f>
        <v>2.3271249699481498</v>
      </c>
      <c r="Q126" s="11">
        <f>'Base original'!Q130</f>
        <v>3.77</v>
      </c>
      <c r="R126" s="13">
        <f>('Base original'!S130/'Base original'!S118*100-100)*'Base original'!S118/'Base original'!$V118</f>
        <v>2.0347305996394773</v>
      </c>
      <c r="S126" s="13">
        <f>('Base original'!T130/'Base original'!T118*100-100)*'Base original'!T118/'Base original'!$V118</f>
        <v>8.2827409663816187</v>
      </c>
      <c r="T126" s="13">
        <f>('Base original'!U130/'Base original'!U118*100-100)*'Base original'!U118/'Base original'!$V118</f>
        <v>0.34998209531787355</v>
      </c>
      <c r="U126" s="9">
        <f>('Base original'!V130/'Base original'!V118*100-100)*'Base original'!V118/'Base original'!$V118</f>
        <v>10.667453661338968</v>
      </c>
      <c r="V126" s="65">
        <f>('Base original'!V130/'Base original'!V118*100-100)*'Base original'!V118/('Base original'!$AC118)</f>
        <v>2.7268185810281866</v>
      </c>
      <c r="W126" s="13">
        <f>('Base original'!W130/'Base original'!W118*100-100)*'Base original'!W118/('Base original'!$AC118)</f>
        <v>8.087691095853085</v>
      </c>
      <c r="X126" s="13">
        <f>('Base original'!X130/'Base original'!X118*100-100)*'Base original'!X118/('Base original'!$AC118)</f>
        <v>0.43573502720327251</v>
      </c>
      <c r="Y126" s="13">
        <f>('Base original'!Y130/'Base original'!Y118*100-100)*'Base original'!Y118/('Base original'!$AC118)</f>
        <v>0.36762786323662555</v>
      </c>
      <c r="Z126" s="13">
        <f>('Base original'!Z130/'Base original'!Z118*100-100)*'Base original'!Z118/('Base original'!$AC118)</f>
        <v>6.4022221610325405E-2</v>
      </c>
      <c r="AA126" s="13">
        <f>-('Base original'!AA130/'Base original'!AA118*100-100)*'Base original'!AA118/('Base original'!$AC118)</f>
        <v>-0.65689965084715096</v>
      </c>
      <c r="AB126" s="13">
        <f>-('Base original'!AB130/'Base original'!AB118*100-100)*'Base original'!AB118/('Base original'!$AC118)</f>
        <v>5.4344548066244495E-3</v>
      </c>
      <c r="AC126" s="13">
        <f>(('Base original'!Y130-'Base original'!AA130)/('Base original'!Y118-'Base original'!AA118)*100-100)*(('Base original'!Y118-'Base original'!AA118)/'Base original'!AC118)</f>
        <v>-0.28927178761052635</v>
      </c>
      <c r="AD126" s="13">
        <f>(('Base original'!Z130-'Base original'!AB130)/('Base original'!Z118-'Base original'!AB118)*100-100)*(('Base original'!Z118-'Base original'!AB118)/'Base original'!AC118)</f>
        <v>6.9456676416949928E-2</v>
      </c>
      <c r="AE126" s="9">
        <f>('Base original'!AC130/'Base original'!AC118*100-100)*'Base original'!AC118/('Base original'!$AC118)</f>
        <v>11.030429592890982</v>
      </c>
      <c r="AF126" s="13">
        <f>('Base original'!AC130/'Base original'!AC118*100-100)*'Base original'!AC118/('Base original'!$AN118)</f>
        <v>6.7128650279688138</v>
      </c>
      <c r="AG126" s="13">
        <f>('Base original'!AD130/'Base original'!AD118*100-100)*'Base original'!AD118/('Base original'!$AN118)</f>
        <v>1.1231425689273731</v>
      </c>
      <c r="AH126" s="13">
        <f>('Base original'!AE130/'Base original'!AE118*100-100)*'Base original'!AE118/('Base original'!$AN118)</f>
        <v>-0.28792898432500386</v>
      </c>
      <c r="AI126" s="13">
        <f>('Base original'!AF130/'Base original'!AF118*100-100)*'Base original'!AF118/('Base original'!$AN118)</f>
        <v>3.0632946935716392</v>
      </c>
      <c r="AJ126" s="13">
        <f>('Base original'!AG130/'Base original'!AG118*100-100)*'Base original'!AG118/('Base original'!$AN118)</f>
        <v>-0.18431044683587688</v>
      </c>
      <c r="AK126" s="13">
        <f>('Base original'!AH130/'Base original'!AH118*100-100)*'Base original'!AH118/('Base original'!$AN118)</f>
        <v>-3.0517393559824024E-2</v>
      </c>
      <c r="AL126" s="13">
        <f>('Base original'!AI130/'Base original'!AI118*100-100)*'Base original'!AI118/('Base original'!$AN118)</f>
        <v>9.8101594180011159E-2</v>
      </c>
      <c r="AM126" s="13">
        <f>('Base original'!AJ130/'Base original'!AJ118*100-100)*'Base original'!AJ118/('Base original'!$AN118)</f>
        <v>0.84899249066858617</v>
      </c>
      <c r="AN126" s="13">
        <f>('Base original'!AK130/'Base original'!AK118*100-100)*'Base original'!AK118/('Base original'!$AN118)</f>
        <v>8.4680635060902829E-2</v>
      </c>
      <c r="AO126" s="13">
        <f>-('Base original'!AL130/'Base original'!AL118*100-100)*'Base original'!AL118/('Base original'!$AN118)</f>
        <v>0.80711968930893552</v>
      </c>
      <c r="AP126" s="13">
        <f>-('Base original'!AM130/'Base original'!AM118*100-100)*'Base original'!AM118/('Base original'!$AN118)</f>
        <v>-3.9851657522341405E-2</v>
      </c>
      <c r="AQ126" s="13">
        <f>(('Base original'!AJ130-'Base original'!AL130)/('Base original'!AJ118-'Base original'!AL118)*100-100)*(('Base original'!AJ118-'Base original'!AL118)/'Base original'!AN118)</f>
        <v>1.6561121799775225</v>
      </c>
      <c r="AR126" s="13">
        <f>(('Base original'!AK130-'Base original'!AM130)/('Base original'!AK118-'Base original'!AM118)*100-100)*(('Base original'!AK118-'Base original'!AM118)/'Base original'!AN118)</f>
        <v>4.4828977538561347E-2</v>
      </c>
      <c r="AS126" s="9">
        <f>('Base original'!AN130/'Base original'!AN118*100-100)*'Base original'!AN118/('Base original'!$AN118)</f>
        <v>12.195588217443202</v>
      </c>
    </row>
    <row r="127" spans="1:45" x14ac:dyDescent="0.3">
      <c r="A127" s="21">
        <v>42370</v>
      </c>
      <c r="B127" s="13">
        <f>'Base original'!B131/'Base original'!B119*100-100</f>
        <v>9.1413208492857621</v>
      </c>
      <c r="C127" s="13">
        <f>'Base original'!C131/'Base original'!C119*100-100</f>
        <v>7.1630125773033342</v>
      </c>
      <c r="D127" s="13">
        <f>'Base original'!D131/'Base original'!D119*100-100</f>
        <v>15.271367091105191</v>
      </c>
      <c r="E127" s="13">
        <f>'Base original'!E131/'Base original'!E119*100-100</f>
        <v>2.0991100033026271</v>
      </c>
      <c r="F127" s="9">
        <f>'Base original'!F131/'Base original'!F119*100-100</f>
        <v>9.9168344194184215</v>
      </c>
      <c r="G127" s="9">
        <f>'Base original'!G131</f>
        <v>23.394943708509853</v>
      </c>
      <c r="H127" s="13">
        <f>'Base original'!H131</f>
        <v>24.447465877359313</v>
      </c>
      <c r="I127" s="13">
        <f>'Base original'!I131</f>
        <v>15.451477396160207</v>
      </c>
      <c r="J127" s="9">
        <f>'Base original'!J131</f>
        <v>28.29147038398424</v>
      </c>
      <c r="K127" s="9">
        <f>'Base original'!K131</f>
        <v>7.284385244263115</v>
      </c>
      <c r="L127" s="13">
        <f>'Base original'!L131</f>
        <v>6.1313677293026814</v>
      </c>
      <c r="M127" s="9">
        <f>'Base original'!M131</f>
        <v>7.7377699307429086</v>
      </c>
      <c r="N127" s="9">
        <f>'Base original'!N131</f>
        <v>1.8924019749186181</v>
      </c>
      <c r="O127" s="13">
        <f>'Base original'!O131</f>
        <v>1.5592783054401773</v>
      </c>
      <c r="P127" s="9">
        <f>'Base original'!P131</f>
        <v>2.4438192098983369</v>
      </c>
      <c r="Q127" s="11">
        <f>'Base original'!Q131</f>
        <v>3.8323364446336332</v>
      </c>
      <c r="R127" s="13">
        <f>('Base original'!S131/'Base original'!S119*100-100)*'Base original'!S119/'Base original'!$V119</f>
        <v>2.0264190281514187</v>
      </c>
      <c r="S127" s="13">
        <f>('Base original'!T131/'Base original'!T119*100-100)*'Base original'!T119/'Base original'!$V119</f>
        <v>8.885666782749027</v>
      </c>
      <c r="T127" s="13">
        <f>('Base original'!U131/'Base original'!U119*100-100)*'Base original'!U119/'Base original'!$V119</f>
        <v>2.4810601943083204</v>
      </c>
      <c r="U127" s="9">
        <f>('Base original'!V131/'Base original'!V119*100-100)*'Base original'!V119/'Base original'!$V119</f>
        <v>13.393146005208763</v>
      </c>
      <c r="V127" s="65">
        <f>('Base original'!V131/'Base original'!V119*100-100)*'Base original'!V119/('Base original'!$AC119)</f>
        <v>3.4055236280096768</v>
      </c>
      <c r="W127" s="13">
        <f>('Base original'!W131/'Base original'!W119*100-100)*'Base original'!W119/('Base original'!$AC119)</f>
        <v>8.4427778102178532</v>
      </c>
      <c r="X127" s="13">
        <f>('Base original'!X131/'Base original'!X119*100-100)*'Base original'!X119/('Base original'!$AC119)</f>
        <v>0.43058004201644878</v>
      </c>
      <c r="Y127" s="13">
        <f>('Base original'!Y131/'Base original'!Y119*100-100)*'Base original'!Y119/('Base original'!$AC119)</f>
        <v>-0.42655058940500995</v>
      </c>
      <c r="Z127" s="13">
        <f>('Base original'!Z131/'Base original'!Z119*100-100)*'Base original'!Z119/('Base original'!$AC119)</f>
        <v>5.1990755737699033E-2</v>
      </c>
      <c r="AA127" s="13">
        <f>-('Base original'!AA131/'Base original'!AA119*100-100)*'Base original'!AA119/('Base original'!$AC119)</f>
        <v>4.2365358064196154E-2</v>
      </c>
      <c r="AB127" s="13">
        <f>-('Base original'!AB131/'Base original'!AB119*100-100)*'Base original'!AB119/('Base original'!$AC119)</f>
        <v>5.6972537442941283E-3</v>
      </c>
      <c r="AC127" s="13">
        <f>(('Base original'!Y131-'Base original'!AA131)/('Base original'!Y119-'Base original'!AA119)*100-100)*(('Base original'!Y119-'Base original'!AA119)/'Base original'!AC119)</f>
        <v>-0.38418523134081461</v>
      </c>
      <c r="AD127" s="13">
        <f>(('Base original'!Z131-'Base original'!AB131)/('Base original'!Z119-'Base original'!AB119)*100-100)*(('Base original'!Z119-'Base original'!AB119)/'Base original'!AC119)</f>
        <v>5.7688009481993187E-2</v>
      </c>
      <c r="AE127" s="9">
        <f>('Base original'!AC131/'Base original'!AC119*100-100)*'Base original'!AC119/('Base original'!$AC119)</f>
        <v>11.952384258385138</v>
      </c>
      <c r="AF127" s="13">
        <f>('Base original'!AC131/'Base original'!AC119*100-100)*'Base original'!AC119/('Base original'!$AN119)</f>
        <v>7.258793413036595</v>
      </c>
      <c r="AG127" s="13">
        <f>('Base original'!AD131/'Base original'!AD119*100-100)*'Base original'!AD119/('Base original'!$AN119)</f>
        <v>0.73592659418218553</v>
      </c>
      <c r="AH127" s="13">
        <f>('Base original'!AE131/'Base original'!AE119*100-100)*'Base original'!AE119/('Base original'!$AN119)</f>
        <v>-0.38862664867772767</v>
      </c>
      <c r="AI127" s="13">
        <f>('Base original'!AF131/'Base original'!AF119*100-100)*'Base original'!AF119/('Base original'!$AN119)</f>
        <v>2.8934340913462404</v>
      </c>
      <c r="AJ127" s="13">
        <f>('Base original'!AG131/'Base original'!AG119*100-100)*'Base original'!AG119/('Base original'!$AN119)</f>
        <v>-0.19372061039167288</v>
      </c>
      <c r="AK127" s="13">
        <f>('Base original'!AH131/'Base original'!AH119*100-100)*'Base original'!AH119/('Base original'!$AN119)</f>
        <v>-6.8342669149084156E-2</v>
      </c>
      <c r="AL127" s="13">
        <f>('Base original'!AI131/'Base original'!AI119*100-100)*'Base original'!AI119/('Base original'!$AN119)</f>
        <v>0.18372573379811602</v>
      </c>
      <c r="AM127" s="13">
        <f>('Base original'!AJ131/'Base original'!AJ119*100-100)*'Base original'!AJ119/('Base original'!$AN119)</f>
        <v>0.52516225646611225</v>
      </c>
      <c r="AN127" s="13">
        <f>('Base original'!AK131/'Base original'!AK119*100-100)*'Base original'!AK119/('Base original'!$AN119)</f>
        <v>6.0142608528647015E-2</v>
      </c>
      <c r="AO127" s="13">
        <f>-('Base original'!AL131/'Base original'!AL119*100-100)*'Base original'!AL119/('Base original'!$AN119)</f>
        <v>0.95864120917546658</v>
      </c>
      <c r="AP127" s="13">
        <f>-('Base original'!AM131/'Base original'!AM119*100-100)*'Base original'!AM119/('Base original'!$AN119)</f>
        <v>-3.1046494577178788E-2</v>
      </c>
      <c r="AQ127" s="13">
        <f>(('Base original'!AJ131-'Base original'!AL131)/('Base original'!AJ119-'Base original'!AL119)*100-100)*(('Base original'!AJ119-'Base original'!AL119)/'Base original'!AN119)</f>
        <v>1.4838034656415784</v>
      </c>
      <c r="AR127" s="13">
        <f>(('Base original'!AK131-'Base original'!AM131)/('Base original'!AK119-'Base original'!AM119)*100-100)*(('Base original'!AK119-'Base original'!AM119)/'Base original'!AN119)</f>
        <v>2.9096113951468244E-2</v>
      </c>
      <c r="AS127" s="9">
        <f>('Base original'!AN131/'Base original'!AN119*100-100)*'Base original'!AN119/('Base original'!$AN119)</f>
        <v>11.934089483737708</v>
      </c>
    </row>
    <row r="128" spans="1:45" x14ac:dyDescent="0.3">
      <c r="A128" s="20">
        <v>42401</v>
      </c>
      <c r="B128" s="13">
        <f>'Base original'!B132/'Base original'!B120*100-100</f>
        <v>9.7405958543755702</v>
      </c>
      <c r="C128" s="13">
        <f>'Base original'!C132/'Base original'!C120*100-100</f>
        <v>7.3509443150262825</v>
      </c>
      <c r="D128" s="13">
        <f>'Base original'!D132/'Base original'!D120*100-100</f>
        <v>15.52334117920195</v>
      </c>
      <c r="E128" s="13">
        <f>'Base original'!E132/'Base original'!E120*100-100</f>
        <v>6.9432715838034085</v>
      </c>
      <c r="F128" s="9">
        <f>'Base original'!F132/'Base original'!F120*100-100</f>
        <v>10.720961365930194</v>
      </c>
      <c r="G128" s="9">
        <f>'Base original'!G132</f>
        <v>23.872567741311805</v>
      </c>
      <c r="H128" s="13">
        <f>'Base original'!H132</f>
        <v>25.132125998528121</v>
      </c>
      <c r="I128" s="13">
        <f>'Base original'!I132</f>
        <v>15.352342143309691</v>
      </c>
      <c r="J128" s="9">
        <f>'Base original'!J132</f>
        <v>28.75408687545659</v>
      </c>
      <c r="K128" s="9">
        <f>'Base original'!K132</f>
        <v>7.7532675581529702</v>
      </c>
      <c r="L128" s="13">
        <f>'Base original'!L132</f>
        <v>6.3603777598715503</v>
      </c>
      <c r="M128" s="9">
        <f>'Base original'!M132</f>
        <v>8.1278525900319156</v>
      </c>
      <c r="N128" s="9">
        <f>'Base original'!N132</f>
        <v>1.6664341180083597</v>
      </c>
      <c r="O128" s="13">
        <f>'Base original'!O132</f>
        <v>1.4349342698509562</v>
      </c>
      <c r="P128" s="9">
        <f>'Base original'!P132</f>
        <v>2.1904252892147831</v>
      </c>
      <c r="Q128" s="11">
        <f>'Base original'!Q132</f>
        <v>3.8285425470190493</v>
      </c>
      <c r="R128" s="13">
        <f>('Base original'!S132/'Base original'!S120*100-100)*'Base original'!S120/'Base original'!$V120</f>
        <v>2.0245761019297692</v>
      </c>
      <c r="S128" s="13">
        <f>('Base original'!T132/'Base original'!T120*100-100)*'Base original'!T120/'Base original'!$V120</f>
        <v>8.7339075720012627</v>
      </c>
      <c r="T128" s="13">
        <f>('Base original'!U132/'Base original'!U120*100-100)*'Base original'!U120/'Base original'!$V120</f>
        <v>1.0797699117773856</v>
      </c>
      <c r="U128" s="9">
        <f>('Base original'!V132/'Base original'!V120*100-100)*'Base original'!V120/'Base original'!$V120</f>
        <v>11.838253585708431</v>
      </c>
      <c r="V128" s="65">
        <f>('Base original'!V132/'Base original'!V120*100-100)*'Base original'!V120/('Base original'!$AC120)</f>
        <v>3.0099190736372723</v>
      </c>
      <c r="W128" s="13">
        <f>('Base original'!W132/'Base original'!W120*100-100)*'Base original'!W120/('Base original'!$AC120)</f>
        <v>9.1243879931528067</v>
      </c>
      <c r="X128" s="13">
        <f>('Base original'!X132/'Base original'!X120*100-100)*'Base original'!X120/('Base original'!$AC120)</f>
        <v>0.43710183293804861</v>
      </c>
      <c r="Y128" s="13">
        <f>('Base original'!Y132/'Base original'!Y120*100-100)*'Base original'!Y120/('Base original'!$AC120)</f>
        <v>-1.3187232877246233</v>
      </c>
      <c r="Z128" s="13">
        <f>('Base original'!Z132/'Base original'!Z120*100-100)*'Base original'!Z120/('Base original'!$AC120)</f>
        <v>3.7575529888960117E-2</v>
      </c>
      <c r="AA128" s="13">
        <f>-('Base original'!AA132/'Base original'!AA120*100-100)*'Base original'!AA120/('Base original'!$AC120)</f>
        <v>0.979066009229968</v>
      </c>
      <c r="AB128" s="13">
        <f>-('Base original'!AB132/'Base original'!AB120*100-100)*'Base original'!AB120/('Base original'!$AC120)</f>
        <v>5.8407618195728036E-3</v>
      </c>
      <c r="AC128" s="13">
        <f>(('Base original'!Y132-'Base original'!AA132)/('Base original'!Y120-'Base original'!AA120)*100-100)*(('Base original'!Y120-'Base original'!AA120)/'Base original'!AC120)</f>
        <v>-0.33965727849465466</v>
      </c>
      <c r="AD128" s="13">
        <f>(('Base original'!Z132-'Base original'!AB132)/('Base original'!Z120-'Base original'!AB120)*100-100)*(('Base original'!Z120-'Base original'!AB120)/'Base original'!AC120)</f>
        <v>4.3416291708532895E-2</v>
      </c>
      <c r="AE128" s="9">
        <f>('Base original'!AC132/'Base original'!AC120*100-100)*'Base original'!AC120/('Base original'!$AC120)</f>
        <v>12.275167912942038</v>
      </c>
      <c r="AF128" s="13">
        <f>('Base original'!AC132/'Base original'!AC120*100-100)*'Base original'!AC120/('Base original'!$AN120)</f>
        <v>7.38519874412271</v>
      </c>
      <c r="AG128" s="13">
        <f>('Base original'!AD132/'Base original'!AD120*100-100)*'Base original'!AD120/('Base original'!$AN120)</f>
        <v>0.63948972982890528</v>
      </c>
      <c r="AH128" s="13">
        <f>('Base original'!AE132/'Base original'!AE120*100-100)*'Base original'!AE120/('Base original'!$AN120)</f>
        <v>-0.31059898167165323</v>
      </c>
      <c r="AI128" s="13">
        <f>('Base original'!AF132/'Base original'!AF120*100-100)*'Base original'!AF120/('Base original'!$AN120)</f>
        <v>2.7709119492196912</v>
      </c>
      <c r="AJ128" s="13">
        <f>('Base original'!AG132/'Base original'!AG120*100-100)*'Base original'!AG120/('Base original'!$AN120)</f>
        <v>4.1861540436648116E-2</v>
      </c>
      <c r="AK128" s="13">
        <f>('Base original'!AH132/'Base original'!AH120*100-100)*'Base original'!AH120/('Base original'!$AN120)</f>
        <v>-6.5168820058311427E-2</v>
      </c>
      <c r="AL128" s="13">
        <f>('Base original'!AI132/'Base original'!AI120*100-100)*'Base original'!AI120/('Base original'!$AN120)</f>
        <v>0.27990527405341797</v>
      </c>
      <c r="AM128" s="13">
        <f>('Base original'!AJ132/'Base original'!AJ120*100-100)*'Base original'!AJ120/('Base original'!$AN120)</f>
        <v>0.19651169691974707</v>
      </c>
      <c r="AN128" s="13">
        <f>('Base original'!AK132/'Base original'!AK120*100-100)*'Base original'!AK120/('Base original'!$AN120)</f>
        <v>3.0460185596582534E-2</v>
      </c>
      <c r="AO128" s="13">
        <f>-('Base original'!AL132/'Base original'!AL120*100-100)*'Base original'!AL120/('Base original'!$AN120)</f>
        <v>0.90775901367905931</v>
      </c>
      <c r="AP128" s="13">
        <f>-('Base original'!AM132/'Base original'!AM120*100-100)*'Base original'!AM120/('Base original'!$AN120)</f>
        <v>-3.0728844568880687E-2</v>
      </c>
      <c r="AQ128" s="13">
        <f>(('Base original'!AJ132-'Base original'!AL132)/('Base original'!AJ120-'Base original'!AL120)*100-100)*(('Base original'!AJ120-'Base original'!AL120)/'Base original'!AN120)</f>
        <v>1.1042707105988079</v>
      </c>
      <c r="AR128" s="13">
        <f>(('Base original'!AK132-'Base original'!AM132)/('Base original'!AK120-'Base original'!AM120)*100-100)*(('Base original'!AK120-'Base original'!AM120)/'Base original'!AN120)</f>
        <v>-2.6865897229817119E-4</v>
      </c>
      <c r="AS128" s="9">
        <f>('Base original'!AN132/'Base original'!AN120*100-100)*'Base original'!AN120/('Base original'!$AN120)</f>
        <v>11.845601487557929</v>
      </c>
    </row>
    <row r="129" spans="1:45" x14ac:dyDescent="0.3">
      <c r="A129" s="20">
        <v>42430</v>
      </c>
      <c r="B129" s="13">
        <f>'Base original'!B133/'Base original'!B121*100-100</f>
        <v>9.1380105613118303</v>
      </c>
      <c r="C129" s="13">
        <f>'Base original'!C133/'Base original'!C121*100-100</f>
        <v>7.6086444033754788</v>
      </c>
      <c r="D129" s="13">
        <f>'Base original'!D133/'Base original'!D121*100-100</f>
        <v>15.224785489099318</v>
      </c>
      <c r="E129" s="13">
        <f>'Base original'!E133/'Base original'!E121*100-100</f>
        <v>4.2149406403624567</v>
      </c>
      <c r="F129" s="9">
        <f>'Base original'!F133/'Base original'!F121*100-100</f>
        <v>10.155670823664039</v>
      </c>
      <c r="G129" s="9">
        <f>'Base original'!G133</f>
        <v>22.68924006560573</v>
      </c>
      <c r="H129" s="13">
        <f>'Base original'!H133</f>
        <v>24.299931984157304</v>
      </c>
      <c r="I129" s="13">
        <f>'Base original'!I133</f>
        <v>14.00804779129461</v>
      </c>
      <c r="J129" s="9">
        <f>'Base original'!J133</f>
        <v>28.927600120068274</v>
      </c>
      <c r="K129" s="9">
        <f>'Base original'!K133</f>
        <v>7.7107918387327681</v>
      </c>
      <c r="L129" s="13">
        <f>'Base original'!L133</f>
        <v>6.1012077241755112</v>
      </c>
      <c r="M129" s="9">
        <f>'Base original'!M133</f>
        <v>8.4972524704068952</v>
      </c>
      <c r="N129" s="9">
        <f>'Base original'!N133</f>
        <v>1.8450418925384797</v>
      </c>
      <c r="O129" s="13">
        <f>'Base original'!O133</f>
        <v>1.6036655001878166</v>
      </c>
      <c r="P129" s="9">
        <f>'Base original'!P133</f>
        <v>2.3710948304492887</v>
      </c>
      <c r="Q129" s="11">
        <f>'Base original'!Q133</f>
        <v>3.8056222561863335</v>
      </c>
      <c r="R129" s="13">
        <f>('Base original'!S133/'Base original'!S121*100-100)*'Base original'!S121/'Base original'!$V121</f>
        <v>1.9938396492314852</v>
      </c>
      <c r="S129" s="13">
        <f>('Base original'!T133/'Base original'!T121*100-100)*'Base original'!T121/'Base original'!$V121</f>
        <v>6.8714734948726708</v>
      </c>
      <c r="T129" s="13">
        <f>('Base original'!U133/'Base original'!U121*100-100)*'Base original'!U121/'Base original'!$V121</f>
        <v>0.88607196990327075</v>
      </c>
      <c r="U129" s="9">
        <f>('Base original'!V133/'Base original'!V121*100-100)*'Base original'!V121/'Base original'!$V121</f>
        <v>9.7513851140074337</v>
      </c>
      <c r="V129" s="65">
        <f>('Base original'!V133/'Base original'!V121*100-100)*'Base original'!V121/('Base original'!$AC121)</f>
        <v>2.4597049930260635</v>
      </c>
      <c r="W129" s="13">
        <f>('Base original'!W133/'Base original'!W121*100-100)*'Base original'!W121/('Base original'!$AC121)</f>
        <v>9.7136577825936143</v>
      </c>
      <c r="X129" s="13">
        <f>('Base original'!X133/'Base original'!X121*100-100)*'Base original'!X121/('Base original'!$AC121)</f>
        <v>0.44096208224083916</v>
      </c>
      <c r="Y129" s="13">
        <f>('Base original'!Y133/'Base original'!Y121*100-100)*'Base original'!Y121/('Base original'!$AC121)</f>
        <v>0.34505370032287391</v>
      </c>
      <c r="Z129" s="13">
        <f>('Base original'!Z133/'Base original'!Z121*100-100)*'Base original'!Z121/('Base original'!$AC121)</f>
        <v>4.5118169705888146E-2</v>
      </c>
      <c r="AA129" s="13">
        <f>-('Base original'!AA133/'Base original'!AA121*100-100)*'Base original'!AA121/('Base original'!$AC121)</f>
        <v>-0.25349155673778978</v>
      </c>
      <c r="AB129" s="13">
        <f>-('Base original'!AB133/'Base original'!AB121*100-100)*'Base original'!AB121/('Base original'!$AC121)</f>
        <v>1.8465983915346484E-2</v>
      </c>
      <c r="AC129" s="13">
        <f>(('Base original'!Y133-'Base original'!AA133)/('Base original'!Y121-'Base original'!AA121)*100-100)*(('Base original'!Y121-'Base original'!AA121)/'Base original'!AC121)</f>
        <v>9.1562143585082967E-2</v>
      </c>
      <c r="AD129" s="13">
        <f>(('Base original'!Z133-'Base original'!AB133)/('Base original'!Z121-'Base original'!AB121)*100-100)*(('Base original'!Z121-'Base original'!AB121)/'Base original'!AC121)</f>
        <v>6.3584153621234568E-2</v>
      </c>
      <c r="AE129" s="9">
        <f>('Base original'!AC133/'Base original'!AC121*100-100)*'Base original'!AC121/('Base original'!$AC121)</f>
        <v>12.769471155066796</v>
      </c>
      <c r="AF129" s="13">
        <f>('Base original'!AC133/'Base original'!AC121*100-100)*'Base original'!AC121/('Base original'!$AN121)</f>
        <v>7.6712290269949523</v>
      </c>
      <c r="AG129" s="13">
        <f>('Base original'!AD133/'Base original'!AD121*100-100)*'Base original'!AD121/('Base original'!$AN121)</f>
        <v>0.83728713772283314</v>
      </c>
      <c r="AH129" s="13">
        <f>('Base original'!AE133/'Base original'!AE121*100-100)*'Base original'!AE121/('Base original'!$AN121)</f>
        <v>-0.46668909342811343</v>
      </c>
      <c r="AI129" s="13">
        <f>('Base original'!AF133/'Base original'!AF121*100-100)*'Base original'!AF121/('Base original'!$AN121)</f>
        <v>2.7655924895789763</v>
      </c>
      <c r="AJ129" s="13">
        <f>('Base original'!AG133/'Base original'!AG121*100-100)*'Base original'!AG121/('Base original'!$AN121)</f>
        <v>-0.10037340849344552</v>
      </c>
      <c r="AK129" s="13">
        <f>('Base original'!AH133/'Base original'!AH121*100-100)*'Base original'!AH121/('Base original'!$AN121)</f>
        <v>-5.8374115728724786E-2</v>
      </c>
      <c r="AL129" s="13">
        <f>('Base original'!AI133/'Base original'!AI121*100-100)*'Base original'!AI121/('Base original'!$AN121)</f>
        <v>0.39224229516874404</v>
      </c>
      <c r="AM129" s="13">
        <f>('Base original'!AJ133/'Base original'!AJ121*100-100)*'Base original'!AJ121/('Base original'!$AN121)</f>
        <v>-0.16001440817388968</v>
      </c>
      <c r="AN129" s="13">
        <f>('Base original'!AK133/'Base original'!AK121*100-100)*'Base original'!AK121/('Base original'!$AN121)</f>
        <v>2.5745015446383579E-2</v>
      </c>
      <c r="AO129" s="13">
        <f>-('Base original'!AL133/'Base original'!AL121*100-100)*'Base original'!AL121/('Base original'!$AN121)</f>
        <v>0.84763357998046129</v>
      </c>
      <c r="AP129" s="13">
        <f>-('Base original'!AM133/'Base original'!AM121*100-100)*'Base original'!AM121/('Base original'!$AN121)</f>
        <v>-3.0489925818255974E-2</v>
      </c>
      <c r="AQ129" s="13">
        <f>(('Base original'!AJ133-'Base original'!AL133)/('Base original'!AJ121-'Base original'!AL121)*100-100)*(('Base original'!AJ121-'Base original'!AL121)/'Base original'!AN121)</f>
        <v>0.68761917180657095</v>
      </c>
      <c r="AR129" s="13">
        <f>(('Base original'!AK133-'Base original'!AM133)/('Base original'!AK121-'Base original'!AM121)*100-100)*(('Base original'!AK121-'Base original'!AM121)/'Base original'!AN121)</f>
        <v>-4.7449103718724449E-3</v>
      </c>
      <c r="AS129" s="9">
        <f>('Base original'!AN133/'Base original'!AN121*100-100)*'Base original'!AN121/('Base original'!$AN121)</f>
        <v>11.723788593249921</v>
      </c>
    </row>
    <row r="130" spans="1:45" x14ac:dyDescent="0.3">
      <c r="A130" s="20">
        <v>42461</v>
      </c>
      <c r="B130" s="13">
        <f>'Base original'!B134/'Base original'!B122*100-100</f>
        <v>9.5840127943295386</v>
      </c>
      <c r="C130" s="13">
        <f>'Base original'!C134/'Base original'!C122*100-100</f>
        <v>7.70898164950124</v>
      </c>
      <c r="D130" s="13">
        <f>'Base original'!D134/'Base original'!D122*100-100</f>
        <v>14.426758661032665</v>
      </c>
      <c r="E130" s="13">
        <f>'Base original'!E134/'Base original'!E122*100-100</f>
        <v>3.3293792230718537</v>
      </c>
      <c r="F130" s="9">
        <f>'Base original'!F134/'Base original'!F122*100-100</f>
        <v>10.161387047543684</v>
      </c>
      <c r="G130" s="9">
        <f>'Base original'!G134</f>
        <v>23.305944415526945</v>
      </c>
      <c r="H130" s="13">
        <f>'Base original'!H134</f>
        <v>25.077504110031136</v>
      </c>
      <c r="I130" s="13">
        <f>'Base original'!I134</f>
        <v>14.23914785625983</v>
      </c>
      <c r="J130" s="9">
        <f>'Base original'!J134</f>
        <v>28.814230956352482</v>
      </c>
      <c r="K130" s="9">
        <f>'Base original'!K134</f>
        <v>7.4672424302494598</v>
      </c>
      <c r="L130" s="13">
        <f>'Base original'!L134</f>
        <v>5.9176314808398196</v>
      </c>
      <c r="M130" s="9">
        <f>'Base original'!M134</f>
        <v>8.3933239732776954</v>
      </c>
      <c r="N130" s="9">
        <f>'Base original'!N134</f>
        <v>1.9161644549564454</v>
      </c>
      <c r="O130" s="13">
        <f>'Base original'!O134</f>
        <v>1.746347169192747</v>
      </c>
      <c r="P130" s="9">
        <f>'Base original'!P134</f>
        <v>2.2065919532138567</v>
      </c>
      <c r="Q130" s="11">
        <f>'Base original'!Q134</f>
        <v>3.7853394200906125</v>
      </c>
      <c r="R130" s="13">
        <f>('Base original'!S134/'Base original'!S122*100-100)*'Base original'!S122/'Base original'!$V122</f>
        <v>1.7793010449771129</v>
      </c>
      <c r="S130" s="13">
        <f>('Base original'!T134/'Base original'!T122*100-100)*'Base original'!T122/'Base original'!$V122</f>
        <v>6.5315856430034422</v>
      </c>
      <c r="T130" s="13">
        <f>('Base original'!U134/'Base original'!U122*100-100)*'Base original'!U122/'Base original'!$V122</f>
        <v>-1.2463548754389719E-2</v>
      </c>
      <c r="U130" s="9">
        <f>('Base original'!V134/'Base original'!V122*100-100)*'Base original'!V122/'Base original'!$V122</f>
        <v>8.2984231392261734</v>
      </c>
      <c r="V130" s="65">
        <f>('Base original'!V134/'Base original'!V122*100-100)*'Base original'!V122/('Base original'!$AC122)</f>
        <v>2.1002045841207568</v>
      </c>
      <c r="W130" s="13">
        <f>('Base original'!W134/'Base original'!W122*100-100)*'Base original'!W122/('Base original'!$AC122)</f>
        <v>9.2034070930551639</v>
      </c>
      <c r="X130" s="13">
        <f>('Base original'!X134/'Base original'!X122*100-100)*'Base original'!X122/('Base original'!$AC122)</f>
        <v>0.43616218785403266</v>
      </c>
      <c r="Y130" s="13">
        <f>('Base original'!Y134/'Base original'!Y122*100-100)*'Base original'!Y122/('Base original'!$AC122)</f>
        <v>1.6728366988166061</v>
      </c>
      <c r="Z130" s="13">
        <f>('Base original'!Z134/'Base original'!Z122*100-100)*'Base original'!Z122/('Base original'!$AC122)</f>
        <v>6.4084395077529915E-2</v>
      </c>
      <c r="AA130" s="13">
        <f>-('Base original'!AA134/'Base original'!AA122*100-100)*'Base original'!AA122/('Base original'!$AC122)</f>
        <v>-1.250055171640406</v>
      </c>
      <c r="AB130" s="13">
        <f>-('Base original'!AB134/'Base original'!AB122*100-100)*'Base original'!AB122/('Base original'!$AC122)</f>
        <v>3.2545774057460355E-2</v>
      </c>
      <c r="AC130" s="13">
        <f>(('Base original'!Y134-'Base original'!AA134)/('Base original'!Y122-'Base original'!AA122)*100-100)*(('Base original'!Y122-'Base original'!AA122)/'Base original'!AC122)</f>
        <v>0.42278152717619993</v>
      </c>
      <c r="AD130" s="13">
        <f>(('Base original'!Z134-'Base original'!AB134)/('Base original'!Z122-'Base original'!AB122)*100-100)*(('Base original'!Z122-'Base original'!AB122)/'Base original'!AC122)</f>
        <v>9.6630169134990188E-2</v>
      </c>
      <c r="AE130" s="9">
        <f>('Base original'!AC134/'Base original'!AC122*100-100)*'Base original'!AC122/('Base original'!$AC122)</f>
        <v>12.259185561341141</v>
      </c>
      <c r="AF130" s="13">
        <f>('Base original'!AC134/'Base original'!AC122*100-100)*'Base original'!AC122/('Base original'!$AN122)</f>
        <v>7.4022946285265823</v>
      </c>
      <c r="AG130" s="13">
        <f>('Base original'!AD134/'Base original'!AD122*100-100)*'Base original'!AD122/('Base original'!$AN122)</f>
        <v>0.90584081102001113</v>
      </c>
      <c r="AH130" s="13">
        <f>('Base original'!AE134/'Base original'!AE122*100-100)*'Base original'!AE122/('Base original'!$AN122)</f>
        <v>-0.22276552931722257</v>
      </c>
      <c r="AI130" s="13">
        <f>('Base original'!AF134/'Base original'!AF122*100-100)*'Base original'!AF122/('Base original'!$AN122)</f>
        <v>2.7013392955729656</v>
      </c>
      <c r="AJ130" s="13">
        <f>('Base original'!AG134/'Base original'!AG122*100-100)*'Base original'!AG122/('Base original'!$AN122)</f>
        <v>-0.22327645280359398</v>
      </c>
      <c r="AK130" s="13">
        <f>('Base original'!AH134/'Base original'!AH122*100-100)*'Base original'!AH122/('Base original'!$AN122)</f>
        <v>-4.0810684415707101E-2</v>
      </c>
      <c r="AL130" s="13">
        <f>('Base original'!AI134/'Base original'!AI122*100-100)*'Base original'!AI122/('Base original'!$AN122)</f>
        <v>0.3729021948392226</v>
      </c>
      <c r="AM130" s="13">
        <f>('Base original'!AJ134/'Base original'!AJ122*100-100)*'Base original'!AJ122/('Base original'!$AN122)</f>
        <v>-0.16659916975299388</v>
      </c>
      <c r="AN130" s="13">
        <f>('Base original'!AK134/'Base original'!AK122*100-100)*'Base original'!AK122/('Base original'!$AN122)</f>
        <v>2.1814681958016082E-2</v>
      </c>
      <c r="AO130" s="13">
        <f>-('Base original'!AL134/'Base original'!AL122*100-100)*'Base original'!AL122/('Base original'!$AN122)</f>
        <v>0.62044528207000771</v>
      </c>
      <c r="AP130" s="13">
        <f>-('Base original'!AM134/'Base original'!AM122*100-100)*'Base original'!AM122/('Base original'!$AN122)</f>
        <v>-2.7016198950832009E-2</v>
      </c>
      <c r="AQ130" s="13">
        <f>(('Base original'!AJ134-'Base original'!AL134)/('Base original'!AJ122-'Base original'!AL122)*100-100)*(('Base original'!AJ122-'Base original'!AL122)/'Base original'!AN122)</f>
        <v>0.45384611231701366</v>
      </c>
      <c r="AR130" s="13">
        <f>(('Base original'!AK134-'Base original'!AM134)/('Base original'!AK122-'Base original'!AM122)*100-100)*(('Base original'!AK122-'Base original'!AM122)/'Base original'!AN122)</f>
        <v>-5.2015169928160063E-3</v>
      </c>
      <c r="AS130" s="9">
        <f>('Base original'!AN134/'Base original'!AN122*100-100)*'Base original'!AN122/('Base original'!$AN122)</f>
        <v>11.344168858746471</v>
      </c>
    </row>
    <row r="131" spans="1:45" x14ac:dyDescent="0.3">
      <c r="A131" s="20">
        <v>42491</v>
      </c>
      <c r="B131" s="13">
        <f>'Base original'!B135/'Base original'!B123*100-100</f>
        <v>9.0855802607023008</v>
      </c>
      <c r="C131" s="13">
        <f>'Base original'!C135/'Base original'!C123*100-100</f>
        <v>9.0663501596525577</v>
      </c>
      <c r="D131" s="13">
        <f>'Base original'!D135/'Base original'!D123*100-100</f>
        <v>13.747466871740286</v>
      </c>
      <c r="E131" s="13">
        <f>'Base original'!E135/'Base original'!E123*100-100</f>
        <v>6.2150055851810606</v>
      </c>
      <c r="F131" s="9">
        <f>'Base original'!F135/'Base original'!F123*100-100</f>
        <v>10.07598243169376</v>
      </c>
      <c r="G131" s="9">
        <f>'Base original'!G135</f>
        <v>22.869276252876251</v>
      </c>
      <c r="H131" s="13">
        <f>'Base original'!H135</f>
        <v>24.523690257111927</v>
      </c>
      <c r="I131" s="13">
        <f>'Base original'!I135</f>
        <v>14.247919375759514</v>
      </c>
      <c r="J131" s="9">
        <f>'Base original'!J135</f>
        <v>28.439069611595251</v>
      </c>
      <c r="K131" s="9">
        <f>'Base original'!K135</f>
        <v>7.4539913137159282</v>
      </c>
      <c r="L131" s="13">
        <f>'Base original'!L135</f>
        <v>5.7712906225209792</v>
      </c>
      <c r="M131" s="9">
        <f>'Base original'!M135</f>
        <v>8.6629449025872098</v>
      </c>
      <c r="N131" s="9">
        <f>'Base original'!N135</f>
        <v>1.6293377522747461</v>
      </c>
      <c r="O131" s="13">
        <f>'Base original'!O135</f>
        <v>1.3775519155017051</v>
      </c>
      <c r="P131" s="9">
        <f>'Base original'!P135</f>
        <v>2.3008880657992288</v>
      </c>
      <c r="Q131" s="11">
        <f>'Base original'!Q135</f>
        <v>3.7880666525968389</v>
      </c>
      <c r="R131" s="13">
        <f>('Base original'!S135/'Base original'!S123*100-100)*'Base original'!S123/'Base original'!$V123</f>
        <v>1.462109231088885</v>
      </c>
      <c r="S131" s="13">
        <f>('Base original'!T135/'Base original'!T123*100-100)*'Base original'!T123/'Base original'!$V123</f>
        <v>6.2954525925190197</v>
      </c>
      <c r="T131" s="13">
        <f>('Base original'!U135/'Base original'!U123*100-100)*'Base original'!U123/'Base original'!$V123</f>
        <v>-1.4730238752340608</v>
      </c>
      <c r="U131" s="9">
        <f>('Base original'!V135/'Base original'!V123*100-100)*'Base original'!V123/'Base original'!$V123</f>
        <v>6.2845379483738526</v>
      </c>
      <c r="V131" s="65">
        <f>('Base original'!V135/'Base original'!V123*100-100)*'Base original'!V123/('Base original'!$AC123)</f>
        <v>1.6067603233832628</v>
      </c>
      <c r="W131" s="13">
        <f>('Base original'!W135/'Base original'!W123*100-100)*'Base original'!W123/('Base original'!$AC123)</f>
        <v>8.9675535247087055</v>
      </c>
      <c r="X131" s="13">
        <f>('Base original'!X135/'Base original'!X123*100-100)*'Base original'!X123/('Base original'!$AC123)</f>
        <v>0.42766033182340307</v>
      </c>
      <c r="Y131" s="13">
        <f>('Base original'!Y135/'Base original'!Y123*100-100)*'Base original'!Y123/('Base original'!$AC123)</f>
        <v>1.7200969703286331</v>
      </c>
      <c r="Z131" s="13">
        <f>('Base original'!Z135/'Base original'!Z123*100-100)*'Base original'!Z123/('Base original'!$AC123)</f>
        <v>7.1959465363787001E-2</v>
      </c>
      <c r="AA131" s="13">
        <f>-('Base original'!AA135/'Base original'!AA123*100-100)*'Base original'!AA123/('Base original'!$AC123)</f>
        <v>-1.2944832960259018</v>
      </c>
      <c r="AB131" s="13">
        <f>-('Base original'!AB135/'Base original'!AB123*100-100)*'Base original'!AB123/('Base original'!$AC123)</f>
        <v>2.4419141637209176E-2</v>
      </c>
      <c r="AC131" s="13">
        <f>(('Base original'!Y135-'Base original'!AA135)/('Base original'!Y123-'Base original'!AA123)*100-100)*(('Base original'!Y123-'Base original'!AA123)/'Base original'!AC123)</f>
        <v>0.42561367430272901</v>
      </c>
      <c r="AD131" s="13">
        <f>(('Base original'!Z135-'Base original'!AB135)/('Base original'!Z123-'Base original'!AB123)*100-100)*(('Base original'!Z123-'Base original'!AB123)/'Base original'!AC123)</f>
        <v>9.6378607000996097E-2</v>
      </c>
      <c r="AE131" s="9">
        <f>('Base original'!AC135/'Base original'!AC123*100-100)*'Base original'!AC123/('Base original'!$AC123)</f>
        <v>11.523966461219075</v>
      </c>
      <c r="AF131" s="13">
        <f>('Base original'!AC135/'Base original'!AC123*100-100)*'Base original'!AC123/('Base original'!$AN123)</f>
        <v>6.9047581106783138</v>
      </c>
      <c r="AG131" s="13">
        <f>('Base original'!AD135/'Base original'!AD123*100-100)*'Base original'!AD123/('Base original'!$AN123)</f>
        <v>1.0084323182106634</v>
      </c>
      <c r="AH131" s="13">
        <f>('Base original'!AE135/'Base original'!AE123*100-100)*'Base original'!AE123/('Base original'!$AN123)</f>
        <v>-9.1474806470859413E-2</v>
      </c>
      <c r="AI131" s="13">
        <f>('Base original'!AF135/'Base original'!AF123*100-100)*'Base original'!AF123/('Base original'!$AN123)</f>
        <v>2.9149675174986749</v>
      </c>
      <c r="AJ131" s="13">
        <f>('Base original'!AG135/'Base original'!AG123*100-100)*'Base original'!AG123/('Base original'!$AN123)</f>
        <v>-0.1935914624590771</v>
      </c>
      <c r="AK131" s="13">
        <f>('Base original'!AH135/'Base original'!AH123*100-100)*'Base original'!AH123/('Base original'!$AN123)</f>
        <v>-1.7354715363605409E-2</v>
      </c>
      <c r="AL131" s="13">
        <f>('Base original'!AI135/'Base original'!AI123*100-100)*'Base original'!AI123/('Base original'!$AN123)</f>
        <v>0.26056826643752135</v>
      </c>
      <c r="AM131" s="13">
        <f>('Base original'!AJ135/'Base original'!AJ123*100-100)*'Base original'!AJ123/('Base original'!$AN123)</f>
        <v>0.15624330488458127</v>
      </c>
      <c r="AN131" s="13">
        <f>('Base original'!AK135/'Base original'!AK123*100-100)*'Base original'!AK123/('Base original'!$AN123)</f>
        <v>2.0076769312654747E-2</v>
      </c>
      <c r="AO131" s="13">
        <f>-('Base original'!AL135/'Base original'!AL123*100-100)*'Base original'!AL123/('Base original'!$AN123)</f>
        <v>0.26585676361547761</v>
      </c>
      <c r="AP131" s="13">
        <f>-('Base original'!AM135/'Base original'!AM123*100-100)*'Base original'!AM123/('Base original'!$AN123)</f>
        <v>-2.5265492345280152E-2</v>
      </c>
      <c r="AQ131" s="13">
        <f>(('Base original'!AJ135-'Base original'!AL135)/('Base original'!AJ123-'Base original'!AL123)*100-100)*(('Base original'!AJ123-'Base original'!AL123)/'Base original'!AN123)</f>
        <v>0.42210006850005743</v>
      </c>
      <c r="AR131" s="13">
        <f>(('Base original'!AK135-'Base original'!AM135)/('Base original'!AK123-'Base original'!AM123)*100-100)*(('Base original'!AK123-'Base original'!AM123)/'Base original'!AN123)</f>
        <v>-5.1887230326254008E-3</v>
      </c>
      <c r="AS131" s="9">
        <f>('Base original'!AN135/'Base original'!AN123*100-100)*'Base original'!AN123/('Base original'!$AN123)</f>
        <v>11.203216573999057</v>
      </c>
    </row>
    <row r="132" spans="1:45" x14ac:dyDescent="0.3">
      <c r="A132" s="20">
        <v>42522</v>
      </c>
      <c r="B132" s="13">
        <f>'Base original'!B136/'Base original'!B124*100-100</f>
        <v>8.941329153156147</v>
      </c>
      <c r="C132" s="13">
        <f>'Base original'!C136/'Base original'!C124*100-100</f>
        <v>9.2591530059643219</v>
      </c>
      <c r="D132" s="13">
        <f>'Base original'!D136/'Base original'!D124*100-100</f>
        <v>13.260327356400154</v>
      </c>
      <c r="E132" s="13">
        <f>'Base original'!E136/'Base original'!E124*100-100</f>
        <v>0.82564735573036785</v>
      </c>
      <c r="F132" s="9">
        <f>'Base original'!F136/'Base original'!F124*100-100</f>
        <v>9.5071516980104462</v>
      </c>
      <c r="G132" s="9">
        <f>'Base original'!G136</f>
        <v>23.123982168214148</v>
      </c>
      <c r="H132" s="13">
        <f>'Base original'!H136</f>
        <v>24.978523676452529</v>
      </c>
      <c r="I132" s="13">
        <f>'Base original'!I136</f>
        <v>14.220726080919539</v>
      </c>
      <c r="J132" s="9">
        <f>'Base original'!J136</f>
        <v>28.57058895440548</v>
      </c>
      <c r="K132" s="9">
        <f>'Base original'!K136</f>
        <v>7.1565532655242983</v>
      </c>
      <c r="L132" s="13">
        <f>'Base original'!L136</f>
        <v>5.7764030016906611</v>
      </c>
      <c r="M132" s="9">
        <f>'Base original'!M136</f>
        <v>7.9335158750111407</v>
      </c>
      <c r="N132" s="9">
        <f>'Base original'!N136</f>
        <v>1.7025387899104221</v>
      </c>
      <c r="O132" s="13">
        <f>'Base original'!O136</f>
        <v>1.4582992533577621</v>
      </c>
      <c r="P132" s="9">
        <f>'Base original'!P136</f>
        <v>2.3739945131060245</v>
      </c>
      <c r="Q132" s="11">
        <f>'Base original'!Q136</f>
        <v>3.7565380192537412</v>
      </c>
      <c r="R132" s="13">
        <f>('Base original'!S136/'Base original'!S124*100-100)*'Base original'!S124/'Base original'!$V124</f>
        <v>1.4201425916071022</v>
      </c>
      <c r="S132" s="13">
        <f>('Base original'!T136/'Base original'!T124*100-100)*'Base original'!T124/'Base original'!$V124</f>
        <v>4.0326801073118039</v>
      </c>
      <c r="T132" s="13">
        <f>('Base original'!U136/'Base original'!U124*100-100)*'Base original'!U124/'Base original'!$V124</f>
        <v>-0.45352408492268065</v>
      </c>
      <c r="U132" s="9">
        <f>('Base original'!V136/'Base original'!V124*100-100)*'Base original'!V124/'Base original'!$V124</f>
        <v>4.999298613996217</v>
      </c>
      <c r="V132" s="65">
        <f>('Base original'!V136/'Base original'!V124*100-100)*'Base original'!V124/('Base original'!$AC124)</f>
        <v>1.2914211481900184</v>
      </c>
      <c r="W132" s="13">
        <f>('Base original'!W136/'Base original'!W124*100-100)*'Base original'!W124/('Base original'!$AC124)</f>
        <v>9.2103051805399154</v>
      </c>
      <c r="X132" s="13">
        <f>('Base original'!X136/'Base original'!X124*100-100)*'Base original'!X124/('Base original'!$AC124)</f>
        <v>0.41534100804749025</v>
      </c>
      <c r="Y132" s="13">
        <f>('Base original'!Y136/'Base original'!Y124*100-100)*'Base original'!Y124/('Base original'!$AC124)</f>
        <v>1.8780033926431314</v>
      </c>
      <c r="Z132" s="13">
        <f>('Base original'!Z136/'Base original'!Z124*100-100)*'Base original'!Z124/('Base original'!$AC124)</f>
        <v>8.648737788957872E-2</v>
      </c>
      <c r="AA132" s="13">
        <f>-('Base original'!AA136/'Base original'!AA124*100-100)*'Base original'!AA124/('Base original'!$AC124)</f>
        <v>-1.5870381744607389</v>
      </c>
      <c r="AB132" s="13">
        <f>-('Base original'!AB136/'Base original'!AB124*100-100)*'Base original'!AB124/('Base original'!$AC124)</f>
        <v>1.0380146751777621E-2</v>
      </c>
      <c r="AC132" s="13">
        <f>(('Base original'!Y136-'Base original'!AA136)/('Base original'!Y124-'Base original'!AA124)*100-100)*(('Base original'!Y124-'Base original'!AA124)/'Base original'!AC124)</f>
        <v>0.29096521818239385</v>
      </c>
      <c r="AD132" s="13">
        <f>(('Base original'!Z136-'Base original'!AB136)/('Base original'!Z124-'Base original'!AB124)*100-100)*(('Base original'!Z124-'Base original'!AB124)/'Base original'!AC124)</f>
        <v>9.6867524641356492E-2</v>
      </c>
      <c r="AE132" s="9">
        <f>('Base original'!AC136/'Base original'!AC124*100-100)*'Base original'!AC124/('Base original'!$AC124)</f>
        <v>11.304900079601182</v>
      </c>
      <c r="AF132" s="13">
        <f>('Base original'!AC136/'Base original'!AC124*100-100)*'Base original'!AC124/('Base original'!$AN124)</f>
        <v>6.7792576590399696</v>
      </c>
      <c r="AG132" s="13">
        <f>('Base original'!AD136/'Base original'!AD124*100-100)*'Base original'!AD124/('Base original'!$AN124)</f>
        <v>1.2435981584148288</v>
      </c>
      <c r="AH132" s="13">
        <f>('Base original'!AE136/'Base original'!AE124*100-100)*'Base original'!AE124/('Base original'!$AN124)</f>
        <v>0.15102023555050328</v>
      </c>
      <c r="AI132" s="13">
        <f>('Base original'!AF136/'Base original'!AF124*100-100)*'Base original'!AF124/('Base original'!$AN124)</f>
        <v>3.0270548858876207</v>
      </c>
      <c r="AJ132" s="13">
        <f>('Base original'!AG136/'Base original'!AG124*100-100)*'Base original'!AG124/('Base original'!$AN124)</f>
        <v>-0.24138849706593329</v>
      </c>
      <c r="AK132" s="13">
        <f>('Base original'!AH136/'Base original'!AH124*100-100)*'Base original'!AH124/('Base original'!$AN124)</f>
        <v>-2.2435996392743737E-3</v>
      </c>
      <c r="AL132" s="13">
        <f>('Base original'!AI136/'Base original'!AI124*100-100)*'Base original'!AI124/('Base original'!$AN124)</f>
        <v>0.25495282480639542</v>
      </c>
      <c r="AM132" s="13">
        <f>('Base original'!AJ136/'Base original'!AJ124*100-100)*'Base original'!AJ124/('Base original'!$AN124)</f>
        <v>0.23287951318031602</v>
      </c>
      <c r="AN132" s="13">
        <f>('Base original'!AK136/'Base original'!AK124*100-100)*'Base original'!AK124/('Base original'!$AN124)</f>
        <v>1.4933601679444766E-2</v>
      </c>
      <c r="AO132" s="13">
        <f>-('Base original'!AL136/'Base original'!AL124*100-100)*'Base original'!AL124/('Base original'!$AN124)</f>
        <v>7.8987902012092021E-2</v>
      </c>
      <c r="AP132" s="13">
        <f>-('Base original'!AM136/'Base original'!AM124*100-100)*'Base original'!AM124/('Base original'!$AN124)</f>
        <v>-2.1373150532241172E-2</v>
      </c>
      <c r="AQ132" s="13">
        <f>(('Base original'!AJ136-'Base original'!AL136)/('Base original'!AJ124-'Base original'!AL124)*100-100)*(('Base original'!AJ124-'Base original'!AL124)/'Base original'!AN124)</f>
        <v>0.31186741519240929</v>
      </c>
      <c r="AR132" s="13">
        <f>(('Base original'!AK136-'Base original'!AM136)/('Base original'!AK124-'Base original'!AM124)*100-100)*(('Base original'!AK124-'Base original'!AM124)/'Base original'!AN124)</f>
        <v>-6.4395488527963863E-3</v>
      </c>
      <c r="AS132" s="9">
        <f>('Base original'!AN136/'Base original'!AN124*100-100)*'Base original'!AN124/('Base original'!$AN124)</f>
        <v>11.517679533333734</v>
      </c>
    </row>
    <row r="133" spans="1:45" x14ac:dyDescent="0.3">
      <c r="A133" s="20">
        <v>42552</v>
      </c>
      <c r="B133" s="13">
        <f>'Base original'!B137/'Base original'!B125*100-100</f>
        <v>8.7204598090556971</v>
      </c>
      <c r="C133" s="13">
        <f>'Base original'!C137/'Base original'!C125*100-100</f>
        <v>8.8746993251915995</v>
      </c>
      <c r="D133" s="13">
        <f>'Base original'!D137/'Base original'!D125*100-100</f>
        <v>12.718726849327709</v>
      </c>
      <c r="E133" s="13">
        <f>'Base original'!E137/'Base original'!E125*100-100</f>
        <v>-2.2382751310946531</v>
      </c>
      <c r="F133" s="9">
        <f>'Base original'!F137/'Base original'!F125*100-100</f>
        <v>8.9512841895549116</v>
      </c>
      <c r="G133" s="9">
        <f>'Base original'!G137</f>
        <v>23.192294409798944</v>
      </c>
      <c r="H133" s="13">
        <f>'Base original'!H137</f>
        <v>24.923896282528876</v>
      </c>
      <c r="I133" s="13">
        <f>'Base original'!I137</f>
        <v>14.581877765256891</v>
      </c>
      <c r="J133" s="9">
        <f>'Base original'!J137</f>
        <v>28.570781620751685</v>
      </c>
      <c r="K133" s="9">
        <f>'Base original'!K137</f>
        <v>6.8071528948128659</v>
      </c>
      <c r="L133" s="13">
        <f>'Base original'!L137</f>
        <v>5.6833298169182314</v>
      </c>
      <c r="M133" s="9">
        <f>'Base original'!M137</f>
        <v>7.168358797673398</v>
      </c>
      <c r="N133" s="9">
        <f>'Base original'!N137</f>
        <v>1.7023620827303769</v>
      </c>
      <c r="O133" s="13">
        <f>'Base original'!O137</f>
        <v>1.4198468154110822</v>
      </c>
      <c r="P133" s="9">
        <f>'Base original'!P137</f>
        <v>2.1961547450853423</v>
      </c>
      <c r="Q133" s="11">
        <f>'Base original'!Q137</f>
        <v>3.7261514037301411</v>
      </c>
      <c r="R133" s="13">
        <f>('Base original'!S137/'Base original'!S125*100-100)*'Base original'!S125/'Base original'!$V125</f>
        <v>1.6122356305284029</v>
      </c>
      <c r="S133" s="13">
        <f>('Base original'!T137/'Base original'!T125*100-100)*'Base original'!T125/'Base original'!$V125</f>
        <v>3.0188311315082559</v>
      </c>
      <c r="T133" s="13">
        <f>('Base original'!U137/'Base original'!U125*100-100)*'Base original'!U125/'Base original'!$V125</f>
        <v>-0.89830552585618995</v>
      </c>
      <c r="U133" s="9">
        <f>('Base original'!V137/'Base original'!V125*100-100)*'Base original'!V125/'Base original'!$V125</f>
        <v>3.7327612361804654</v>
      </c>
      <c r="V133" s="65">
        <f>('Base original'!V137/'Base original'!V125*100-100)*'Base original'!V125/('Base original'!$AC125)</f>
        <v>0.94295148372320969</v>
      </c>
      <c r="W133" s="13">
        <f>('Base original'!W137/'Base original'!W125*100-100)*'Base original'!W125/('Base original'!$AC125)</f>
        <v>7.8441346036974444</v>
      </c>
      <c r="X133" s="13">
        <f>('Base original'!X137/'Base original'!X125*100-100)*'Base original'!X125/('Base original'!$AC125)</f>
        <v>0.40111619495454859</v>
      </c>
      <c r="Y133" s="13">
        <f>('Base original'!Y137/'Base original'!Y125*100-100)*'Base original'!Y125/('Base original'!$AC125)</f>
        <v>0.51783392661733596</v>
      </c>
      <c r="Z133" s="13">
        <f>('Base original'!Z137/'Base original'!Z125*100-100)*'Base original'!Z125/('Base original'!$AC125)</f>
        <v>0.12161793426083196</v>
      </c>
      <c r="AA133" s="13">
        <f>-('Base original'!AA137/'Base original'!AA125*100-100)*'Base original'!AA125/('Base original'!$AC125)</f>
        <v>-0.31425749587293106</v>
      </c>
      <c r="AB133" s="13">
        <f>-('Base original'!AB137/'Base original'!AB125*100-100)*'Base original'!AB125/('Base original'!$AC125)</f>
        <v>4.9942511128158815E-3</v>
      </c>
      <c r="AC133" s="13">
        <f>(('Base original'!Y137-'Base original'!AA137)/('Base original'!Y125-'Base original'!AA125)*100-100)*(('Base original'!Y125-'Base original'!AA125)/'Base original'!AC125)</f>
        <v>0.2035764307444054</v>
      </c>
      <c r="AD133" s="13">
        <f>(('Base original'!Z137-'Base original'!AB137)/('Base original'!Z125-'Base original'!AB125)*100-100)*(('Base original'!Z125-'Base original'!AB125)/'Base original'!AC125)</f>
        <v>0.12661218537364791</v>
      </c>
      <c r="AE133" s="9">
        <f>('Base original'!AC137/'Base original'!AC125*100-100)*'Base original'!AC125/('Base original'!$AC125)</f>
        <v>9.5183908984932941</v>
      </c>
      <c r="AF133" s="13">
        <f>('Base original'!AC137/'Base original'!AC125*100-100)*'Base original'!AC125/('Base original'!$AN125)</f>
        <v>5.6771013481608943</v>
      </c>
      <c r="AG133" s="13">
        <f>('Base original'!AD137/'Base original'!AD125*100-100)*'Base original'!AD125/('Base original'!$AN125)</f>
        <v>0.95741248843639115</v>
      </c>
      <c r="AH133" s="13">
        <f>('Base original'!AE137/'Base original'!AE125*100-100)*'Base original'!AE125/('Base original'!$AN125)</f>
        <v>0.6277667036424176</v>
      </c>
      <c r="AI133" s="13">
        <f>('Base original'!AF137/'Base original'!AF125*100-100)*'Base original'!AF125/('Base original'!$AN125)</f>
        <v>3.1067529288798337</v>
      </c>
      <c r="AJ133" s="13">
        <f>('Base original'!AG137/'Base original'!AG125*100-100)*'Base original'!AG125/('Base original'!$AN125)</f>
        <v>-0.35734706898256569</v>
      </c>
      <c r="AK133" s="13">
        <f>('Base original'!AH137/'Base original'!AH125*100-100)*'Base original'!AH125/('Base original'!$AN125)</f>
        <v>1.2440095182675602E-2</v>
      </c>
      <c r="AL133" s="13">
        <f>('Base original'!AI137/'Base original'!AI125*100-100)*'Base original'!AI125/('Base original'!$AN125)</f>
        <v>0.16832561540800636</v>
      </c>
      <c r="AM133" s="13">
        <f>('Base original'!AJ137/'Base original'!AJ125*100-100)*'Base original'!AJ125/('Base original'!$AN125)</f>
        <v>7.8932293705011772E-2</v>
      </c>
      <c r="AN133" s="13">
        <f>('Base original'!AK137/'Base original'!AK125*100-100)*'Base original'!AK125/('Base original'!$AN125)</f>
        <v>-4.9197978644288801E-3</v>
      </c>
      <c r="AO133" s="13">
        <f>-('Base original'!AL137/'Base original'!AL125*100-100)*'Base original'!AL125/('Base original'!$AN125)</f>
        <v>3.8924261437813933E-2</v>
      </c>
      <c r="AP133" s="13">
        <f>-('Base original'!AM137/'Base original'!AM125*100-100)*'Base original'!AM125/('Base original'!$AN125)</f>
        <v>-1.5992559612056471E-2</v>
      </c>
      <c r="AQ133" s="13">
        <f>(('Base original'!AJ137-'Base original'!AL137)/('Base original'!AJ125-'Base original'!AL125)*100-100)*(('Base original'!AJ125-'Base original'!AL125)/'Base original'!AN125)</f>
        <v>0.11785655514282559</v>
      </c>
      <c r="AR133" s="13">
        <f>(('Base original'!AK137-'Base original'!AM137)/('Base original'!AK125-'Base original'!AM125)*100-100)*(('Base original'!AK125-'Base original'!AM125)/'Base original'!AN125)</f>
        <v>-2.0912357476485351E-2</v>
      </c>
      <c r="AS133" s="9">
        <f>('Base original'!AN137/'Base original'!AN125*100-100)*'Base original'!AN125/('Base original'!$AN125)</f>
        <v>10.289396308393989</v>
      </c>
    </row>
    <row r="134" spans="1:45" x14ac:dyDescent="0.3">
      <c r="A134" s="20">
        <v>42583</v>
      </c>
      <c r="B134" s="13">
        <f>'Base original'!B138/'Base original'!B126*100-100</f>
        <v>8.6323254085719014</v>
      </c>
      <c r="C134" s="13">
        <f>'Base original'!C138/'Base original'!C126*100-100</f>
        <v>9.1225132894529111</v>
      </c>
      <c r="D134" s="13">
        <f>'Base original'!D138/'Base original'!D126*100-100</f>
        <v>12.243448675735792</v>
      </c>
      <c r="E134" s="13">
        <f>'Base original'!E138/'Base original'!E126*100-100</f>
        <v>-3.7365164112959377</v>
      </c>
      <c r="F134" s="9">
        <f>'Base original'!F138/'Base original'!F126*100-100</f>
        <v>8.6808317541124325</v>
      </c>
      <c r="G134" s="9">
        <f>'Base original'!G138</f>
        <v>22.778364058595766</v>
      </c>
      <c r="H134" s="13">
        <f>'Base original'!H138</f>
        <v>24.441729441717065</v>
      </c>
      <c r="I134" s="13">
        <f>'Base original'!I138</f>
        <v>14.383365869344365</v>
      </c>
      <c r="J134" s="9">
        <f>'Base original'!J138</f>
        <v>28.506227896296949</v>
      </c>
      <c r="K134" s="9">
        <f>'Base original'!K138</f>
        <v>6.7544997313779396</v>
      </c>
      <c r="L134" s="13">
        <f>'Base original'!L138</f>
        <v>5.7887251999799219</v>
      </c>
      <c r="M134" s="9">
        <f>'Base original'!M138</f>
        <v>6.9649154081068527</v>
      </c>
      <c r="N134" s="9">
        <f>'Base original'!N138</f>
        <v>1.6552755263376597</v>
      </c>
      <c r="O134" s="13">
        <f>'Base original'!O138</f>
        <v>1.2771090580793927</v>
      </c>
      <c r="P134" s="9">
        <f>'Base original'!P138</f>
        <v>2.4792505818388459</v>
      </c>
      <c r="Q134" s="11">
        <f>'Base original'!Q138</f>
        <v>3.7205523920438139</v>
      </c>
      <c r="R134" s="13">
        <f>('Base original'!S138/'Base original'!S126*100-100)*'Base original'!S126/'Base original'!$V126</f>
        <v>1.5273101410060401</v>
      </c>
      <c r="S134" s="13">
        <f>('Base original'!T138/'Base original'!T126*100-100)*'Base original'!T126/'Base original'!$V126</f>
        <v>3.0456992366320037</v>
      </c>
      <c r="T134" s="13">
        <f>('Base original'!U138/'Base original'!U126*100-100)*'Base original'!U126/'Base original'!$V126</f>
        <v>-1.6697671540681513</v>
      </c>
      <c r="U134" s="9">
        <f>('Base original'!V138/'Base original'!V126*100-100)*'Base original'!V126/'Base original'!$V126</f>
        <v>2.9032422235698756</v>
      </c>
      <c r="V134" s="65">
        <f>('Base original'!V138/'Base original'!V126*100-100)*'Base original'!V126/('Base original'!$AC126)</f>
        <v>0.7195572213165119</v>
      </c>
      <c r="W134" s="13">
        <f>('Base original'!W138/'Base original'!W126*100-100)*'Base original'!W126/('Base original'!$AC126)</f>
        <v>6.5534335729624784</v>
      </c>
      <c r="X134" s="13">
        <f>('Base original'!X138/'Base original'!X126*100-100)*'Base original'!X126/('Base original'!$AC126)</f>
        <v>0.38151910463800365</v>
      </c>
      <c r="Y134" s="13">
        <f>('Base original'!Y138/'Base original'!Y126*100-100)*'Base original'!Y126/('Base original'!$AC126)</f>
        <v>0.3442044962286136</v>
      </c>
      <c r="Z134" s="13">
        <f>('Base original'!Z138/'Base original'!Z126*100-100)*'Base original'!Z126/('Base original'!$AC126)</f>
        <v>0.13332548318213044</v>
      </c>
      <c r="AA134" s="13">
        <f>-('Base original'!AA138/'Base original'!AA126*100-100)*'Base original'!AA126/('Base original'!$AC126)</f>
        <v>-0.12939097979915365</v>
      </c>
      <c r="AB134" s="13">
        <f>-('Base original'!AB138/'Base original'!AB126*100-100)*'Base original'!AB126/('Base original'!$AC126)</f>
        <v>5.7429372168264995E-3</v>
      </c>
      <c r="AC134" s="13">
        <f>(('Base original'!Y138-'Base original'!AA138)/('Base original'!Y126-'Base original'!AA126)*100-100)*(('Base original'!Y126-'Base original'!AA126)/'Base original'!AC126)</f>
        <v>0.2148135164294602</v>
      </c>
      <c r="AD134" s="13">
        <f>(('Base original'!Z138-'Base original'!AB138)/('Base original'!Z126-'Base original'!AB126)*100-100)*(('Base original'!Z126-'Base original'!AB126)/'Base original'!AC126)</f>
        <v>0.13906842039895695</v>
      </c>
      <c r="AE134" s="9">
        <f>('Base original'!AC138/'Base original'!AC126*100-100)*'Base original'!AC126/('Base original'!$AC126)</f>
        <v>8.0083918357454138</v>
      </c>
      <c r="AF134" s="13">
        <f>('Base original'!AC138/'Base original'!AC126*100-100)*'Base original'!AC126/('Base original'!$AN126)</f>
        <v>4.7596811505431509</v>
      </c>
      <c r="AG134" s="13">
        <f>('Base original'!AD138/'Base original'!AD126*100-100)*'Base original'!AD126/('Base original'!$AN126)</f>
        <v>0.62349671185062483</v>
      </c>
      <c r="AH134" s="13">
        <f>('Base original'!AE138/'Base original'!AE126*100-100)*'Base original'!AE126/('Base original'!$AN126)</f>
        <v>0.30516182284267018</v>
      </c>
      <c r="AI134" s="13">
        <f>('Base original'!AF138/'Base original'!AF126*100-100)*'Base original'!AF126/('Base original'!$AN126)</f>
        <v>3.6066342273491143</v>
      </c>
      <c r="AJ134" s="13">
        <f>('Base original'!AG138/'Base original'!AG126*100-100)*'Base original'!AG126/('Base original'!$AN126)</f>
        <v>-8.8296553351119259E-2</v>
      </c>
      <c r="AK134" s="13">
        <f>('Base original'!AH138/'Base original'!AH126*100-100)*'Base original'!AH126/('Base original'!$AN126)</f>
        <v>2.4906528463312531E-2</v>
      </c>
      <c r="AL134" s="13">
        <f>('Base original'!AI138/'Base original'!AI126*100-100)*'Base original'!AI126/('Base original'!$AN126)</f>
        <v>0.14400651574104631</v>
      </c>
      <c r="AM134" s="13">
        <f>('Base original'!AJ138/'Base original'!AJ126*100-100)*'Base original'!AJ126/('Base original'!$AN126)</f>
        <v>4.6827375699484343E-2</v>
      </c>
      <c r="AN134" s="13">
        <f>('Base original'!AK138/'Base original'!AK126*100-100)*'Base original'!AK126/('Base original'!$AN126)</f>
        <v>8.4611813141013889E-3</v>
      </c>
      <c r="AO134" s="13">
        <f>-('Base original'!AL138/'Base original'!AL126*100-100)*'Base original'!AL126/('Base original'!$AN126)</f>
        <v>1.7608443444503807E-2</v>
      </c>
      <c r="AP134" s="13">
        <f>-('Base original'!AM138/'Base original'!AM126*100-100)*'Base original'!AM126/('Base original'!$AN126)</f>
        <v>-1.2349098347417511E-2</v>
      </c>
      <c r="AQ134" s="13">
        <f>(('Base original'!AJ138-'Base original'!AL138)/('Base original'!AJ126-'Base original'!AL126)*100-100)*(('Base original'!AJ126-'Base original'!AL126)/'Base original'!AN126)</f>
        <v>6.4435819143989076E-2</v>
      </c>
      <c r="AR134" s="13">
        <f>(('Base original'!AK138-'Base original'!AM138)/('Base original'!AK126-'Base original'!AM126)*100-100)*(('Base original'!AK126-'Base original'!AM126)/'Base original'!AN126)</f>
        <v>-3.8879170333162016E-3</v>
      </c>
      <c r="AS134" s="9">
        <f>('Base original'!AN138/'Base original'!AN126*100-100)*'Base original'!AN126/('Base original'!$AN126)</f>
        <v>9.436138305549477</v>
      </c>
    </row>
    <row r="135" spans="1:45" x14ac:dyDescent="0.3">
      <c r="A135" s="20">
        <v>42614</v>
      </c>
      <c r="B135" s="13">
        <f>'Base original'!B139/'Base original'!B127*100-100</f>
        <v>6.1040102781377783</v>
      </c>
      <c r="C135" s="13">
        <f>'Base original'!C139/'Base original'!C127*100-100</f>
        <v>8.9724646027561192</v>
      </c>
      <c r="D135" s="13">
        <f>'Base original'!D139/'Base original'!D127*100-100</f>
        <v>11.175996016254786</v>
      </c>
      <c r="E135" s="13">
        <f>'Base original'!E139/'Base original'!E127*100-100</f>
        <v>-3.6211999240542667</v>
      </c>
      <c r="F135" s="9">
        <f>'Base original'!F139/'Base original'!F127*100-100</f>
        <v>7.0291087231270097</v>
      </c>
      <c r="G135" s="9">
        <f>'Base original'!G139</f>
        <v>23.155736132412635</v>
      </c>
      <c r="H135" s="13">
        <f>'Base original'!H139</f>
        <v>24.902500850814242</v>
      </c>
      <c r="I135" s="13">
        <f>'Base original'!I139</f>
        <v>14.354466412035048</v>
      </c>
      <c r="J135" s="9">
        <f>'Base original'!J139</f>
        <v>28.284560513239498</v>
      </c>
      <c r="K135" s="9">
        <f>'Base original'!K139</f>
        <v>6.8776584984803915</v>
      </c>
      <c r="L135" s="13">
        <f>'Base original'!L139</f>
        <v>5.8587015028244167</v>
      </c>
      <c r="M135" s="9">
        <f>'Base original'!M139</f>
        <v>7.1215510963571198</v>
      </c>
      <c r="N135" s="9">
        <f>'Base original'!N139</f>
        <v>1.7863098843074756</v>
      </c>
      <c r="O135" s="13">
        <f>'Base original'!O139</f>
        <v>1.4163427643100746</v>
      </c>
      <c r="P135" s="9">
        <f>'Base original'!P139</f>
        <v>2.4950407800932091</v>
      </c>
      <c r="Q135" s="11">
        <f>'Base original'!Q139</f>
        <v>3.6637135539514345</v>
      </c>
      <c r="R135" s="13">
        <f>('Base original'!S139/'Base original'!S127*100-100)*'Base original'!S127/'Base original'!$V127</f>
        <v>1.6072628007169814</v>
      </c>
      <c r="S135" s="13">
        <f>('Base original'!T139/'Base original'!T127*100-100)*'Base original'!T127/'Base original'!$V127</f>
        <v>2.7455321297031614</v>
      </c>
      <c r="T135" s="13">
        <f>('Base original'!U139/'Base original'!U127*100-100)*'Base original'!U127/'Base original'!$V127</f>
        <v>-1.4594248048597231</v>
      </c>
      <c r="U135" s="9">
        <f>('Base original'!V139/'Base original'!V127*100-100)*'Base original'!V127/'Base original'!$V127</f>
        <v>2.8933701255604092</v>
      </c>
      <c r="V135" s="65">
        <f>('Base original'!V139/'Base original'!V127*100-100)*'Base original'!V127/('Base original'!$AC127)</f>
        <v>0.71856537136475662</v>
      </c>
      <c r="W135" s="13">
        <f>('Base original'!W139/'Base original'!W127*100-100)*'Base original'!W127/('Base original'!$AC127)</f>
        <v>6.8535051223427494</v>
      </c>
      <c r="X135" s="13">
        <f>('Base original'!X139/'Base original'!X127*100-100)*'Base original'!X127/('Base original'!$AC127)</f>
        <v>0.36421087938973207</v>
      </c>
      <c r="Y135" s="13">
        <f>('Base original'!Y139/'Base original'!Y127*100-100)*'Base original'!Y127/('Base original'!$AC127)</f>
        <v>2.2916624510876704</v>
      </c>
      <c r="Z135" s="13">
        <f>('Base original'!Z139/'Base original'!Z127*100-100)*'Base original'!Z127/('Base original'!$AC127)</f>
        <v>0.12105905702723579</v>
      </c>
      <c r="AA135" s="13">
        <f>-('Base original'!AA139/'Base original'!AA127*100-100)*'Base original'!AA127/('Base original'!$AC127)</f>
        <v>-1.8517896252833175</v>
      </c>
      <c r="AB135" s="13">
        <f>-('Base original'!AB139/'Base original'!AB127*100-100)*'Base original'!AB127/('Base original'!$AC127)</f>
        <v>5.2878250253413474E-3</v>
      </c>
      <c r="AC135" s="13">
        <f>(('Base original'!Y139-'Base original'!AA139)/('Base original'!Y127-'Base original'!AA127)*100-100)*(('Base original'!Y127-'Base original'!AA127)/'Base original'!AC127)</f>
        <v>0.43987282580435266</v>
      </c>
      <c r="AD135" s="13">
        <f>(('Base original'!Z139-'Base original'!AB139)/('Base original'!Z127-'Base original'!AB127)*100-100)*(('Base original'!Z127-'Base original'!AB127)/'Base original'!AC127)</f>
        <v>0.1263468820525771</v>
      </c>
      <c r="AE135" s="9">
        <f>('Base original'!AC139/'Base original'!AC127*100-100)*'Base original'!AC127/('Base original'!$AC127)</f>
        <v>8.5025010809541897</v>
      </c>
      <c r="AF135" s="13">
        <f>('Base original'!AC139/'Base original'!AC127*100-100)*'Base original'!AC127/('Base original'!$AN127)</f>
        <v>5.0579467783948244</v>
      </c>
      <c r="AG135" s="13">
        <f>('Base original'!AD139/'Base original'!AD127*100-100)*'Base original'!AD127/('Base original'!$AN127)</f>
        <v>0.5242433950745844</v>
      </c>
      <c r="AH135" s="13">
        <f>('Base original'!AE139/'Base original'!AE127*100-100)*'Base original'!AE127/('Base original'!$AN127)</f>
        <v>0.19919543357580294</v>
      </c>
      <c r="AI135" s="13">
        <f>('Base original'!AF139/'Base original'!AF127*100-100)*'Base original'!AF127/('Base original'!$AN127)</f>
        <v>3.56681287964535</v>
      </c>
      <c r="AJ135" s="13">
        <f>('Base original'!AG139/'Base original'!AG127*100-100)*'Base original'!AG127/('Base original'!$AN127)</f>
        <v>-0.26040658266561284</v>
      </c>
      <c r="AK135" s="13">
        <f>('Base original'!AH139/'Base original'!AH127*100-100)*'Base original'!AH127/('Base original'!$AN127)</f>
        <v>3.4228496691583454E-2</v>
      </c>
      <c r="AL135" s="13">
        <f>('Base original'!AI139/'Base original'!AI127*100-100)*'Base original'!AI127/('Base original'!$AN127)</f>
        <v>0.28923960984806096</v>
      </c>
      <c r="AM135" s="13">
        <f>('Base original'!AJ139/'Base original'!AJ127*100-100)*'Base original'!AJ127/('Base original'!$AN127)</f>
        <v>0.42367093541388551</v>
      </c>
      <c r="AN135" s="13">
        <f>('Base original'!AK139/'Base original'!AK127*100-100)*'Base original'!AK127/('Base original'!$AN127)</f>
        <v>2.0923418123877772E-2</v>
      </c>
      <c r="AO135" s="13">
        <f>-('Base original'!AL139/'Base original'!AL127*100-100)*'Base original'!AL127/('Base original'!$AN127)</f>
        <v>-0.20874596760267633</v>
      </c>
      <c r="AP135" s="13">
        <f>-('Base original'!AM139/'Base original'!AM127*100-100)*'Base original'!AM127/('Base original'!$AN127)</f>
        <v>-1.2532497919767429E-2</v>
      </c>
      <c r="AQ135" s="13">
        <f>(('Base original'!AJ139-'Base original'!AL139)/('Base original'!AJ127-'Base original'!AL127)*100-100)*(('Base original'!AJ127-'Base original'!AL127)/'Base original'!AN127)</f>
        <v>0.21492496781120796</v>
      </c>
      <c r="AR135" s="13">
        <f>(('Base original'!AK139-'Base original'!AM139)/('Base original'!AK127-'Base original'!AM127)*100-100)*(('Base original'!AK127-'Base original'!AM127)/'Base original'!AN127)</f>
        <v>8.3909202041102353E-3</v>
      </c>
      <c r="AS135" s="9">
        <f>('Base original'!AN139/'Base original'!AN127*100-100)*'Base original'!AN127/('Base original'!$AN127)</f>
        <v>9.634575898579925</v>
      </c>
    </row>
    <row r="136" spans="1:45" x14ac:dyDescent="0.3">
      <c r="A136" s="20">
        <v>42644</v>
      </c>
      <c r="B136" s="13">
        <f>'Base original'!B140/'Base original'!B128*100-100</f>
        <v>5.7408479710687033</v>
      </c>
      <c r="C136" s="13">
        <f>'Base original'!C140/'Base original'!C128*100-100</f>
        <v>8.72508332322613</v>
      </c>
      <c r="D136" s="13">
        <f>'Base original'!D140/'Base original'!D128*100-100</f>
        <v>10.188025979777663</v>
      </c>
      <c r="E136" s="13">
        <f>'Base original'!E140/'Base original'!E128*100-100</f>
        <v>-6.1322414344908935</v>
      </c>
      <c r="F136" s="9">
        <f>'Base original'!F140/'Base original'!F128*100-100</f>
        <v>6.3928531279302945</v>
      </c>
      <c r="G136" s="9">
        <f>'Base original'!G140</f>
        <v>23.20043758159802</v>
      </c>
      <c r="H136" s="13">
        <f>'Base original'!H140</f>
        <v>24.795545881304694</v>
      </c>
      <c r="I136" s="13">
        <f>'Base original'!I140</f>
        <v>14.609783529389249</v>
      </c>
      <c r="J136" s="9">
        <f>'Base original'!J140</f>
        <v>28.114724079691015</v>
      </c>
      <c r="K136" s="9">
        <f>'Base original'!K140</f>
        <v>7.6756406433441864</v>
      </c>
      <c r="L136" s="13">
        <f>'Base original'!L140</f>
        <v>5.6156011174358884</v>
      </c>
      <c r="M136" s="9">
        <f>'Base original'!M140</f>
        <v>9.2740148638792483</v>
      </c>
      <c r="N136" s="9">
        <f>'Base original'!N140</f>
        <v>1.9606557465891512</v>
      </c>
      <c r="O136" s="13">
        <f>'Base original'!O140</f>
        <v>1.6573520472038097</v>
      </c>
      <c r="P136" s="9">
        <f>'Base original'!P140</f>
        <v>2.5182687773443981</v>
      </c>
      <c r="Q136" s="11">
        <f>'Base original'!Q140</f>
        <v>3.5580441087567483</v>
      </c>
      <c r="R136" s="13">
        <f>('Base original'!S140/'Base original'!S128*100-100)*'Base original'!S128/'Base original'!$V128</f>
        <v>1.6743359657417971</v>
      </c>
      <c r="S136" s="13">
        <f>('Base original'!T140/'Base original'!T128*100-100)*'Base original'!T128/'Base original'!$V128</f>
        <v>2.4542727278946246</v>
      </c>
      <c r="T136" s="13">
        <f>('Base original'!U140/'Base original'!U128*100-100)*'Base original'!U128/'Base original'!$V128</f>
        <v>-0.72235729601074394</v>
      </c>
      <c r="U136" s="9">
        <f>('Base original'!V140/'Base original'!V128*100-100)*'Base original'!V128/'Base original'!$V128</f>
        <v>3.4062513976256668</v>
      </c>
      <c r="V136" s="65">
        <f>('Base original'!V140/'Base original'!V128*100-100)*'Base original'!V128/('Base original'!$AC128)</f>
        <v>0.83103770503787933</v>
      </c>
      <c r="W136" s="13">
        <f>('Base original'!W140/'Base original'!W128*100-100)*'Base original'!W128/('Base original'!$AC128)</f>
        <v>7.0538714185627702</v>
      </c>
      <c r="X136" s="13">
        <f>('Base original'!X140/'Base original'!X128*100-100)*'Base original'!X128/('Base original'!$AC128)</f>
        <v>0.33740014911033617</v>
      </c>
      <c r="Y136" s="13">
        <f>('Base original'!Y140/'Base original'!Y128*100-100)*'Base original'!Y128/('Base original'!$AC128)</f>
        <v>1.8950137444709796</v>
      </c>
      <c r="Z136" s="13">
        <f>('Base original'!Z140/'Base original'!Z128*100-100)*'Base original'!Z128/('Base original'!$AC128)</f>
        <v>5.4735478301932587E-2</v>
      </c>
      <c r="AA136" s="13">
        <f>-('Base original'!AA140/'Base original'!AA128*100-100)*'Base original'!AA128/('Base original'!$AC128)</f>
        <v>-1.5048240602104266</v>
      </c>
      <c r="AB136" s="13">
        <f>-('Base original'!AB140/'Base original'!AB128*100-100)*'Base original'!AB128/('Base original'!$AC128)</f>
        <v>1.9088814559470443E-3</v>
      </c>
      <c r="AC136" s="13">
        <f>(('Base original'!Y140-'Base original'!AA140)/('Base original'!Y128-'Base original'!AA128)*100-100)*(('Base original'!Y128-'Base original'!AA128)/'Base original'!AC128)</f>
        <v>0.39018968426055223</v>
      </c>
      <c r="AD136" s="13">
        <f>(('Base original'!Z140-'Base original'!AB140)/('Base original'!Z128-'Base original'!AB128)*100-100)*(('Base original'!Z128-'Base original'!AB128)/'Base original'!AC128)</f>
        <v>5.6644359757879556E-2</v>
      </c>
      <c r="AE136" s="9">
        <f>('Base original'!AC140/'Base original'!AC128*100-100)*'Base original'!AC128/('Base original'!$AC128)</f>
        <v>8.6691433167294178</v>
      </c>
      <c r="AF136" s="13">
        <f>('Base original'!AC140/'Base original'!AC128*100-100)*'Base original'!AC128/('Base original'!$AN128)</f>
        <v>5.1432784041378996</v>
      </c>
      <c r="AG136" s="13">
        <f>('Base original'!AD140/'Base original'!AD128*100-100)*'Base original'!AD128/('Base original'!$AN128)</f>
        <v>0.29868283842275839</v>
      </c>
      <c r="AH136" s="13">
        <f>('Base original'!AE140/'Base original'!AE128*100-100)*'Base original'!AE128/('Base original'!$AN128)</f>
        <v>-3.9086076859062589E-2</v>
      </c>
      <c r="AI136" s="13">
        <f>('Base original'!AF140/'Base original'!AF128*100-100)*'Base original'!AF128/('Base original'!$AN128)</f>
        <v>3.4324459989982152</v>
      </c>
      <c r="AJ136" s="13">
        <f>('Base original'!AG140/'Base original'!AG128*100-100)*'Base original'!AG128/('Base original'!$AN128)</f>
        <v>-0.41030404154105016</v>
      </c>
      <c r="AK136" s="13">
        <f>('Base original'!AH140/'Base original'!AH128*100-100)*'Base original'!AH128/('Base original'!$AN128)</f>
        <v>4.7516169585359896E-2</v>
      </c>
      <c r="AL136" s="13">
        <f>('Base original'!AI140/'Base original'!AI128*100-100)*'Base original'!AI128/('Base original'!$AN128)</f>
        <v>0.35339183252409917</v>
      </c>
      <c r="AM136" s="13">
        <f>('Base original'!AJ140/'Base original'!AJ128*100-100)*'Base original'!AJ128/('Base original'!$AN128)</f>
        <v>0.59096831765827107</v>
      </c>
      <c r="AN136" s="13">
        <f>('Base original'!AK140/'Base original'!AK128*100-100)*'Base original'!AK128/('Base original'!$AN128)</f>
        <v>1.7135640894088255E-2</v>
      </c>
      <c r="AO136" s="13">
        <f>-('Base original'!AL140/'Base original'!AL128*100-100)*'Base original'!AL128/('Base original'!$AN128)</f>
        <v>-0.37077717905152785</v>
      </c>
      <c r="AP136" s="13">
        <f>-('Base original'!AM140/'Base original'!AM128*100-100)*'Base original'!AM128/('Base original'!$AN128)</f>
        <v>-1.2056365829248079E-2</v>
      </c>
      <c r="AQ136" s="13">
        <f>(('Base original'!AJ140-'Base original'!AL140)/('Base original'!AJ128-'Base original'!AL128)*100-100)*(('Base original'!AJ128-'Base original'!AL128)/'Base original'!AN128)</f>
        <v>0.22019113860674153</v>
      </c>
      <c r="AR136" s="13">
        <f>(('Base original'!AK140-'Base original'!AM140)/('Base original'!AK128-'Base original'!AM128)*100-100)*(('Base original'!AK128-'Base original'!AM128)/'Base original'!AN128)</f>
        <v>5.0792750648402168E-3</v>
      </c>
      <c r="AS136" s="9">
        <f>('Base original'!AN140/'Base original'!AN128*100-100)*'Base original'!AN128/('Base original'!$AN128)</f>
        <v>9.0511955389397798</v>
      </c>
    </row>
    <row r="137" spans="1:45" x14ac:dyDescent="0.3">
      <c r="A137" s="20">
        <v>42675</v>
      </c>
      <c r="B137" s="13">
        <f>'Base original'!B141/'Base original'!B129*100-100</f>
        <v>5.5258135345470691</v>
      </c>
      <c r="C137" s="13">
        <f>'Base original'!C141/'Base original'!C129*100-100</f>
        <v>8.8134863149416987</v>
      </c>
      <c r="D137" s="13">
        <f>'Base original'!D141/'Base original'!D129*100-100</f>
        <v>9.6501692532513061</v>
      </c>
      <c r="E137" s="13">
        <f>'Base original'!E141/'Base original'!E129*100-100</f>
        <v>-3.8834686447134885</v>
      </c>
      <c r="F137" s="9">
        <f>'Base original'!F141/'Base original'!F129*100-100</f>
        <v>6.3050593156710306</v>
      </c>
      <c r="G137" s="9">
        <f>'Base original'!G141</f>
        <v>22.643910888756665</v>
      </c>
      <c r="H137" s="13">
        <f>'Base original'!H141</f>
        <v>23.869415946419714</v>
      </c>
      <c r="I137" s="13">
        <f>'Base original'!I141</f>
        <v>14.728744642808486</v>
      </c>
      <c r="J137" s="9">
        <f>'Base original'!J141</f>
        <v>28.254370155939764</v>
      </c>
      <c r="K137" s="9">
        <f>'Base original'!K141</f>
        <v>7.5659576310467216</v>
      </c>
      <c r="L137" s="13">
        <f>'Base original'!L141</f>
        <v>5.6111875460473222</v>
      </c>
      <c r="M137" s="9">
        <f>'Base original'!M141</f>
        <v>8.9207011111827441</v>
      </c>
      <c r="N137" s="9">
        <f>'Base original'!N141</f>
        <v>1.8420806560702021</v>
      </c>
      <c r="O137" s="13">
        <f>'Base original'!O141</f>
        <v>1.5893557917021535</v>
      </c>
      <c r="P137" s="9">
        <f>'Base original'!P141</f>
        <v>2.3392083953362466</v>
      </c>
      <c r="Q137" s="11">
        <f>'Base original'!Q141</f>
        <v>3.5103017051701366</v>
      </c>
      <c r="R137" s="13">
        <f>('Base original'!S141/'Base original'!S129*100-100)*'Base original'!S129/'Base original'!$V129</f>
        <v>1.5489181643896506</v>
      </c>
      <c r="S137" s="13">
        <f>('Base original'!T141/'Base original'!T129*100-100)*'Base original'!T129/'Base original'!$V129</f>
        <v>3.3486864693491074</v>
      </c>
      <c r="T137" s="13">
        <f>('Base original'!U141/'Base original'!U129*100-100)*'Base original'!U129/'Base original'!$V129</f>
        <v>-0.40484028315694803</v>
      </c>
      <c r="U137" s="9">
        <f>('Base original'!V141/'Base original'!V129*100-100)*'Base original'!V129/'Base original'!$V129</f>
        <v>4.492764350581794</v>
      </c>
      <c r="V137" s="65">
        <f>('Base original'!V141/'Base original'!V129*100-100)*'Base original'!V129/('Base original'!$AC129)</f>
        <v>1.1000258720220595</v>
      </c>
      <c r="W137" s="13">
        <f>('Base original'!W141/'Base original'!W129*100-100)*'Base original'!W129/('Base original'!$AC129)</f>
        <v>6.3012069469531813</v>
      </c>
      <c r="X137" s="13">
        <f>('Base original'!X141/'Base original'!X129*100-100)*'Base original'!X129/('Base original'!$AC129)</f>
        <v>0.19170723993671965</v>
      </c>
      <c r="Y137" s="13">
        <f>('Base original'!Y141/'Base original'!Y129*100-100)*'Base original'!Y129/('Base original'!$AC129)</f>
        <v>1.1111747113830559</v>
      </c>
      <c r="Z137" s="13">
        <f>('Base original'!Z141/'Base original'!Z129*100-100)*'Base original'!Z129/('Base original'!$AC129)</f>
        <v>5.18909041131791E-2</v>
      </c>
      <c r="AA137" s="13">
        <f>-('Base original'!AA141/'Base original'!AA129*100-100)*'Base original'!AA129/('Base original'!$AC129)</f>
        <v>-0.98997029903762579</v>
      </c>
      <c r="AB137" s="13">
        <f>-('Base original'!AB141/'Base original'!AB129*100-100)*'Base original'!AB129/('Base original'!$AC129)</f>
        <v>3.0546129762691774E-3</v>
      </c>
      <c r="AC137" s="13">
        <f>(('Base original'!Y141-'Base original'!AA141)/('Base original'!Y129-'Base original'!AA129)*100-100)*(('Base original'!Y129-'Base original'!AA129)/'Base original'!AC129)</f>
        <v>0.12120441234542961</v>
      </c>
      <c r="AD137" s="13">
        <f>(('Base original'!Z141-'Base original'!AB141)/('Base original'!Z129-'Base original'!AB129)*100-100)*(('Base original'!Z129-'Base original'!AB129)/'Base original'!AC129)</f>
        <v>5.4945517089448295E-2</v>
      </c>
      <c r="AE137" s="9">
        <f>('Base original'!AC141/'Base original'!AC129*100-100)*'Base original'!AC129/('Base original'!$AC129)</f>
        <v>7.7690899883468489</v>
      </c>
      <c r="AF137" s="13">
        <f>('Base original'!AC141/'Base original'!AC129*100-100)*'Base original'!AC129/('Base original'!$AN129)</f>
        <v>4.6179325694878939</v>
      </c>
      <c r="AG137" s="13">
        <f>('Base original'!AD141/'Base original'!AD129*100-100)*'Base original'!AD129/('Base original'!$AN129)</f>
        <v>0.22698059844541635</v>
      </c>
      <c r="AH137" s="13">
        <f>('Base original'!AE141/'Base original'!AE129*100-100)*'Base original'!AE129/('Base original'!$AN129)</f>
        <v>-0.29525961020360558</v>
      </c>
      <c r="AI137" s="13">
        <f>('Base original'!AF141/'Base original'!AF129*100-100)*'Base original'!AF129/('Base original'!$AN129)</f>
        <v>3.3905002349778366</v>
      </c>
      <c r="AJ137" s="13">
        <f>('Base original'!AG141/'Base original'!AG129*100-100)*'Base original'!AG129/('Base original'!$AN129)</f>
        <v>-0.28588548769991873</v>
      </c>
      <c r="AK137" s="13">
        <f>('Base original'!AH141/'Base original'!AH129*100-100)*'Base original'!AH129/('Base original'!$AN129)</f>
        <v>5.874466886201396E-2</v>
      </c>
      <c r="AL137" s="13">
        <f>('Base original'!AI141/'Base original'!AI129*100-100)*'Base original'!AI129/('Base original'!$AN129)</f>
        <v>0.43938208258831107</v>
      </c>
      <c r="AM137" s="13">
        <f>('Base original'!AJ141/'Base original'!AJ129*100-100)*'Base original'!AJ129/('Base original'!$AN129)</f>
        <v>0.16631706719169184</v>
      </c>
      <c r="AN137" s="13">
        <f>('Base original'!AK141/'Base original'!AK129*100-100)*'Base original'!AK129/('Base original'!$AN129)</f>
        <v>-5.912247748762722E-4</v>
      </c>
      <c r="AO137" s="13">
        <f>-('Base original'!AL141/'Base original'!AL129*100-100)*'Base original'!AL129/('Base original'!$AN129)</f>
        <v>-0.20772970310725869</v>
      </c>
      <c r="AP137" s="13">
        <f>-('Base original'!AM141/'Base original'!AM129*100-100)*'Base original'!AM129/('Base original'!$AN129)</f>
        <v>-2.988447135645762E-3</v>
      </c>
      <c r="AQ137" s="13">
        <f>(('Base original'!AJ141-'Base original'!AL141)/('Base original'!AJ129-'Base original'!AL129)*100-100)*(('Base original'!AJ129-'Base original'!AL129)/'Base original'!AN129)</f>
        <v>-4.1412635915565266E-2</v>
      </c>
      <c r="AR137" s="13">
        <f>(('Base original'!AK141-'Base original'!AM141)/('Base original'!AK129-'Base original'!AM129)*100-100)*(('Base original'!AK129-'Base original'!AM129)/'Base original'!AN129)</f>
        <v>-3.5796719105220085E-3</v>
      </c>
      <c r="AS137" s="9">
        <f>('Base original'!AN141/'Base original'!AN129*100-100)*'Base original'!AN129/('Base original'!$AN129)</f>
        <v>8.1074027486318414</v>
      </c>
    </row>
    <row r="138" spans="1:45" x14ac:dyDescent="0.3">
      <c r="A138" s="20">
        <v>42705</v>
      </c>
      <c r="B138" s="13">
        <f>'Base original'!B142/'Base original'!B130*100-100</f>
        <v>4.8990916341074637</v>
      </c>
      <c r="C138" s="13">
        <f>'Base original'!C142/'Base original'!C130*100-100</f>
        <v>8.1792116555709811</v>
      </c>
      <c r="D138" s="13">
        <f>'Base original'!D142/'Base original'!D130*100-100</f>
        <v>9.5796474632733322</v>
      </c>
      <c r="E138" s="13">
        <f>'Base original'!E142/'Base original'!E130*100-100</f>
        <v>-7.3138879363379203</v>
      </c>
      <c r="F138" s="9">
        <f>'Base original'!F142/'Base original'!F130*100-100</f>
        <v>5.6529129099853037</v>
      </c>
      <c r="G138" s="9">
        <f>'Base original'!G142</f>
        <v>22.378849376053722</v>
      </c>
      <c r="H138" s="13">
        <f>'Base original'!H142</f>
        <v>23.270467124785547</v>
      </c>
      <c r="I138" s="13">
        <f>'Base original'!I142</f>
        <v>14.584921527419688</v>
      </c>
      <c r="J138" s="9">
        <f>'Base original'!J142</f>
        <v>28.028790952389844</v>
      </c>
      <c r="K138" s="9">
        <f>'Base original'!K142</f>
        <v>7.6431049678578153</v>
      </c>
      <c r="L138" s="13">
        <f>'Base original'!L142</f>
        <v>5.5294398503365843</v>
      </c>
      <c r="M138" s="9">
        <f>'Base original'!M142</f>
        <v>9.6621759399211076</v>
      </c>
      <c r="N138" s="9">
        <f>'Base original'!N142</f>
        <v>2.3452091438698139</v>
      </c>
      <c r="O138" s="13">
        <f>'Base original'!O142</f>
        <v>2.2016661585447528</v>
      </c>
      <c r="P138" s="9">
        <f>'Base original'!P142</f>
        <v>2.6282840705052526</v>
      </c>
      <c r="Q138" s="11">
        <f>'Base original'!Q142</f>
        <v>3.5887658663321309</v>
      </c>
      <c r="R138" s="13">
        <f>('Base original'!S142/'Base original'!S130*100-100)*'Base original'!S130/'Base original'!$V130</f>
        <v>1.3413333235474496</v>
      </c>
      <c r="S138" s="13">
        <f>('Base original'!T142/'Base original'!T130*100-100)*'Base original'!T130/'Base original'!$V130</f>
        <v>3.100953471079694</v>
      </c>
      <c r="T138" s="13">
        <f>('Base original'!U142/'Base original'!U130*100-100)*'Base original'!U130/'Base original'!$V130</f>
        <v>-0.33050680379480846</v>
      </c>
      <c r="U138" s="9">
        <f>('Base original'!V142/'Base original'!V130*100-100)*'Base original'!V130/'Base original'!$V130</f>
        <v>4.1117799908323462</v>
      </c>
      <c r="V138" s="65">
        <f>('Base original'!V142/'Base original'!V130*100-100)*'Base original'!V130/('Base original'!$AC130)</f>
        <v>1.047618709092212</v>
      </c>
      <c r="W138" s="13">
        <f>('Base original'!W142/'Base original'!W130*100-100)*'Base original'!W130/('Base original'!$AC130)</f>
        <v>5.7254742596772523</v>
      </c>
      <c r="X138" s="13">
        <f>('Base original'!X142/'Base original'!X130*100-100)*'Base original'!X130/('Base original'!$AC130)</f>
        <v>0.29372997146320479</v>
      </c>
      <c r="Y138" s="13">
        <f>('Base original'!Y142/'Base original'!Y130*100-100)*'Base original'!Y130/('Base original'!$AC130)</f>
        <v>1.8568770213299179</v>
      </c>
      <c r="Z138" s="13">
        <f>('Base original'!Z142/'Base original'!Z130*100-100)*'Base original'!Z130/('Base original'!$AC130)</f>
        <v>7.2869383248916966E-2</v>
      </c>
      <c r="AA138" s="13">
        <f>-('Base original'!AA142/'Base original'!AA130*100-100)*'Base original'!AA130/('Base original'!$AC130)</f>
        <v>-1.6497600743006402</v>
      </c>
      <c r="AB138" s="13">
        <f>-('Base original'!AB142/'Base original'!AB130*100-100)*'Base original'!AB130/('Base original'!$AC130)</f>
        <v>-5.6789943170606552E-3</v>
      </c>
      <c r="AC138" s="13">
        <f>(('Base original'!Y142-'Base original'!AA142)/('Base original'!Y130-'Base original'!AA130)*100-100)*(('Base original'!Y130-'Base original'!AA130)/'Base original'!AC130)</f>
        <v>0.20711694702927894</v>
      </c>
      <c r="AD138" s="13">
        <f>(('Base original'!Z142-'Base original'!AB142)/('Base original'!Z130-'Base original'!AB130)*100-100)*(('Base original'!Z130-'Base original'!AB130)/'Base original'!AC130)</f>
        <v>6.7190388931856221E-2</v>
      </c>
      <c r="AE138" s="9">
        <f>('Base original'!AC142/'Base original'!AC130*100-100)*'Base original'!AC130/('Base original'!$AC130)</f>
        <v>7.3411302761937796</v>
      </c>
      <c r="AF138" s="13">
        <f>('Base original'!AC142/'Base original'!AC130*100-100)*'Base original'!AC130/('Base original'!$AN130)</f>
        <v>4.4212457950470636</v>
      </c>
      <c r="AG138" s="13">
        <f>('Base original'!AD142/'Base original'!AD130*100-100)*'Base original'!AD130/('Base original'!$AN130)</f>
        <v>3.5176308049654471E-2</v>
      </c>
      <c r="AH138" s="13">
        <f>('Base original'!AE142/'Base original'!AE130*100-100)*'Base original'!AE130/('Base original'!$AN130)</f>
        <v>-0.41544817099057268</v>
      </c>
      <c r="AI138" s="13">
        <f>('Base original'!AF142/'Base original'!AF130*100-100)*'Base original'!AF130/('Base original'!$AN130)</f>
        <v>3.3893504613197054</v>
      </c>
      <c r="AJ138" s="13">
        <f>('Base original'!AG142/'Base original'!AG130*100-100)*'Base original'!AG130/('Base original'!$AN130)</f>
        <v>-0.15937946736110609</v>
      </c>
      <c r="AK138" s="13">
        <f>('Base original'!AH142/'Base original'!AH130*100-100)*'Base original'!AH130/('Base original'!$AN130)</f>
        <v>7.2014685914821824E-2</v>
      </c>
      <c r="AL138" s="13">
        <f>('Base original'!AI142/'Base original'!AI130*100-100)*'Base original'!AI130/('Base original'!$AN130)</f>
        <v>0.81179348052203182</v>
      </c>
      <c r="AM138" s="13">
        <f>('Base original'!AJ142/'Base original'!AJ130*100-100)*'Base original'!AJ130/('Base original'!$AN130)</f>
        <v>0.70936912138944896</v>
      </c>
      <c r="AN138" s="13">
        <f>('Base original'!AK142/'Base original'!AK130*100-100)*'Base original'!AK130/('Base original'!$AN130)</f>
        <v>-4.3263318142028112E-3</v>
      </c>
      <c r="AO138" s="13">
        <f>-('Base original'!AL142/'Base original'!AL130*100-100)*'Base original'!AL130/('Base original'!$AN130)</f>
        <v>-0.68078907490667973</v>
      </c>
      <c r="AP138" s="13">
        <f>-('Base original'!AM142/'Base original'!AM130*100-100)*'Base original'!AM130/('Base original'!$AN130)</f>
        <v>-5.9705239986906043E-3</v>
      </c>
      <c r="AQ138" s="13">
        <f>(('Base original'!AJ142-'Base original'!AL142)/('Base original'!AJ130-'Base original'!AL130)*100-100)*(('Base original'!AJ130-'Base original'!AL130)/'Base original'!AN130)</f>
        <v>2.8580046482770217E-2</v>
      </c>
      <c r="AR138" s="13">
        <f>(('Base original'!AK142-'Base original'!AM142)/('Base original'!AK130-'Base original'!AM130)*100-100)*(('Base original'!AK130-'Base original'!AM130)/'Base original'!AN130)</f>
        <v>-1.0296855812893468E-2</v>
      </c>
      <c r="AS138" s="9">
        <f>('Base original'!AN142/'Base original'!AN130*100-100)*'Base original'!AN130/('Base original'!$AN130)</f>
        <v>8.17303628317147</v>
      </c>
    </row>
    <row r="139" spans="1:45" x14ac:dyDescent="0.3">
      <c r="A139" s="21">
        <v>42736</v>
      </c>
      <c r="B139" s="13">
        <f>'Base original'!B143/'Base original'!B131*100-100</f>
        <v>3.9595359126907823</v>
      </c>
      <c r="C139" s="13">
        <f>'Base original'!C143/'Base original'!C131*100-100</f>
        <v>8.0800817832740393</v>
      </c>
      <c r="D139" s="13">
        <f>'Base original'!D143/'Base original'!D131*100-100</f>
        <v>9.2862953261291921</v>
      </c>
      <c r="E139" s="13">
        <f>'Base original'!E143/'Base original'!E131*100-100</f>
        <v>-9.1092774480824801</v>
      </c>
      <c r="F139" s="9">
        <f>'Base original'!F143/'Base original'!F131*100-100</f>
        <v>4.917625619018807</v>
      </c>
      <c r="G139" s="9">
        <f>'Base original'!G143</f>
        <v>23.038613775515692</v>
      </c>
      <c r="H139" s="13">
        <f>'Base original'!H143</f>
        <v>23.768248516047464</v>
      </c>
      <c r="I139" s="13">
        <f>'Base original'!I143</f>
        <v>15.26750709501931</v>
      </c>
      <c r="J139" s="9">
        <f>'Base original'!J143</f>
        <v>28.299754098690393</v>
      </c>
      <c r="K139" s="9">
        <f>'Base original'!K143</f>
        <v>7.8844185914542511</v>
      </c>
      <c r="L139" s="13">
        <f>'Base original'!L143</f>
        <v>5.512484198731153</v>
      </c>
      <c r="M139" s="9">
        <f>'Base original'!M143</f>
        <v>9.7640941070317133</v>
      </c>
      <c r="N139" s="9">
        <f>'Base original'!N143</f>
        <v>2.2144960410537435</v>
      </c>
      <c r="O139" s="13">
        <f>'Base original'!O143</f>
        <v>2.1412420121924951</v>
      </c>
      <c r="P139" s="9">
        <f>'Base original'!P143</f>
        <v>2.2948558471819775</v>
      </c>
      <c r="Q139" s="11">
        <f>'Base original'!Q143</f>
        <v>3.6161869924987213</v>
      </c>
      <c r="R139" s="13">
        <f>('Base original'!S143/'Base original'!S131*100-100)*'Base original'!S131/'Base original'!$V131</f>
        <v>1.2578188642744725</v>
      </c>
      <c r="S139" s="13">
        <f>('Base original'!T143/'Base original'!T131*100-100)*'Base original'!T131/'Base original'!$V131</f>
        <v>1.5494890205916363</v>
      </c>
      <c r="T139" s="13">
        <f>('Base original'!U143/'Base original'!U131*100-100)*'Base original'!U131/'Base original'!$V131</f>
        <v>-0.39495764121743149</v>
      </c>
      <c r="U139" s="9">
        <f>('Base original'!V143/'Base original'!V131*100-100)*'Base original'!V131/'Base original'!$V131</f>
        <v>2.4123502436486746</v>
      </c>
      <c r="V139" s="65">
        <f>('Base original'!V143/'Base original'!V131*100-100)*'Base original'!V131/('Base original'!$AC131)</f>
        <v>0.62129107397666794</v>
      </c>
      <c r="W139" s="13">
        <f>('Base original'!W143/'Base original'!W131*100-100)*'Base original'!W131/('Base original'!$AC131)</f>
        <v>3.6142056891499394</v>
      </c>
      <c r="X139" s="13">
        <f>('Base original'!X143/'Base original'!X131*100-100)*'Base original'!X131/('Base original'!$AC131)</f>
        <v>0.27514057242956186</v>
      </c>
      <c r="Y139" s="13">
        <f>('Base original'!Y143/'Base original'!Y131*100-100)*'Base original'!Y131/('Base original'!$AC131)</f>
        <v>0.97736434293785024</v>
      </c>
      <c r="Z139" s="13">
        <f>('Base original'!Z143/'Base original'!Z131*100-100)*'Base original'!Z131/('Base original'!$AC131)</f>
        <v>9.4778168603929569E-2</v>
      </c>
      <c r="AA139" s="13">
        <f>-('Base original'!AA143/'Base original'!AA131*100-100)*'Base original'!AA131/('Base original'!$AC131)</f>
        <v>-0.88797891297935549</v>
      </c>
      <c r="AB139" s="13">
        <f>-('Base original'!AB143/'Base original'!AB131*100-100)*'Base original'!AB131/('Base original'!$AC131)</f>
        <v>-4.0631046692835397E-3</v>
      </c>
      <c r="AC139" s="13">
        <f>(('Base original'!Y143-'Base original'!AA143)/('Base original'!Y131-'Base original'!AA131)*100-100)*(('Base original'!Y131-'Base original'!AA131)/'Base original'!AC131)</f>
        <v>8.9385429958495827E-2</v>
      </c>
      <c r="AD139" s="13">
        <f>(('Base original'!Z143-'Base original'!AB143)/('Base original'!Z131-'Base original'!AB131)*100-100)*(('Base original'!Z131-'Base original'!AB131)/'Base original'!AC131)</f>
        <v>9.0715063934646081E-2</v>
      </c>
      <c r="AE139" s="9">
        <f>('Base original'!AC143/'Base original'!AC131*100-100)*'Base original'!AC131/('Base original'!$AC131)</f>
        <v>4.6907378294493043</v>
      </c>
      <c r="AF139" s="13">
        <f>('Base original'!AC143/'Base original'!AC131*100-100)*'Base original'!AC131/('Base original'!$AN131)</f>
        <v>2.8491940342718833</v>
      </c>
      <c r="AG139" s="13">
        <f>('Base original'!AD143/'Base original'!AD131*100-100)*'Base original'!AD131/('Base original'!$AN131)</f>
        <v>1.2836078354348881</v>
      </c>
      <c r="AH139" s="13">
        <f>('Base original'!AE143/'Base original'!AE131*100-100)*'Base original'!AE131/('Base original'!$AN131)</f>
        <v>-0.50546437074988748</v>
      </c>
      <c r="AI139" s="13">
        <f>('Base original'!AF143/'Base original'!AF131*100-100)*'Base original'!AF131/('Base original'!$AN131)</f>
        <v>3.7882687109523823</v>
      </c>
      <c r="AJ139" s="13">
        <f>('Base original'!AG143/'Base original'!AG131*100-100)*'Base original'!AG131/('Base original'!$AN131)</f>
        <v>-0.30181794256557171</v>
      </c>
      <c r="AK139" s="13">
        <f>('Base original'!AH143/'Base original'!AH131*100-100)*'Base original'!AH131/('Base original'!$AN131)</f>
        <v>9.2623474567374173E-2</v>
      </c>
      <c r="AL139" s="13">
        <f>('Base original'!AI143/'Base original'!AI131*100-100)*'Base original'!AI131/('Base original'!$AN131)</f>
        <v>0.91315778808479031</v>
      </c>
      <c r="AM139" s="13">
        <f>('Base original'!AJ143/'Base original'!AJ131*100-100)*'Base original'!AJ131/('Base original'!$AN131)</f>
        <v>1.1096621671116056</v>
      </c>
      <c r="AN139" s="13">
        <f>('Base original'!AK143/'Base original'!AK131*100-100)*'Base original'!AK131/('Base original'!$AN131)</f>
        <v>1.0760627423240956E-2</v>
      </c>
      <c r="AO139" s="13">
        <f>-('Base original'!AL143/'Base original'!AL131*100-100)*'Base original'!AL131/('Base original'!$AN131)</f>
        <v>-0.90902270972174204</v>
      </c>
      <c r="AP139" s="13">
        <f>-('Base original'!AM143/'Base original'!AM131*100-100)*'Base original'!AM131/('Base original'!$AN131)</f>
        <v>-6.1390391241699423E-3</v>
      </c>
      <c r="AQ139" s="13">
        <f>(('Base original'!AJ143-'Base original'!AL143)/('Base original'!AJ131-'Base original'!AL131)*100-100)*(('Base original'!AJ131-'Base original'!AL131)/'Base original'!AN131)</f>
        <v>0.20063945738986574</v>
      </c>
      <c r="AR139" s="13">
        <f>(('Base original'!AK143-'Base original'!AM143)/('Base original'!AK131-'Base original'!AM131)*100-100)*(('Base original'!AK131-'Base original'!AM131)/'Base original'!AN131)</f>
        <v>4.6215882990710494E-3</v>
      </c>
      <c r="AS139" s="9">
        <f>('Base original'!AN143/'Base original'!AN131*100-100)*'Base original'!AN131/('Base original'!$AN131)</f>
        <v>8.3248305756847856</v>
      </c>
    </row>
    <row r="140" spans="1:45" x14ac:dyDescent="0.3">
      <c r="A140" s="20">
        <v>42767</v>
      </c>
      <c r="B140" s="13">
        <f>'Base original'!B144/'Base original'!B132*100-100</f>
        <v>4.1627048365235026</v>
      </c>
      <c r="C140" s="13">
        <f>'Base original'!C144/'Base original'!C132*100-100</f>
        <v>7.902873019190011</v>
      </c>
      <c r="D140" s="13">
        <f>'Base original'!D144/'Base original'!D132*100-100</f>
        <v>9.2343427141317278</v>
      </c>
      <c r="E140" s="13">
        <f>'Base original'!E144/'Base original'!E132*100-100</f>
        <v>-8.5333596315009146</v>
      </c>
      <c r="F140" s="9">
        <f>'Base original'!F144/'Base original'!F132*100-100</f>
        <v>5.0436800117595482</v>
      </c>
      <c r="G140" s="9">
        <f>'Base original'!G144</f>
        <v>23.34</v>
      </c>
      <c r="H140" s="13">
        <f>'Base original'!H144</f>
        <v>24.14</v>
      </c>
      <c r="I140" s="13">
        <f>'Base original'!I144</f>
        <v>15.12</v>
      </c>
      <c r="J140" s="9">
        <f>'Base original'!J144</f>
        <v>28.68</v>
      </c>
      <c r="K140" s="9">
        <f>'Base original'!K144</f>
        <v>8.84</v>
      </c>
      <c r="L140" s="13">
        <f>'Base original'!L144</f>
        <v>5.58</v>
      </c>
      <c r="M140" s="9">
        <f>'Base original'!M144</f>
        <v>10.93</v>
      </c>
      <c r="N140" s="9">
        <f>'Base original'!N144</f>
        <v>2.16</v>
      </c>
      <c r="O140" s="13">
        <f>'Base original'!O144</f>
        <v>1.86</v>
      </c>
      <c r="P140" s="9">
        <f>'Base original'!P144</f>
        <v>2.6</v>
      </c>
      <c r="Q140" s="11">
        <f>'Base original'!Q144</f>
        <v>3.55</v>
      </c>
      <c r="R140" s="13">
        <f>('Base original'!S144/'Base original'!S132*100-100)*'Base original'!S132/'Base original'!$V132</f>
        <v>1.1372003740279972</v>
      </c>
      <c r="S140" s="13">
        <f>('Base original'!T144/'Base original'!T132*100-100)*'Base original'!T132/'Base original'!$V132</f>
        <v>0.13925677482963161</v>
      </c>
      <c r="T140" s="13">
        <f>('Base original'!U144/'Base original'!U132*100-100)*'Base original'!U132/'Base original'!$V132</f>
        <v>1.3629148805560802</v>
      </c>
      <c r="U140" s="9">
        <f>('Base original'!V144/'Base original'!V132*100-100)*'Base original'!V132/'Base original'!$V132</f>
        <v>2.6393720294137069</v>
      </c>
      <c r="V140" s="65">
        <f>('Base original'!V144/'Base original'!V132*100-100)*'Base original'!V132/('Base original'!$AC132)</f>
        <v>0.66845850575486254</v>
      </c>
      <c r="W140" s="13">
        <f>('Base original'!W144/'Base original'!W132*100-100)*'Base original'!W132/('Base original'!$AC132)</f>
        <v>2.7218188529280591</v>
      </c>
      <c r="X140" s="13">
        <f>('Base original'!X144/'Base original'!X132*100-100)*'Base original'!X132/('Base original'!$AC132)</f>
        <v>0.26022715147935727</v>
      </c>
      <c r="Y140" s="13">
        <f>('Base original'!Y144/'Base original'!Y132*100-100)*'Base original'!Y132/('Base original'!$AC132)</f>
        <v>0.93756528030995978</v>
      </c>
      <c r="Z140" s="13">
        <f>('Base original'!Z144/'Base original'!Z132*100-100)*'Base original'!Z132/('Base original'!$AC132)</f>
        <v>0.11890939582674463</v>
      </c>
      <c r="AA140" s="13">
        <f>-('Base original'!AA144/'Base original'!AA132*100-100)*'Base original'!AA132/('Base original'!$AC132)</f>
        <v>-0.96561133400121124</v>
      </c>
      <c r="AB140" s="13">
        <f>-('Base original'!AB144/'Base original'!AB132*100-100)*'Base original'!AB132/('Base original'!$AC132)</f>
        <v>-4.9669196732297189E-4</v>
      </c>
      <c r="AC140" s="13">
        <f>(('Base original'!Y144-'Base original'!AA144)/('Base original'!Y132-'Base original'!AA132)*100-100)*(('Base original'!Y132-'Base original'!AA132)/'Base original'!AC132)</f>
        <v>-2.8046053691252692E-2</v>
      </c>
      <c r="AD140" s="13">
        <f>(('Base original'!Z144-'Base original'!AB144)/('Base original'!Z132-'Base original'!AB132)*100-100)*(('Base original'!Z132-'Base original'!AB132)/'Base original'!AC132)</f>
        <v>0.11841270385942167</v>
      </c>
      <c r="AE140" s="9">
        <f>('Base original'!AC144/'Base original'!AC132*100-100)*'Base original'!AC132/('Base original'!$AC132)</f>
        <v>3.7408711603304425</v>
      </c>
      <c r="AF140" s="13">
        <f>('Base original'!AC144/'Base original'!AC132*100-100)*'Base original'!AC132/('Base original'!$AN132)</f>
        <v>2.2592916658557827</v>
      </c>
      <c r="AG140" s="13">
        <f>('Base original'!AD144/'Base original'!AD132*100-100)*'Base original'!AD132/('Base original'!$AN132)</f>
        <v>1.2450412197360461</v>
      </c>
      <c r="AH140" s="13">
        <f>('Base original'!AE144/'Base original'!AE132*100-100)*'Base original'!AE132/('Base original'!$AN132)</f>
        <v>-0.55624238016905003</v>
      </c>
      <c r="AI140" s="13">
        <f>('Base original'!AF144/'Base original'!AF132*100-100)*'Base original'!AF132/('Base original'!$AN132)</f>
        <v>3.8409176457928034</v>
      </c>
      <c r="AJ140" s="13">
        <f>('Base original'!AG144/'Base original'!AG132*100-100)*'Base original'!AG132/('Base original'!$AN132)</f>
        <v>-0.40518240293195457</v>
      </c>
      <c r="AK140" s="13">
        <f>('Base original'!AH144/'Base original'!AH132*100-100)*'Base original'!AH132/('Base original'!$AN132)</f>
        <v>9.6508075530187712E-2</v>
      </c>
      <c r="AL140" s="13">
        <f>('Base original'!AI144/'Base original'!AI132*100-100)*'Base original'!AI132/('Base original'!$AN132)</f>
        <v>1.1097459931244309</v>
      </c>
      <c r="AM140" s="13">
        <f>('Base original'!AJ144/'Base original'!AJ132*100-100)*'Base original'!AJ132/('Base original'!$AN132)</f>
        <v>1.6917893791941596</v>
      </c>
      <c r="AN140" s="13">
        <f>('Base original'!AK144/'Base original'!AK132*100-100)*'Base original'!AK132/('Base original'!$AN132)</f>
        <v>3.3781635601459838E-2</v>
      </c>
      <c r="AO140" s="13">
        <f>-('Base original'!AL144/'Base original'!AL132*100-100)*'Base original'!AL132/('Base original'!$AN132)</f>
        <v>-1.0542511104098997</v>
      </c>
      <c r="AP140" s="13">
        <f>-('Base original'!AM144/'Base original'!AM132*100-100)*'Base original'!AM132/('Base original'!$AN132)</f>
        <v>-4.0523089150253299E-3</v>
      </c>
      <c r="AQ140" s="13">
        <f>(('Base original'!AJ144-'Base original'!AL144)/('Base original'!AJ132-'Base original'!AL132)*100-100)*(('Base original'!AJ132-'Base original'!AL132)/'Base original'!AN132)</f>
        <v>0.63753826878426012</v>
      </c>
      <c r="AR140" s="13">
        <f>(('Base original'!AK144-'Base original'!AM144)/('Base original'!AK132-'Base original'!AM132)*100-100)*(('Base original'!AK132-'Base original'!AM132)/'Base original'!AN132)</f>
        <v>2.9729326686434455E-2</v>
      </c>
      <c r="AS140" s="9">
        <f>('Base original'!AN144/'Base original'!AN132*100-100)*'Base original'!AN132/('Base original'!$AN132)</f>
        <v>8.2573474124089046</v>
      </c>
    </row>
    <row r="141" spans="1:45" x14ac:dyDescent="0.3">
      <c r="A141" s="20">
        <v>42795</v>
      </c>
      <c r="B141" s="13">
        <f>'Base original'!B145/'Base original'!B133*100-100</f>
        <v>5.0410777204568973</v>
      </c>
      <c r="C141" s="13">
        <f>'Base original'!C145/'Base original'!C133*100-100</f>
        <v>7.9428669372631617</v>
      </c>
      <c r="D141" s="13">
        <f>'Base original'!D145/'Base original'!D133*100-100</f>
        <v>9.395772786014561</v>
      </c>
      <c r="E141" s="13">
        <f>'Base original'!E145/'Base original'!E133*100-100</f>
        <v>-4.0225457335502881</v>
      </c>
      <c r="F141" s="9">
        <f>'Base original'!F145/'Base original'!F133*100-100</f>
        <v>5.9201182728318997</v>
      </c>
      <c r="G141" s="9">
        <f>'Base original'!G145</f>
        <v>22.02</v>
      </c>
      <c r="H141" s="13">
        <f>'Base original'!H145</f>
        <v>23.09</v>
      </c>
      <c r="I141" s="13">
        <f>'Base original'!I145</f>
        <v>13.59</v>
      </c>
      <c r="J141" s="9">
        <f>'Base original'!J145</f>
        <v>28.4</v>
      </c>
      <c r="K141" s="9">
        <f>'Base original'!K145</f>
        <v>8.18</v>
      </c>
      <c r="L141" s="13">
        <f>'Base original'!L145</f>
        <v>5.32</v>
      </c>
      <c r="M141" s="9">
        <f>'Base original'!M145</f>
        <v>10.99</v>
      </c>
      <c r="N141" s="9">
        <f>'Base original'!N145</f>
        <v>2.33</v>
      </c>
      <c r="O141" s="13">
        <f>'Base original'!O145</f>
        <v>2.0699999999999998</v>
      </c>
      <c r="P141" s="9">
        <f>'Base original'!P145</f>
        <v>2.77</v>
      </c>
      <c r="Q141" s="11">
        <f>'Base original'!Q145</f>
        <v>3.47</v>
      </c>
      <c r="R141" s="13">
        <f>('Base original'!S145/'Base original'!S133*100-100)*'Base original'!S133/'Base original'!$V133</f>
        <v>1.2036704715152995</v>
      </c>
      <c r="S141" s="13">
        <f>('Base original'!T145/'Base original'!T133*100-100)*'Base original'!T133/'Base original'!$V133</f>
        <v>2.032335187002059</v>
      </c>
      <c r="T141" s="13">
        <f>('Base original'!U145/'Base original'!U133*100-100)*'Base original'!U133/'Base original'!$V133</f>
        <v>2.3371034209759642</v>
      </c>
      <c r="U141" s="9">
        <f>('Base original'!V145/'Base original'!V133*100-100)*'Base original'!V133/'Base original'!$V133</f>
        <v>5.5731090794933067</v>
      </c>
      <c r="V141" s="65">
        <f>('Base original'!V145/'Base original'!V133*100-100)*'Base original'!V133/('Base original'!$AC133)</f>
        <v>1.3681468780465775</v>
      </c>
      <c r="W141" s="13">
        <f>('Base original'!W145/'Base original'!W133*100-100)*'Base original'!W133/('Base original'!$AC133)</f>
        <v>3.0603889358432816</v>
      </c>
      <c r="X141" s="13">
        <f>('Base original'!X145/'Base original'!X133*100-100)*'Base original'!X133/('Base original'!$AC133)</f>
        <v>0.25174521943831435</v>
      </c>
      <c r="Y141" s="13">
        <f>('Base original'!Y145/'Base original'!Y133*100-100)*'Base original'!Y133/('Base original'!$AC133)</f>
        <v>2.2799118823043769</v>
      </c>
      <c r="Z141" s="13">
        <f>('Base original'!Z145/'Base original'!Z133*100-100)*'Base original'!Z133/('Base original'!$AC133)</f>
        <v>0.11755231112312517</v>
      </c>
      <c r="AA141" s="13">
        <f>-('Base original'!AA145/'Base original'!AA133*100-100)*'Base original'!AA133/('Base original'!$AC133)</f>
        <v>-2.1036624905513208</v>
      </c>
      <c r="AB141" s="13">
        <f>-('Base original'!AB145/'Base original'!AB133*100-100)*'Base original'!AB133/('Base original'!$AC133)</f>
        <v>3.9930501606231058E-4</v>
      </c>
      <c r="AC141" s="13">
        <f>(('Base original'!Y145-'Base original'!AA145)/('Base original'!Y133-'Base original'!AA133)*100-100)*(('Base original'!Y133-'Base original'!AA133)/'Base original'!AC133)</f>
        <v>0.17624939175305707</v>
      </c>
      <c r="AD141" s="13">
        <f>(('Base original'!Z145-'Base original'!AB145)/('Base original'!Z133-'Base original'!AB133)*100-100)*(('Base original'!Z133-'Base original'!AB133)/'Base original'!AC133)</f>
        <v>0.11795161613918757</v>
      </c>
      <c r="AE141" s="9">
        <f>('Base original'!AC145/'Base original'!AC133*100-100)*'Base original'!AC133/('Base original'!$AC133)</f>
        <v>4.9744820412204405</v>
      </c>
      <c r="AF141" s="13">
        <f>('Base original'!AC145/'Base original'!AC133*100-100)*'Base original'!AC133/('Base original'!$AN133)</f>
        <v>3.0163782059634712</v>
      </c>
      <c r="AG141" s="13">
        <f>('Base original'!AD145/'Base original'!AD133*100-100)*'Base original'!AD133/('Base original'!$AN133)</f>
        <v>1.151297553854109</v>
      </c>
      <c r="AH141" s="13">
        <f>('Base original'!AE145/'Base original'!AE133*100-100)*'Base original'!AE133/('Base original'!$AN133)</f>
        <v>-0.29994210721990999</v>
      </c>
      <c r="AI141" s="13">
        <f>('Base original'!AF145/'Base original'!AF133*100-100)*'Base original'!AF133/('Base original'!$AN133)</f>
        <v>3.8186362182530513</v>
      </c>
      <c r="AJ141" s="13">
        <f>('Base original'!AG145/'Base original'!AG133*100-100)*'Base original'!AG133/('Base original'!$AN133)</f>
        <v>-0.38812859533507738</v>
      </c>
      <c r="AK141" s="13">
        <f>('Base original'!AH145/'Base original'!AH133*100-100)*'Base original'!AH133/('Base original'!$AN133)</f>
        <v>9.0273937740459803E-2</v>
      </c>
      <c r="AL141" s="13">
        <f>('Base original'!AI145/'Base original'!AI133*100-100)*'Base original'!AI133/('Base original'!$AN133)</f>
        <v>1.0764382094811258</v>
      </c>
      <c r="AM141" s="13">
        <f>('Base original'!AJ145/'Base original'!AJ133*100-100)*'Base original'!AJ133/('Base original'!$AN133)</f>
        <v>1.5315086097195176</v>
      </c>
      <c r="AN141" s="13">
        <f>('Base original'!AK145/'Base original'!AK133*100-100)*'Base original'!AK133/('Base original'!$AN133)</f>
        <v>3.3308597539135093E-2</v>
      </c>
      <c r="AO141" s="13">
        <f>-('Base original'!AL145/'Base original'!AL133*100-100)*'Base original'!AL133/('Base original'!$AN133)</f>
        <v>-0.88578043512229454</v>
      </c>
      <c r="AP141" s="13">
        <f>-('Base original'!AM145/'Base original'!AM133*100-100)*'Base original'!AM133/('Base original'!$AN133)</f>
        <v>-3.547684915764271E-3</v>
      </c>
      <c r="AQ141" s="13">
        <f>(('Base original'!AJ145-'Base original'!AL145)/('Base original'!AJ133-'Base original'!AL133)*100-100)*(('Base original'!AJ133-'Base original'!AL133)/'Base original'!AN133)</f>
        <v>0.64572817459722287</v>
      </c>
      <c r="AR141" s="13">
        <f>(('Base original'!AK145-'Base original'!AM145)/('Base original'!AK133-'Base original'!AM133)*100-100)*(('Base original'!AK133-'Base original'!AM133)/'Base original'!AN133)</f>
        <v>2.9760912623370925E-2</v>
      </c>
      <c r="AS141" s="9">
        <f>('Base original'!AN145/'Base original'!AN133*100-100)*'Base original'!AN133/('Base original'!$AN133)</f>
        <v>9.1404425099578219</v>
      </c>
    </row>
    <row r="142" spans="1:45" x14ac:dyDescent="0.3">
      <c r="A142" s="20">
        <v>42826</v>
      </c>
      <c r="B142" s="13">
        <f>'Base original'!B146/'Base original'!B134*100-100</f>
        <v>5.7908928305995744</v>
      </c>
      <c r="C142" s="13">
        <f>'Base original'!C146/'Base original'!C134*100-100</f>
        <v>7.4634305043416589</v>
      </c>
      <c r="D142" s="13">
        <f>'Base original'!D146/'Base original'!D134*100-100</f>
        <v>9.3590182470187244</v>
      </c>
      <c r="E142" s="13">
        <f>'Base original'!E146/'Base original'!E134*100-100</f>
        <v>-0.67391102079936616</v>
      </c>
      <c r="F142" s="9">
        <f>'Base original'!F146/'Base original'!F134*100-100</f>
        <v>6.5050836527385911</v>
      </c>
      <c r="G142" s="9">
        <f>'Base original'!G146</f>
        <v>22.83</v>
      </c>
      <c r="H142" s="13">
        <f>'Base original'!H146</f>
        <v>23.94</v>
      </c>
      <c r="I142" s="13">
        <f>'Base original'!I146</f>
        <v>13.99</v>
      </c>
      <c r="J142" s="9">
        <f>'Base original'!J146</f>
        <v>28.56</v>
      </c>
      <c r="K142" s="9">
        <f>'Base original'!K146</f>
        <v>7.48</v>
      </c>
      <c r="L142" s="13">
        <f>'Base original'!L146</f>
        <v>4.7699999999999996</v>
      </c>
      <c r="M142" s="9">
        <f>'Base original'!M146</f>
        <v>9.7899999999999991</v>
      </c>
      <c r="N142" s="9">
        <f>'Base original'!N146</f>
        <v>2.35</v>
      </c>
      <c r="O142" s="13">
        <f>'Base original'!O146</f>
        <v>2.17</v>
      </c>
      <c r="P142" s="9">
        <f>'Base original'!P146</f>
        <v>2.7</v>
      </c>
      <c r="Q142" s="11">
        <f>'Base original'!Q146</f>
        <v>3.42</v>
      </c>
      <c r="R142" s="13">
        <f>('Base original'!S146/'Base original'!S134*100-100)*'Base original'!S134/'Base original'!$V134</f>
        <v>1.3002927578584675</v>
      </c>
      <c r="S142" s="13">
        <f>('Base original'!T146/'Base original'!T134*100-100)*'Base original'!T134/'Base original'!$V134</f>
        <v>3.6262465921667579</v>
      </c>
      <c r="T142" s="13">
        <f>('Base original'!U146/'Base original'!U134*100-100)*'Base original'!U134/'Base original'!$V134</f>
        <v>3.3077342765764906</v>
      </c>
      <c r="U142" s="9">
        <f>('Base original'!V146/'Base original'!V134*100-100)*'Base original'!V134/'Base original'!$V134</f>
        <v>8.2342736266017198</v>
      </c>
      <c r="V142" s="65">
        <f>('Base original'!V146/'Base original'!V134*100-100)*'Base original'!V134/('Base original'!$AC134)</f>
        <v>2.0104420852521914</v>
      </c>
      <c r="W142" s="13">
        <f>('Base original'!W146/'Base original'!W134*100-100)*'Base original'!W134/('Base original'!$AC134)</f>
        <v>1.5583794068062413</v>
      </c>
      <c r="X142" s="13">
        <f>('Base original'!X146/'Base original'!X134*100-100)*'Base original'!X134/('Base original'!$AC134)</f>
        <v>0.24364603646698771</v>
      </c>
      <c r="Y142" s="13">
        <f>('Base original'!Y146/'Base original'!Y134*100-100)*'Base original'!Y134/('Base original'!$AC134)</f>
        <v>2.4606129519174536</v>
      </c>
      <c r="Z142" s="13">
        <f>('Base original'!Z146/'Base original'!Z134*100-100)*'Base original'!Z134/('Base original'!$AC134)</f>
        <v>0.12703508076349071</v>
      </c>
      <c r="AA142" s="13">
        <f>-('Base original'!AA146/'Base original'!AA134*100-100)*'Base original'!AA134/('Base original'!$AC134)</f>
        <v>-2.1223651230695317</v>
      </c>
      <c r="AB142" s="13">
        <f>-('Base original'!AB146/'Base original'!AB134*100-100)*'Base original'!AB134/('Base original'!$AC134)</f>
        <v>-1.1922159166257908E-2</v>
      </c>
      <c r="AC142" s="13">
        <f>(('Base original'!Y146-'Base original'!AA146)/('Base original'!Y134-'Base original'!AA134)*100-100)*(('Base original'!Y134-'Base original'!AA134)/'Base original'!AC134)</f>
        <v>0.33824782884791965</v>
      </c>
      <c r="AD142" s="13">
        <f>(('Base original'!Z146-'Base original'!AB146)/('Base original'!Z134-'Base original'!AB134)*100-100)*(('Base original'!Z134-'Base original'!AB134)/'Base original'!AC134)</f>
        <v>0.1151129215972327</v>
      </c>
      <c r="AE142" s="9">
        <f>('Base original'!AC146/'Base original'!AC134*100-100)*'Base original'!AC134/('Base original'!$AC134)</f>
        <v>4.2658282789706021</v>
      </c>
      <c r="AF142" s="13">
        <f>('Base original'!AC146/'Base original'!AC134*100-100)*'Base original'!AC134/('Base original'!$AN134)</f>
        <v>2.596943651930268</v>
      </c>
      <c r="AG142" s="13">
        <f>('Base original'!AD146/'Base original'!AD134*100-100)*'Base original'!AD134/('Base original'!$AN134)</f>
        <v>1.1221079145756125</v>
      </c>
      <c r="AH142" s="13">
        <f>('Base original'!AE146/'Base original'!AE134*100-100)*'Base original'!AE134/('Base original'!$AN134)</f>
        <v>0.17198980476877038</v>
      </c>
      <c r="AI142" s="13">
        <f>('Base original'!AF146/'Base original'!AF134*100-100)*'Base original'!AF134/('Base original'!$AN134)</f>
        <v>3.7727956947971637</v>
      </c>
      <c r="AJ142" s="13">
        <f>('Base original'!AG146/'Base original'!AG134*100-100)*'Base original'!AG134/('Base original'!$AN134)</f>
        <v>4.8481877673322994E-2</v>
      </c>
      <c r="AK142" s="13">
        <f>('Base original'!AH146/'Base original'!AH134*100-100)*'Base original'!AH134/('Base original'!$AN134)</f>
        <v>7.7212018162178223E-2</v>
      </c>
      <c r="AL142" s="13">
        <f>('Base original'!AI146/'Base original'!AI134*100-100)*'Base original'!AI134/('Base original'!$AN134)</f>
        <v>1.1320134066546594</v>
      </c>
      <c r="AM142" s="13">
        <f>('Base original'!AJ146/'Base original'!AJ134*100-100)*'Base original'!AJ134/('Base original'!$AN134)</f>
        <v>1.6734751343460628</v>
      </c>
      <c r="AN142" s="13">
        <f>('Base original'!AK146/'Base original'!AK134*100-100)*'Base original'!AK134/('Base original'!$AN134)</f>
        <v>3.990385738591274E-2</v>
      </c>
      <c r="AO142" s="13">
        <f>-('Base original'!AL146/'Base original'!AL134*100-100)*'Base original'!AL134/('Base original'!$AN134)</f>
        <v>-0.94370388467792143</v>
      </c>
      <c r="AP142" s="13">
        <f>-('Base original'!AM146/'Base original'!AM134*100-100)*'Base original'!AM134/('Base original'!$AN134)</f>
        <v>-9.9993850290155031E-3</v>
      </c>
      <c r="AQ142" s="13">
        <f>(('Base original'!AJ146-'Base original'!AL146)/('Base original'!AJ134-'Base original'!AL134)*100-100)*(('Base original'!AJ134-'Base original'!AL134)/'Base original'!AN134)</f>
        <v>0.72977124966814044</v>
      </c>
      <c r="AR142" s="13">
        <f>(('Base original'!AK146-'Base original'!AM146)/('Base original'!AK134-'Base original'!AM134)*100-100)*(('Base original'!AK134-'Base original'!AM134)/'Base original'!AN134)</f>
        <v>2.9904472356897218E-2</v>
      </c>
      <c r="AS142" s="9">
        <f>('Base original'!AN146/'Base original'!AN134*100-100)*'Base original'!AN134/('Base original'!$AN134)</f>
        <v>9.6812200905870043</v>
      </c>
    </row>
    <row r="143" spans="1:45" x14ac:dyDescent="0.3">
      <c r="A143" s="20">
        <v>42856</v>
      </c>
      <c r="B143" s="13">
        <f>'Base original'!B147/'Base original'!B135*100-100</f>
        <v>3.5829515642111147</v>
      </c>
      <c r="C143" s="13">
        <f>'Base original'!C147/'Base original'!C135*100-100</f>
        <v>7.1792231092464363</v>
      </c>
      <c r="D143" s="13">
        <f>'Base original'!D147/'Base original'!D135*100-100</f>
        <v>9.5526342864884555</v>
      </c>
      <c r="E143" s="13">
        <f>'Base original'!E147/'Base original'!E135*100-100</f>
        <v>-7.4424931934107406</v>
      </c>
      <c r="F143" s="9">
        <f>'Base original'!F147/'Base original'!F135*100-100</f>
        <v>4.80809519697209</v>
      </c>
      <c r="G143" s="9">
        <f>'Base original'!G147</f>
        <v>21.88</v>
      </c>
      <c r="H143" s="13">
        <f>'Base original'!H147</f>
        <v>22.79</v>
      </c>
      <c r="I143" s="13">
        <f>'Base original'!I147</f>
        <v>13.72</v>
      </c>
      <c r="J143" s="9">
        <f>'Base original'!J147</f>
        <v>28.18</v>
      </c>
      <c r="K143" s="9">
        <f>'Base original'!K147</f>
        <v>7.03</v>
      </c>
      <c r="L143" s="13">
        <f>'Base original'!L147</f>
        <v>4.88</v>
      </c>
      <c r="M143" s="9">
        <f>'Base original'!M147</f>
        <v>8.49</v>
      </c>
      <c r="N143" s="9">
        <f>'Base original'!N147</f>
        <v>2.23</v>
      </c>
      <c r="O143" s="13">
        <f>'Base original'!O147</f>
        <v>1.97</v>
      </c>
      <c r="P143" s="9">
        <f>'Base original'!P147</f>
        <v>2.69</v>
      </c>
      <c r="Q143" s="11">
        <f>'Base original'!Q147</f>
        <v>3.36</v>
      </c>
      <c r="R143" s="13">
        <f>('Base original'!S147/'Base original'!S135*100-100)*'Base original'!S135/'Base original'!$V135</f>
        <v>1.1822085353169516</v>
      </c>
      <c r="S143" s="13">
        <f>('Base original'!T147/'Base original'!T135*100-100)*'Base original'!T135/'Base original'!$V135</f>
        <v>3.7166599078911546</v>
      </c>
      <c r="T143" s="13">
        <f>('Base original'!U147/'Base original'!U135*100-100)*'Base original'!U135/'Base original'!$V135</f>
        <v>4.3357370095024557</v>
      </c>
      <c r="U143" s="9">
        <f>('Base original'!V147/'Base original'!V135*100-100)*'Base original'!V135/'Base original'!$V135</f>
        <v>9.2346054527105537</v>
      </c>
      <c r="V143" s="65">
        <f>('Base original'!V147/'Base original'!V135*100-100)*'Base original'!V135/('Base original'!$AC135)</f>
        <v>2.2500800684604494</v>
      </c>
      <c r="W143" s="13">
        <f>('Base original'!W147/'Base original'!W135*100-100)*'Base original'!W135/('Base original'!$AC135)</f>
        <v>2.1524025843291206</v>
      </c>
      <c r="X143" s="13">
        <f>('Base original'!X147/'Base original'!X135*100-100)*'Base original'!X135/('Base original'!$AC135)</f>
        <v>0.24156345517523889</v>
      </c>
      <c r="Y143" s="13">
        <f>('Base original'!Y147/'Base original'!Y135*100-100)*'Base original'!Y135/('Base original'!$AC135)</f>
        <v>1.0782558162631866</v>
      </c>
      <c r="Z143" s="13">
        <f>('Base original'!Z147/'Base original'!Z135*100-100)*'Base original'!Z135/('Base original'!$AC135)</f>
        <v>0.14580807631688231</v>
      </c>
      <c r="AA143" s="13">
        <f>-('Base original'!AA147/'Base original'!AA135*100-100)*'Base original'!AA135/('Base original'!$AC135)</f>
        <v>-0.93316702733861834</v>
      </c>
      <c r="AB143" s="13">
        <f>-('Base original'!AB147/'Base original'!AB135*100-100)*'Base original'!AB135/('Base original'!$AC135)</f>
        <v>-1.9923010788222714E-2</v>
      </c>
      <c r="AC143" s="13">
        <f>(('Base original'!Y147-'Base original'!AA147)/('Base original'!Y135-'Base original'!AA135)*100-100)*(('Base original'!Y135-'Base original'!AA135)/'Base original'!AC135)</f>
        <v>0.14508878892456967</v>
      </c>
      <c r="AD143" s="13">
        <f>(('Base original'!Z147-'Base original'!AB147)/('Base original'!Z135-'Base original'!AB135)*100-100)*(('Base original'!Z135-'Base original'!AB135)/'Base original'!AC135)</f>
        <v>0.1258850655286595</v>
      </c>
      <c r="AE143" s="9">
        <f>('Base original'!AC147/'Base original'!AC135*100-100)*'Base original'!AC135/('Base original'!$AC135)</f>
        <v>4.9150199624180573</v>
      </c>
      <c r="AF143" s="13">
        <f>('Base original'!AC147/'Base original'!AC135*100-100)*'Base original'!AC135/('Base original'!$AN135)</f>
        <v>2.9534024236076166</v>
      </c>
      <c r="AG143" s="13">
        <f>('Base original'!AD147/'Base original'!AD135*100-100)*'Base original'!AD135/('Base original'!$AN135)</f>
        <v>0.43273067799428355</v>
      </c>
      <c r="AH143" s="13">
        <f>('Base original'!AE147/'Base original'!AE135*100-100)*'Base original'!AE135/('Base original'!$AN135)</f>
        <v>-0.47362792741536963</v>
      </c>
      <c r="AI143" s="13">
        <f>('Base original'!AF147/'Base original'!AF135*100-100)*'Base original'!AF135/('Base original'!$AN135)</f>
        <v>2.9790294948649874</v>
      </c>
      <c r="AJ143" s="13">
        <f>('Base original'!AG147/'Base original'!AG135*100-100)*'Base original'!AG135/('Base original'!$AN135)</f>
        <v>4.1941819719334784E-2</v>
      </c>
      <c r="AK143" s="13">
        <f>('Base original'!AH147/'Base original'!AH135*100-100)*'Base original'!AH135/('Base original'!$AN135)</f>
        <v>6.3360809434890586E-2</v>
      </c>
      <c r="AL143" s="13">
        <f>('Base original'!AI147/'Base original'!AI135*100-100)*'Base original'!AI135/('Base original'!$AN135)</f>
        <v>1.2051679520402456</v>
      </c>
      <c r="AM143" s="13">
        <f>('Base original'!AJ147/'Base original'!AJ135*100-100)*'Base original'!AJ135/('Base original'!$AN135)</f>
        <v>1.6792607748006454</v>
      </c>
      <c r="AN143" s="13">
        <f>('Base original'!AK147/'Base original'!AK135*100-100)*'Base original'!AK135/('Base original'!$AN135)</f>
        <v>4.4206877795581107E-2</v>
      </c>
      <c r="AO143" s="13">
        <f>-('Base original'!AL147/'Base original'!AL135*100-100)*'Base original'!AL135/('Base original'!$AN135)</f>
        <v>-0.69752763413287122</v>
      </c>
      <c r="AP143" s="13">
        <f>-('Base original'!AM147/'Base original'!AM135*100-100)*'Base original'!AM135/('Base original'!$AN135)</f>
        <v>-1.438204127204286E-2</v>
      </c>
      <c r="AQ143" s="13">
        <f>(('Base original'!AJ147-'Base original'!AL147)/('Base original'!AJ135-'Base original'!AL135)*100-100)*(('Base original'!AJ135-'Base original'!AL135)/'Base original'!AN135)</f>
        <v>0.98173314066777551</v>
      </c>
      <c r="AR143" s="13">
        <f>(('Base original'!AK147-'Base original'!AM147)/('Base original'!AK135-'Base original'!AM135)*100-100)*(('Base original'!AK135-'Base original'!AM135)/'Base original'!AN135)</f>
        <v>2.982483652353829E-2</v>
      </c>
      <c r="AS143" s="9">
        <f>('Base original'!AN147/'Base original'!AN135*100-100)*'Base original'!AN135/('Base original'!$AN135)</f>
        <v>8.2135632274373194</v>
      </c>
    </row>
    <row r="144" spans="1:45" x14ac:dyDescent="0.3">
      <c r="A144" s="20">
        <v>42887</v>
      </c>
      <c r="B144" s="13">
        <f>'Base original'!B148/'Base original'!B136*100-100</f>
        <v>3.7565482340687453</v>
      </c>
      <c r="C144" s="13">
        <f>'Base original'!C148/'Base original'!C136*100-100</f>
        <v>6.9516875220204213</v>
      </c>
      <c r="D144" s="13">
        <f>'Base original'!D148/'Base original'!D136*100-100</f>
        <v>9.7276527776044759</v>
      </c>
      <c r="E144" s="13">
        <f>'Base original'!E148/'Base original'!E136*100-100</f>
        <v>-6.5988880324402004</v>
      </c>
      <c r="F144" s="9">
        <f>'Base original'!F148/'Base original'!F136*100-100</f>
        <v>5.0322742146195196</v>
      </c>
      <c r="G144" s="9">
        <f>'Base original'!G148</f>
        <v>22.2</v>
      </c>
      <c r="H144" s="13">
        <f>'Base original'!H148</f>
        <v>23.51</v>
      </c>
      <c r="I144" s="13">
        <f>'Base original'!I148</f>
        <v>13.53</v>
      </c>
      <c r="J144" s="9">
        <f>'Base original'!J148</f>
        <v>28.15</v>
      </c>
      <c r="K144" s="9">
        <f>'Base original'!K148</f>
        <v>7.25</v>
      </c>
      <c r="L144" s="13">
        <f>'Base original'!L148</f>
        <v>4.8</v>
      </c>
      <c r="M144" s="9">
        <f>'Base original'!M148</f>
        <v>8.81</v>
      </c>
      <c r="N144" s="9">
        <f>'Base original'!N148</f>
        <v>2.4900000000000002</v>
      </c>
      <c r="O144" s="13">
        <f>'Base original'!O148</f>
        <v>2.2400000000000002</v>
      </c>
      <c r="P144" s="9">
        <f>'Base original'!P148</f>
        <v>2.91</v>
      </c>
      <c r="Q144" s="11">
        <f>'Base original'!Q148</f>
        <v>3.29</v>
      </c>
      <c r="R144" s="13">
        <f>('Base original'!S148/'Base original'!S136*100-100)*'Base original'!S136/'Base original'!$V136</f>
        <v>1.4543290009605707</v>
      </c>
      <c r="S144" s="13">
        <f>('Base original'!T148/'Base original'!T136*100-100)*'Base original'!T136/'Base original'!$V136</f>
        <v>5.490220402405245</v>
      </c>
      <c r="T144" s="13">
        <f>('Base original'!U148/'Base original'!U136*100-100)*'Base original'!U136/'Base original'!$V136</f>
        <v>2.8596107250233311</v>
      </c>
      <c r="U144" s="9">
        <f>('Base original'!V148/'Base original'!V136*100-100)*'Base original'!V136/'Base original'!$V136</f>
        <v>9.8041601283891424</v>
      </c>
      <c r="V144" s="65">
        <f>('Base original'!V148/'Base original'!V136*100-100)*'Base original'!V136/('Base original'!$AC136)</f>
        <v>2.38913849217789</v>
      </c>
      <c r="W144" s="13">
        <f>('Base original'!W148/'Base original'!W136*100-100)*'Base original'!W136/('Base original'!$AC136)</f>
        <v>1.7619556652647521</v>
      </c>
      <c r="X144" s="13">
        <f>('Base original'!X148/'Base original'!X136*100-100)*'Base original'!X136/('Base original'!$AC136)</f>
        <v>0.23103389143938363</v>
      </c>
      <c r="Y144" s="13">
        <f>('Base original'!Y148/'Base original'!Y136*100-100)*'Base original'!Y136/('Base original'!$AC136)</f>
        <v>2.115003121716196</v>
      </c>
      <c r="Z144" s="13">
        <f>('Base original'!Z148/'Base original'!Z136*100-100)*'Base original'!Z136/('Base original'!$AC136)</f>
        <v>0.13868428827413956</v>
      </c>
      <c r="AA144" s="13">
        <f>-('Base original'!AA148/'Base original'!AA136*100-100)*'Base original'!AA136/('Base original'!$AC136)</f>
        <v>-1.8319306336506072</v>
      </c>
      <c r="AB144" s="13">
        <f>-('Base original'!AB148/'Base original'!AB136*100-100)*'Base original'!AB136/('Base original'!$AC136)</f>
        <v>-1.0783251742873742E-2</v>
      </c>
      <c r="AC144" s="13">
        <f>(('Base original'!Y148-'Base original'!AA148)/('Base original'!Y136-'Base original'!AA136)*100-100)*(('Base original'!Y136-'Base original'!AA136)/'Base original'!AC136)</f>
        <v>0.28307248806558866</v>
      </c>
      <c r="AD144" s="13">
        <f>(('Base original'!Z148-'Base original'!AB148)/('Base original'!Z136-'Base original'!AB136)*100-100)*(('Base original'!Z136-'Base original'!AB136)/'Base original'!AC136)</f>
        <v>0.12790103653126592</v>
      </c>
      <c r="AE144" s="9">
        <f>('Base original'!AC148/'Base original'!AC136*100-100)*'Base original'!AC136/('Base original'!$AC136)</f>
        <v>4.7931015734788929</v>
      </c>
      <c r="AF144" s="13">
        <f>('Base original'!AC148/'Base original'!AC136*100-100)*'Base original'!AC136/('Base original'!$AN136)</f>
        <v>2.8688154089396054</v>
      </c>
      <c r="AG144" s="13">
        <f>('Base original'!AD148/'Base original'!AD136*100-100)*'Base original'!AD136/('Base original'!$AN136)</f>
        <v>0.30730965168295604</v>
      </c>
      <c r="AH144" s="13">
        <f>('Base original'!AE148/'Base original'!AE136*100-100)*'Base original'!AE136/('Base original'!$AN136)</f>
        <v>-0.52741469798071738</v>
      </c>
      <c r="AI144" s="13">
        <f>('Base original'!AF148/'Base original'!AF136*100-100)*'Base original'!AF136/('Base original'!$AN136)</f>
        <v>2.8923435874756667</v>
      </c>
      <c r="AJ144" s="13">
        <f>('Base original'!AG148/'Base original'!AG136*100-100)*'Base original'!AG136/('Base original'!$AN136)</f>
        <v>7.9764583216968027E-2</v>
      </c>
      <c r="AK144" s="13">
        <f>('Base original'!AH148/'Base original'!AH136*100-100)*'Base original'!AH136/('Base original'!$AN136)</f>
        <v>5.036526165141246E-2</v>
      </c>
      <c r="AL144" s="13">
        <f>('Base original'!AI148/'Base original'!AI136*100-100)*'Base original'!AI136/('Base original'!$AN136)</f>
        <v>1.2632110559795848</v>
      </c>
      <c r="AM144" s="13">
        <f>('Base original'!AJ148/'Base original'!AJ136*100-100)*'Base original'!AJ136/('Base original'!$AN136)</f>
        <v>1.6239238678648618</v>
      </c>
      <c r="AN144" s="13">
        <f>('Base original'!AK148/'Base original'!AK136*100-100)*'Base original'!AK136/('Base original'!$AN136)</f>
        <v>5.2719702288695165E-2</v>
      </c>
      <c r="AO144" s="13">
        <f>-('Base original'!AL148/'Base original'!AL136*100-100)*'Base original'!AL136/('Base original'!$AN136)</f>
        <v>-0.46089342906646968</v>
      </c>
      <c r="AP144" s="13">
        <f>-('Base original'!AM148/'Base original'!AM136*100-100)*'Base original'!AM136/('Base original'!$AN136)</f>
        <v>-2.0467161330540377E-2</v>
      </c>
      <c r="AQ144" s="13">
        <f>(('Base original'!AJ148-'Base original'!AL148)/('Base original'!AJ136-'Base original'!AL136)*100-100)*(('Base original'!AJ136-'Base original'!AL136)/'Base original'!AN136)</f>
        <v>1.1630304387983927</v>
      </c>
      <c r="AR144" s="13">
        <f>(('Base original'!AK148-'Base original'!AM148)/('Base original'!AK136-'Base original'!AM136)*100-100)*(('Base original'!AK136-'Base original'!AM136)/'Base original'!AN136)</f>
        <v>3.2252540958154892E-2</v>
      </c>
      <c r="AS144" s="9">
        <f>('Base original'!AN148/'Base original'!AN136*100-100)*'Base original'!AN136/('Base original'!$AN136)</f>
        <v>8.1296778307220308</v>
      </c>
    </row>
    <row r="145" spans="1:45" x14ac:dyDescent="0.3">
      <c r="A145" s="20">
        <v>42917</v>
      </c>
      <c r="B145" s="13">
        <f>'Base original'!B149/'Base original'!B137*100-100</f>
        <v>2.5730259354161973</v>
      </c>
      <c r="C145" s="13">
        <f>'Base original'!C149/'Base original'!C137*100-100</f>
        <v>6.3655507140583296</v>
      </c>
      <c r="D145" s="13">
        <f>'Base original'!D149/'Base original'!D137*100-100</f>
        <v>9.3927034802604226</v>
      </c>
      <c r="E145" s="13">
        <f>'Base original'!E149/'Base original'!E137*100-100</f>
        <v>-8.7737905513542387</v>
      </c>
      <c r="F145" s="9">
        <f>'Base original'!F149/'Base original'!F137*100-100</f>
        <v>4.0724575208073759</v>
      </c>
      <c r="G145" s="9">
        <f>'Base original'!G149</f>
        <v>22.01</v>
      </c>
      <c r="H145" s="13">
        <f>'Base original'!H149</f>
        <v>23</v>
      </c>
      <c r="I145" s="13">
        <f>'Base original'!I149</f>
        <v>13.83</v>
      </c>
      <c r="J145" s="9">
        <f>'Base original'!J149</f>
        <v>27.88</v>
      </c>
      <c r="K145" s="9">
        <f>'Base original'!K149</f>
        <v>7.08</v>
      </c>
      <c r="L145" s="13">
        <f>'Base original'!L149</f>
        <v>4.8099999999999996</v>
      </c>
      <c r="M145" s="9">
        <f>'Base original'!M149</f>
        <v>8.75</v>
      </c>
      <c r="N145" s="9">
        <f>'Base original'!N149</f>
        <v>2.39</v>
      </c>
      <c r="O145" s="13">
        <f>'Base original'!O149</f>
        <v>2.0699999999999998</v>
      </c>
      <c r="P145" s="9">
        <f>'Base original'!P149</f>
        <v>2.87</v>
      </c>
      <c r="Q145" s="11">
        <f>'Base original'!Q149</f>
        <v>3.2</v>
      </c>
      <c r="R145" s="13">
        <f>('Base original'!S149/'Base original'!S137*100-100)*'Base original'!S137/'Base original'!$V137</f>
        <v>1.1398960380756495</v>
      </c>
      <c r="S145" s="13">
        <f>('Base original'!T149/'Base original'!T137*100-100)*'Base original'!T137/'Base original'!$V137</f>
        <v>5.4634196793581928</v>
      </c>
      <c r="T145" s="13">
        <f>('Base original'!U149/'Base original'!U137*100-100)*'Base original'!U137/'Base original'!$V137</f>
        <v>3.5606588982074423</v>
      </c>
      <c r="U145" s="9">
        <f>('Base original'!V149/'Base original'!V137*100-100)*'Base original'!V137/'Base original'!$V137</f>
        <v>10.163974615641296</v>
      </c>
      <c r="V145" s="65">
        <f>('Base original'!V149/'Base original'!V137*100-100)*'Base original'!V137/('Base original'!$AC137)</f>
        <v>2.4319329257290905</v>
      </c>
      <c r="W145" s="13">
        <f>('Base original'!W149/'Base original'!W137*100-100)*'Base original'!W137/('Base original'!$AC137)</f>
        <v>2.3187769498948811</v>
      </c>
      <c r="X145" s="13">
        <f>('Base original'!X149/'Base original'!X137*100-100)*'Base original'!X137/('Base original'!$AC137)</f>
        <v>0.21933709716900138</v>
      </c>
      <c r="Y145" s="13">
        <f>('Base original'!Y149/'Base original'!Y137*100-100)*'Base original'!Y137/('Base original'!$AC137)</f>
        <v>2.274225276772099</v>
      </c>
      <c r="Z145" s="13">
        <f>('Base original'!Z149/'Base original'!Z137*100-100)*'Base original'!Z137/('Base original'!$AC137)</f>
        <v>0.11690930716572903</v>
      </c>
      <c r="AA145" s="13">
        <f>-('Base original'!AA149/'Base original'!AA137*100-100)*'Base original'!AA137/('Base original'!$AC137)</f>
        <v>-2.068603811058944</v>
      </c>
      <c r="AB145" s="13">
        <f>-('Base original'!AB149/'Base original'!AB137*100-100)*'Base original'!AB137/('Base original'!$AC137)</f>
        <v>-1.5006466954512456E-2</v>
      </c>
      <c r="AC145" s="13">
        <f>(('Base original'!Y149-'Base original'!AA149)/('Base original'!Y137-'Base original'!AA137)*100-100)*(('Base original'!Y137-'Base original'!AA137)/'Base original'!AC137)</f>
        <v>0.20562146571315479</v>
      </c>
      <c r="AD145" s="13">
        <f>(('Base original'!Z149-'Base original'!AB149)/('Base original'!Z137-'Base original'!AB137)*100-100)*(('Base original'!Z137-'Base original'!AB137)/'Base original'!AC137)</f>
        <v>0.10190284021121659</v>
      </c>
      <c r="AE145" s="9">
        <f>('Base original'!AC149/'Base original'!AC137*100-100)*'Base original'!AC137/('Base original'!$AC137)</f>
        <v>5.2775712787173461</v>
      </c>
      <c r="AF145" s="13">
        <f>('Base original'!AC149/'Base original'!AC137*100-100)*'Base original'!AC137/('Base original'!$AN137)</f>
        <v>3.1257231797408673</v>
      </c>
      <c r="AG145" s="13">
        <f>('Base original'!AD149/'Base original'!AD137*100-100)*'Base original'!AD137/('Base original'!$AN137)</f>
        <v>0.12266220359552545</v>
      </c>
      <c r="AH145" s="13">
        <f>('Base original'!AE149/'Base original'!AE137*100-100)*'Base original'!AE137/('Base original'!$AN137)</f>
        <v>-0.80200757178857152</v>
      </c>
      <c r="AI145" s="13">
        <f>('Base original'!AF149/'Base original'!AF137*100-100)*'Base original'!AF137/('Base original'!$AN137)</f>
        <v>2.498432056791684</v>
      </c>
      <c r="AJ145" s="13">
        <f>('Base original'!AG149/'Base original'!AG137*100-100)*'Base original'!AG137/('Base original'!$AN137)</f>
        <v>0.12877281831619994</v>
      </c>
      <c r="AK145" s="13">
        <f>('Base original'!AH149/'Base original'!AH137*100-100)*'Base original'!AH137/('Base original'!$AN137)</f>
        <v>2.4492313393089073E-2</v>
      </c>
      <c r="AL145" s="13">
        <f>('Base original'!AI149/'Base original'!AI137*100-100)*'Base original'!AI137/('Base original'!$AN137)</f>
        <v>1.2449882641902354</v>
      </c>
      <c r="AM145" s="13">
        <f>('Base original'!AJ149/'Base original'!AJ137*100-100)*'Base original'!AJ137/('Base original'!$AN137)</f>
        <v>1.4414794236379735</v>
      </c>
      <c r="AN145" s="13">
        <f>('Base original'!AK149/'Base original'!AK137*100-100)*'Base original'!AK137/('Base original'!$AN137)</f>
        <v>5.687284701552215E-2</v>
      </c>
      <c r="AO145" s="13">
        <f>-('Base original'!AL149/'Base original'!AL137*100-100)*'Base original'!AL137/('Base original'!$AN137)</f>
        <v>-0.15093574161751483</v>
      </c>
      <c r="AP145" s="13">
        <f>-('Base original'!AM149/'Base original'!AM137*100-100)*'Base original'!AM137/('Base original'!$AN137)</f>
        <v>-2.1717763545572824E-2</v>
      </c>
      <c r="AQ145" s="13">
        <f>(('Base original'!AJ149-'Base original'!AL149)/('Base original'!AJ137-'Base original'!AL137)*100-100)*(('Base original'!AJ137-'Base original'!AL137)/'Base original'!AN137)</f>
        <v>1.2905436820204597</v>
      </c>
      <c r="AR145" s="13">
        <f>(('Base original'!AK149-'Base original'!AM149)/('Base original'!AK137-'Base original'!AM137)*100-100)*(('Base original'!AK137-'Base original'!AM137)/'Base original'!AN137)</f>
        <v>3.515508346994934E-2</v>
      </c>
      <c r="AS145" s="9">
        <f>('Base original'!AN149/'Base original'!AN137*100-100)*'Base original'!AN137/('Base original'!$AN137)</f>
        <v>7.6687620297294643</v>
      </c>
    </row>
    <row r="146" spans="1:45" x14ac:dyDescent="0.3">
      <c r="A146" s="20">
        <v>42948</v>
      </c>
      <c r="B146" s="13">
        <f>'Base original'!B150/'Base original'!B138*100-100</f>
        <v>2.0810097835228305</v>
      </c>
      <c r="C146" s="13">
        <f>'Base original'!C150/'Base original'!C138*100-100</f>
        <v>6.323338915858173</v>
      </c>
      <c r="D146" s="13">
        <f>'Base original'!D150/'Base original'!D138*100-100</f>
        <v>9.3653809765656035</v>
      </c>
      <c r="E146" s="13">
        <f>'Base original'!E150/'Base original'!E138*100-100</f>
        <v>-13.828486074997954</v>
      </c>
      <c r="F146" s="9">
        <f>'Base original'!F150/'Base original'!F138*100-100</f>
        <v>3.4450051833298403</v>
      </c>
      <c r="G146" s="9">
        <f>'Base original'!G150</f>
        <v>21.45</v>
      </c>
      <c r="H146" s="13">
        <f>'Base original'!H150</f>
        <v>22.65</v>
      </c>
      <c r="I146" s="13">
        <f>'Base original'!I150</f>
        <v>13.39</v>
      </c>
      <c r="J146" s="9">
        <f>'Base original'!J150</f>
        <v>27.96</v>
      </c>
      <c r="K146" s="9">
        <f>'Base original'!K150</f>
        <v>6.79</v>
      </c>
      <c r="L146" s="13">
        <f>'Base original'!L150</f>
        <v>4.54</v>
      </c>
      <c r="M146" s="9">
        <f>'Base original'!M150</f>
        <v>8.68</v>
      </c>
      <c r="N146" s="9">
        <f>'Base original'!N150</f>
        <v>2.52</v>
      </c>
      <c r="O146" s="13">
        <f>'Base original'!O150</f>
        <v>2.17</v>
      </c>
      <c r="P146" s="9">
        <f>'Base original'!P150</f>
        <v>2.89</v>
      </c>
      <c r="Q146" s="11">
        <f>'Base original'!Q150</f>
        <v>3.19</v>
      </c>
      <c r="R146" s="13">
        <f>('Base original'!S150/'Base original'!S138*100-100)*'Base original'!S138/'Base original'!$V138</f>
        <v>1.0177173716114005</v>
      </c>
      <c r="S146" s="13">
        <f>('Base original'!T150/'Base original'!T138*100-100)*'Base original'!T138/'Base original'!$V138</f>
        <v>5.4323994737513184</v>
      </c>
      <c r="T146" s="13">
        <f>('Base original'!U150/'Base original'!U138*100-100)*'Base original'!U138/'Base original'!$V138</f>
        <v>4.1432158130149785</v>
      </c>
      <c r="U146" s="9">
        <f>('Base original'!V150/'Base original'!V138*100-100)*'Base original'!V138/'Base original'!$V138</f>
        <v>10.59333265837769</v>
      </c>
      <c r="V146" s="65">
        <f>('Base original'!V150/'Base original'!V138*100-100)*'Base original'!V138/('Base original'!$AC138)</f>
        <v>2.5014177874822701</v>
      </c>
      <c r="W146" s="13">
        <f>('Base original'!W150/'Base original'!W138*100-100)*'Base original'!W138/('Base original'!$AC138)</f>
        <v>1.964104552161418</v>
      </c>
      <c r="X146" s="13">
        <f>('Base original'!X150/'Base original'!X138*100-100)*'Base original'!X138/('Base original'!$AC138)</f>
        <v>0.20277750985628282</v>
      </c>
      <c r="Y146" s="13">
        <f>('Base original'!Y150/'Base original'!Y138*100-100)*'Base original'!Y138/('Base original'!$AC138)</f>
        <v>1.2336520265239763</v>
      </c>
      <c r="Z146" s="13">
        <f>('Base original'!Z150/'Base original'!Z138*100-100)*'Base original'!Z138/('Base original'!$AC138)</f>
        <v>0.11002293292654843</v>
      </c>
      <c r="AA146" s="13">
        <f>-('Base original'!AA150/'Base original'!AA138*100-100)*'Base original'!AA138/('Base original'!$AC138)</f>
        <v>-1.3282393574470466</v>
      </c>
      <c r="AB146" s="13">
        <f>-('Base original'!AB150/'Base original'!AB138*100-100)*'Base original'!AB138/('Base original'!$AC138)</f>
        <v>-2.420803444933119E-2</v>
      </c>
      <c r="AC146" s="13">
        <f>(('Base original'!Y150-'Base original'!AA150)/('Base original'!Y138-'Base original'!AA138)*100-100)*(('Base original'!Y138-'Base original'!AA138)/'Base original'!AC138)</f>
        <v>-9.4587330923071741E-2</v>
      </c>
      <c r="AD146" s="13">
        <f>(('Base original'!Z150-'Base original'!AB150)/('Base original'!Z138-'Base original'!AB138)*100-100)*(('Base original'!Z138-'Base original'!AB138)/'Base original'!AC138)</f>
        <v>8.5814898477217294E-2</v>
      </c>
      <c r="AE146" s="9">
        <f>('Base original'!AC150/'Base original'!AC138*100-100)*'Base original'!AC138/('Base original'!$AC138)</f>
        <v>4.6595274170541368</v>
      </c>
      <c r="AF146" s="13">
        <f>('Base original'!AC150/'Base original'!AC138*100-100)*'Base original'!AC138/('Base original'!$AN138)</f>
        <v>2.7331984007362986</v>
      </c>
      <c r="AG146" s="13">
        <f>('Base original'!AD150/'Base original'!AD138*100-100)*'Base original'!AD138/('Base original'!$AN138)</f>
        <v>-0.35700185934419787</v>
      </c>
      <c r="AH146" s="13">
        <f>('Base original'!AE150/'Base original'!AE138*100-100)*'Base original'!AE138/('Base original'!$AN138)</f>
        <v>-0.92003257116004722</v>
      </c>
      <c r="AI146" s="13">
        <f>('Base original'!AF150/'Base original'!AF138*100-100)*'Base original'!AF138/('Base original'!$AN138)</f>
        <v>1.8679950727831962</v>
      </c>
      <c r="AJ146" s="13">
        <f>('Base original'!AG150/'Base original'!AG138*100-100)*'Base original'!AG138/('Base original'!$AN138)</f>
        <v>-4.9673425587828104E-3</v>
      </c>
      <c r="AK146" s="13">
        <f>('Base original'!AH150/'Base original'!AH138*100-100)*'Base original'!AH138/('Base original'!$AN138)</f>
        <v>-6.9278836460596599E-3</v>
      </c>
      <c r="AL146" s="13">
        <f>('Base original'!AI150/'Base original'!AI138*100-100)*'Base original'!AI138/('Base original'!$AN138)</f>
        <v>1.1962142918491181</v>
      </c>
      <c r="AM146" s="13">
        <f>('Base original'!AJ150/'Base original'!AJ138*100-100)*'Base original'!AJ138/('Base original'!$AN138)</f>
        <v>1.2612887761834901</v>
      </c>
      <c r="AN146" s="13">
        <f>('Base original'!AK150/'Base original'!AK138*100-100)*'Base original'!AK138/('Base original'!$AN138)</f>
        <v>5.4180550566189783E-2</v>
      </c>
      <c r="AO146" s="13">
        <f>-('Base original'!AL150/'Base original'!AL138*100-100)*'Base original'!AL138/('Base original'!$AN138)</f>
        <v>0.11371159499479985</v>
      </c>
      <c r="AP146" s="13">
        <f>-('Base original'!AM150/'Base original'!AM138*100-100)*'Base original'!AM138/('Base original'!$AN138)</f>
        <v>-1.5350490065997858E-2</v>
      </c>
      <c r="AQ146" s="13">
        <f>(('Base original'!AJ150-'Base original'!AL150)/('Base original'!AJ138-'Base original'!AL138)*100-100)*(('Base original'!AJ138-'Base original'!AL138)/'Base original'!AN138)</f>
        <v>1.3750003711782892</v>
      </c>
      <c r="AR146" s="13">
        <f>(('Base original'!AK150-'Base original'!AM150)/('Base original'!AK138-'Base original'!AM138)*100-100)*(('Base original'!AK138-'Base original'!AM138)/'Base original'!AN138)</f>
        <v>3.8830060500191922E-2</v>
      </c>
      <c r="AS146" s="9">
        <f>('Base original'!AN150/'Base original'!AN138*100-100)*'Base original'!AN138/('Base original'!$AN138)</f>
        <v>5.922308540337994</v>
      </c>
    </row>
    <row r="147" spans="1:45" x14ac:dyDescent="0.3">
      <c r="A147" s="20">
        <v>42979</v>
      </c>
      <c r="B147" s="13">
        <f>'Base original'!B151/'Base original'!B139*100-100</f>
        <v>3.4978126810606653</v>
      </c>
      <c r="C147" s="13">
        <f>'Base original'!C151/'Base original'!C139*100-100</f>
        <v>6.1150548045610549</v>
      </c>
      <c r="D147" s="13">
        <f>'Base original'!D151/'Base original'!D139*100-100</f>
        <v>9.8430199518480492</v>
      </c>
      <c r="E147" s="13">
        <f>'Base original'!E151/'Base original'!E139*100-100</f>
        <v>-13.603442693316907</v>
      </c>
      <c r="F147" s="9">
        <f>'Base original'!F151/'Base original'!F139*100-100</f>
        <v>4.3748937187162937</v>
      </c>
      <c r="G147" s="9">
        <f>'Base original'!G151</f>
        <v>22.06</v>
      </c>
      <c r="H147" s="13">
        <f>'Base original'!H151</f>
        <v>23.26</v>
      </c>
      <c r="I147" s="13">
        <f>'Base original'!I151</f>
        <v>13.4</v>
      </c>
      <c r="J147" s="9">
        <f>'Base original'!J151</f>
        <v>27.8</v>
      </c>
      <c r="K147" s="9">
        <f>'Base original'!K151</f>
        <v>6.9</v>
      </c>
      <c r="L147" s="13">
        <f>'Base original'!L151</f>
        <v>4.5599999999999996</v>
      </c>
      <c r="M147" s="9">
        <f>'Base original'!M151</f>
        <v>8.5500000000000007</v>
      </c>
      <c r="N147" s="9">
        <f>'Base original'!N151</f>
        <v>2.59</v>
      </c>
      <c r="O147" s="13">
        <f>'Base original'!O151</f>
        <v>2.4</v>
      </c>
      <c r="P147" s="9">
        <f>'Base original'!P151</f>
        <v>2.87</v>
      </c>
      <c r="Q147" s="11">
        <f>'Base original'!Q151</f>
        <v>3.2</v>
      </c>
      <c r="R147" s="13">
        <f>('Base original'!S151/'Base original'!S139*100-100)*'Base original'!S139/'Base original'!$V139</f>
        <v>0.95541218820267915</v>
      </c>
      <c r="S147" s="13">
        <f>('Base original'!T151/'Base original'!T139*100-100)*'Base original'!T139/'Base original'!$V139</f>
        <v>5.7541983712517677</v>
      </c>
      <c r="T147" s="13">
        <f>('Base original'!U151/'Base original'!U139*100-100)*'Base original'!U139/'Base original'!$V139</f>
        <v>3.9889582244070247</v>
      </c>
      <c r="U147" s="9">
        <f>('Base original'!V151/'Base original'!V139*100-100)*'Base original'!V139/'Base original'!$V139</f>
        <v>10.698568783861461</v>
      </c>
      <c r="V147" s="65">
        <f>('Base original'!V151/'Base original'!V139*100-100)*'Base original'!V139/('Base original'!$AC139)</f>
        <v>2.5196233088298632</v>
      </c>
      <c r="W147" s="13">
        <f>('Base original'!W151/'Base original'!W139*100-100)*'Base original'!W139/('Base original'!$AC139)</f>
        <v>2.5484282001805667</v>
      </c>
      <c r="X147" s="13">
        <f>('Base original'!X151/'Base original'!X139*100-100)*'Base original'!X139/('Base original'!$AC139)</f>
        <v>0.19446591189662654</v>
      </c>
      <c r="Y147" s="13">
        <f>('Base original'!Y151/'Base original'!Y139*100-100)*'Base original'!Y139/('Base original'!$AC139)</f>
        <v>1.321677201285407</v>
      </c>
      <c r="Z147" s="13">
        <f>('Base original'!Z151/'Base original'!Z139*100-100)*'Base original'!Z139/('Base original'!$AC139)</f>
        <v>0.10854499352124262</v>
      </c>
      <c r="AA147" s="13">
        <f>-('Base original'!AA151/'Base original'!AA139*100-100)*'Base original'!AA139/('Base original'!$AC139)</f>
        <v>-1.3891226789439211</v>
      </c>
      <c r="AB147" s="13">
        <f>-('Base original'!AB151/'Base original'!AB139*100-100)*'Base original'!AB139/('Base original'!$AC139)</f>
        <v>-2.6532461542543656E-2</v>
      </c>
      <c r="AC147" s="13">
        <f>(('Base original'!Y151-'Base original'!AA151)/('Base original'!Y139-'Base original'!AA139)*100-100)*(('Base original'!Y139-'Base original'!AA139)/'Base original'!AC139)</f>
        <v>-6.744547765851315E-2</v>
      </c>
      <c r="AD147" s="13">
        <f>(('Base original'!Z151-'Base original'!AB151)/('Base original'!Z139-'Base original'!AB139)*100-100)*(('Base original'!Z139-'Base original'!AB139)/'Base original'!AC139)</f>
        <v>8.2012531978699066E-2</v>
      </c>
      <c r="AE147" s="9">
        <f>('Base original'!AC151/'Base original'!AC139*100-100)*'Base original'!AC139/('Base original'!$AC139)</f>
        <v>5.277084475227241</v>
      </c>
      <c r="AF147" s="13">
        <f>('Base original'!AC151/'Base original'!AC139*100-100)*'Base original'!AC139/('Base original'!$AN139)</f>
        <v>3.1068037023223787</v>
      </c>
      <c r="AG147" s="13">
        <f>('Base original'!AD151/'Base original'!AD139*100-100)*'Base original'!AD139/('Base original'!$AN139)</f>
        <v>-0.14686242624954945</v>
      </c>
      <c r="AH147" s="13">
        <f>('Base original'!AE151/'Base original'!AE139*100-100)*'Base original'!AE139/('Base original'!$AN139)</f>
        <v>-1.1653380976438104</v>
      </c>
      <c r="AI147" s="13">
        <f>('Base original'!AF151/'Base original'!AF139*100-100)*'Base original'!AF139/('Base original'!$AN139)</f>
        <v>1.5449912350185944</v>
      </c>
      <c r="AJ147" s="13">
        <f>('Base original'!AG151/'Base original'!AG139*100-100)*'Base original'!AG139/('Base original'!$AN139)</f>
        <v>6.1582594830024748E-2</v>
      </c>
      <c r="AK147" s="13">
        <f>('Base original'!AH151/'Base original'!AH139*100-100)*'Base original'!AH139/('Base original'!$AN139)</f>
        <v>-2.109817312570594E-2</v>
      </c>
      <c r="AL147" s="13">
        <f>('Base original'!AI151/'Base original'!AI139*100-100)*'Base original'!AI139/('Base original'!$AN139)</f>
        <v>1.1627039920104807</v>
      </c>
      <c r="AM147" s="13">
        <f>('Base original'!AJ151/'Base original'!AJ139*100-100)*'Base original'!AJ139/('Base original'!$AN139)</f>
        <v>1.2968795997054898</v>
      </c>
      <c r="AN147" s="13">
        <f>('Base original'!AK151/'Base original'!AK139*100-100)*'Base original'!AK139/('Base original'!$AN139)</f>
        <v>5.4212867946581512E-2</v>
      </c>
      <c r="AO147" s="13">
        <f>-('Base original'!AL151/'Base original'!AL139*100-100)*'Base original'!AL139/('Base original'!$AN139)</f>
        <v>9.4843887712396199E-2</v>
      </c>
      <c r="AP147" s="13">
        <f>-('Base original'!AM151/'Base original'!AM139*100-100)*'Base original'!AM139/('Base original'!$AN139)</f>
        <v>-1.1781599923828457E-2</v>
      </c>
      <c r="AQ147" s="13">
        <f>(('Base original'!AJ151-'Base original'!AL151)/('Base original'!AJ139-'Base original'!AL139)*100-100)*(('Base original'!AJ139-'Base original'!AL139)/'Base original'!AN139)</f>
        <v>1.3917234874178863</v>
      </c>
      <c r="AR147" s="13">
        <f>(('Base original'!AK151-'Base original'!AM151)/('Base original'!AK139-'Base original'!AM139)*100-100)*(('Base original'!AK139-'Base original'!AM139)/'Base original'!AN139)</f>
        <v>4.2431268022753169E-2</v>
      </c>
      <c r="AS147" s="9">
        <f>('Base original'!AN151/'Base original'!AN139*100-100)*'Base original'!AN139/('Base original'!$AN139)</f>
        <v>5.9769375826030426</v>
      </c>
    </row>
    <row r="148" spans="1:45" x14ac:dyDescent="0.3">
      <c r="A148" s="20">
        <v>43009</v>
      </c>
      <c r="B148" s="13">
        <f>'Base original'!B152/'Base original'!B140*100-100</f>
        <v>3.230132712948361</v>
      </c>
      <c r="C148" s="13">
        <f>'Base original'!C152/'Base original'!C140*100-100</f>
        <v>5.9046568706891094</v>
      </c>
      <c r="D148" s="13">
        <f>'Base original'!D152/'Base original'!D140*100-100</f>
        <v>9.9504691249803727</v>
      </c>
      <c r="E148" s="13">
        <f>'Base original'!E152/'Base original'!E140*100-100</f>
        <v>-9.1576753867270213</v>
      </c>
      <c r="F148" s="9">
        <f>'Base original'!F152/'Base original'!F140*100-100</f>
        <v>4.5787711438196084</v>
      </c>
      <c r="G148" s="9">
        <f>'Base original'!G152</f>
        <v>21.65</v>
      </c>
      <c r="H148" s="13">
        <f>'Base original'!H152</f>
        <v>22.66</v>
      </c>
      <c r="I148" s="13">
        <f>'Base original'!I152</f>
        <v>13.57</v>
      </c>
      <c r="J148" s="9">
        <f>'Base original'!J152</f>
        <v>27.6</v>
      </c>
      <c r="K148" s="9">
        <f>'Base original'!K152</f>
        <v>6.67</v>
      </c>
      <c r="L148" s="13">
        <f>'Base original'!L152</f>
        <v>4.5999999999999996</v>
      </c>
      <c r="M148" s="9">
        <f>'Base original'!M152</f>
        <v>8.01</v>
      </c>
      <c r="N148" s="9">
        <f>'Base original'!N152</f>
        <v>2.4</v>
      </c>
      <c r="O148" s="13">
        <f>'Base original'!O152</f>
        <v>2.0699999999999998</v>
      </c>
      <c r="P148" s="9">
        <f>'Base original'!P152</f>
        <v>2.93</v>
      </c>
      <c r="Q148" s="11">
        <f>'Base original'!Q152</f>
        <v>3.26</v>
      </c>
      <c r="R148" s="13">
        <f>('Base original'!S152/'Base original'!S140*100-100)*'Base original'!S140/'Base original'!$V140</f>
        <v>0.91734703382819238</v>
      </c>
      <c r="S148" s="13">
        <f>('Base original'!T152/'Base original'!T140*100-100)*'Base original'!T140/'Base original'!$V140</f>
        <v>6.7034046944361867</v>
      </c>
      <c r="T148" s="13">
        <f>('Base original'!U152/'Base original'!U140*100-100)*'Base original'!U140/'Base original'!$V140</f>
        <v>4.3884414997331094</v>
      </c>
      <c r="U148" s="9">
        <f>('Base original'!V152/'Base original'!V140*100-100)*'Base original'!V140/'Base original'!$V140</f>
        <v>12.009193227997471</v>
      </c>
      <c r="V148" s="65">
        <f>('Base original'!V152/'Base original'!V140*100-100)*'Base original'!V140/('Base original'!$AC140)</f>
        <v>2.788036241585591</v>
      </c>
      <c r="W148" s="13">
        <f>('Base original'!W152/'Base original'!W140*100-100)*'Base original'!W140/('Base original'!$AC140)</f>
        <v>1.2611715634048757</v>
      </c>
      <c r="X148" s="13">
        <f>('Base original'!X152/'Base original'!X140*100-100)*'Base original'!X140/('Base original'!$AC140)</f>
        <v>0.19088971118784209</v>
      </c>
      <c r="Y148" s="13">
        <f>('Base original'!Y152/'Base original'!Y140*100-100)*'Base original'!Y140/('Base original'!$AC140)</f>
        <v>1.4243785921193528</v>
      </c>
      <c r="Z148" s="13">
        <f>('Base original'!Z152/'Base original'!Z140*100-100)*'Base original'!Z140/('Base original'!$AC140)</f>
        <v>0.15954825745910484</v>
      </c>
      <c r="AA148" s="13">
        <f>-('Base original'!AA152/'Base original'!AA140*100-100)*'Base original'!AA140/('Base original'!$AC140)</f>
        <v>-1.4878980642477369</v>
      </c>
      <c r="AB148" s="13">
        <f>-('Base original'!AB152/'Base original'!AB140*100-100)*'Base original'!AB140/('Base original'!$AC140)</f>
        <v>-2.9826524559734158E-2</v>
      </c>
      <c r="AC148" s="13">
        <f>(('Base original'!Y152-'Base original'!AA152)/('Base original'!Y140-'Base original'!AA140)*100-100)*(('Base original'!Y140-'Base original'!AA140)/'Base original'!AC140)</f>
        <v>-6.3519472128384796E-2</v>
      </c>
      <c r="AD148" s="13">
        <f>(('Base original'!Z152-'Base original'!AB152)/('Base original'!Z140-'Base original'!AB140)*100-100)*(('Base original'!Z140-'Base original'!AB140)/'Base original'!AC140)</f>
        <v>0.12972173289937067</v>
      </c>
      <c r="AE148" s="9">
        <f>('Base original'!AC152/'Base original'!AC140*100-100)*'Base original'!AC140/('Base original'!$AC140)</f>
        <v>4.3062997769493023</v>
      </c>
      <c r="AF148" s="13">
        <f>('Base original'!AC152/'Base original'!AC140*100-100)*'Base original'!AC140/('Base original'!$AN140)</f>
        <v>2.5459151300464273</v>
      </c>
      <c r="AG148" s="13">
        <f>('Base original'!AD152/'Base original'!AD140*100-100)*'Base original'!AD140/('Base original'!$AN140)</f>
        <v>-6.789771779091211E-2</v>
      </c>
      <c r="AH148" s="13">
        <f>('Base original'!AE152/'Base original'!AE140*100-100)*'Base original'!AE140/('Base original'!$AN140)</f>
        <v>-0.76213596013969775</v>
      </c>
      <c r="AI148" s="13">
        <f>('Base original'!AF152/'Base original'!AF140*100-100)*'Base original'!AF140/('Base original'!$AN140)</f>
        <v>1.2580050027421643</v>
      </c>
      <c r="AJ148" s="13">
        <f>('Base original'!AG152/'Base original'!AG140*100-100)*'Base original'!AG140/('Base original'!$AN140)</f>
        <v>4.4698200887678521E-2</v>
      </c>
      <c r="AK148" s="13">
        <f>('Base original'!AH152/'Base original'!AH140*100-100)*'Base original'!AH140/('Base original'!$AN140)</f>
        <v>-2.1701382099140971E-2</v>
      </c>
      <c r="AL148" s="13">
        <f>('Base original'!AI152/'Base original'!AI140*100-100)*'Base original'!AI140/('Base original'!$AN140)</f>
        <v>1.1660757715884902</v>
      </c>
      <c r="AM148" s="13">
        <f>('Base original'!AJ152/'Base original'!AJ140*100-100)*'Base original'!AJ140/('Base original'!$AN140)</f>
        <v>1.2851697203810217</v>
      </c>
      <c r="AN148" s="13">
        <f>('Base original'!AK152/'Base original'!AK140*100-100)*'Base original'!AK140/('Base original'!$AN140)</f>
        <v>5.3896544087091734E-2</v>
      </c>
      <c r="AO148" s="13">
        <f>-('Base original'!AL152/'Base original'!AL140*100-100)*'Base original'!AL140/('Base original'!$AN140)</f>
        <v>9.3608687684379438E-2</v>
      </c>
      <c r="AP148" s="13">
        <f>-('Base original'!AM152/'Base original'!AM140*100-100)*'Base original'!AM140/('Base original'!$AN140)</f>
        <v>-9.9653480084811001E-3</v>
      </c>
      <c r="AQ148" s="13">
        <f>(('Base original'!AJ152-'Base original'!AL152)/('Base original'!AJ140-'Base original'!AL140)*100-100)*(('Base original'!AJ140-'Base original'!AL140)/'Base original'!AN140)</f>
        <v>1.3787784080654011</v>
      </c>
      <c r="AR148" s="13">
        <f>(('Base original'!AK152-'Base original'!AM152)/('Base original'!AK140-'Base original'!AM140)*100-100)*(('Base original'!AK140-'Base original'!AM140)/'Base original'!AN140)</f>
        <v>4.3931196078610631E-2</v>
      </c>
      <c r="AS148" s="9">
        <f>('Base original'!AN152/'Base original'!AN140*100-100)*'Base original'!AN140/('Base original'!$AN140)</f>
        <v>5.5856686493790173</v>
      </c>
    </row>
    <row r="149" spans="1:45" x14ac:dyDescent="0.3">
      <c r="A149" s="20">
        <v>43040</v>
      </c>
      <c r="B149" s="13">
        <f>'Base original'!B153/'Base original'!B141*100-100</f>
        <v>3.4020111860313023</v>
      </c>
      <c r="C149" s="13">
        <f>'Base original'!C153/'Base original'!C141*100-100</f>
        <v>5.8142155173460424</v>
      </c>
      <c r="D149" s="13">
        <f>'Base original'!D153/'Base original'!D141*100-100</f>
        <v>10.215569072959198</v>
      </c>
      <c r="E149" s="13">
        <f>'Base original'!E153/'Base original'!E141*100-100</f>
        <v>-10.217272832597288</v>
      </c>
      <c r="F149" s="9">
        <f>'Base original'!F153/'Base original'!F141*100-100</f>
        <v>4.6399342373316443</v>
      </c>
      <c r="G149" s="9">
        <f>'Base original'!G153</f>
        <v>21.15</v>
      </c>
      <c r="H149" s="13">
        <f>'Base original'!H153</f>
        <v>22.11</v>
      </c>
      <c r="I149" s="13">
        <f>'Base original'!I153</f>
        <v>13.51</v>
      </c>
      <c r="J149" s="9">
        <f>'Base original'!J153</f>
        <v>27.63</v>
      </c>
      <c r="K149" s="9">
        <f>'Base original'!K153</f>
        <v>6.57</v>
      </c>
      <c r="L149" s="13">
        <f>'Base original'!L153</f>
        <v>4.54</v>
      </c>
      <c r="M149" s="9">
        <f>'Base original'!M153</f>
        <v>8.43</v>
      </c>
      <c r="N149" s="9">
        <f>'Base original'!N153</f>
        <v>2.57</v>
      </c>
      <c r="O149" s="13">
        <f>'Base original'!O153</f>
        <v>2.2999999999999998</v>
      </c>
      <c r="P149" s="9">
        <f>'Base original'!P153</f>
        <v>2.91</v>
      </c>
      <c r="Q149" s="11">
        <f>'Base original'!Q153</f>
        <v>3.35</v>
      </c>
      <c r="R149" s="13">
        <f>('Base original'!S153/'Base original'!S141*100-100)*'Base original'!S141/'Base original'!$V141</f>
        <v>0.91485502162947763</v>
      </c>
      <c r="S149" s="13">
        <f>('Base original'!T153/'Base original'!T141*100-100)*'Base original'!T141/'Base original'!$V141</f>
        <v>4.880645622027755</v>
      </c>
      <c r="T149" s="13">
        <f>('Base original'!U153/'Base original'!U141*100-100)*'Base original'!U141/'Base original'!$V141</f>
        <v>4.2222510116508776</v>
      </c>
      <c r="U149" s="9">
        <f>('Base original'!V153/'Base original'!V141*100-100)*'Base original'!V141/'Base original'!$V141</f>
        <v>10.017751655308118</v>
      </c>
      <c r="V149" s="65">
        <f>('Base original'!V153/'Base original'!V141*100-100)*'Base original'!V141/('Base original'!$AC141)</f>
        <v>2.3782172432125668</v>
      </c>
      <c r="W149" s="13">
        <f>('Base original'!W153/'Base original'!W141*100-100)*'Base original'!W141/('Base original'!$AC141)</f>
        <v>1.4694004555615112</v>
      </c>
      <c r="X149" s="13">
        <f>('Base original'!X153/'Base original'!X141*100-100)*'Base original'!X141/('Base original'!$AC141)</f>
        <v>0.18567202975427052</v>
      </c>
      <c r="Y149" s="13">
        <f>('Base original'!Y153/'Base original'!Y141*100-100)*'Base original'!Y141/('Base original'!$AC141)</f>
        <v>1.4131871934318778</v>
      </c>
      <c r="Z149" s="13">
        <f>('Base original'!Z153/'Base original'!Z141*100-100)*'Base original'!Z141/('Base original'!$AC141)</f>
        <v>8.3153031614531789E-2</v>
      </c>
      <c r="AA149" s="13">
        <f>-('Base original'!AA153/'Base original'!AA141*100-100)*'Base original'!AA141/('Base original'!$AC141)</f>
        <v>-1.053543150165686</v>
      </c>
      <c r="AB149" s="13">
        <f>-('Base original'!AB153/'Base original'!AB141*100-100)*'Base original'!AB141/('Base original'!$AC141)</f>
        <v>-1.1803305907873247E-2</v>
      </c>
      <c r="AC149" s="13">
        <f>(('Base original'!Y153-'Base original'!AA153)/('Base original'!Y141-'Base original'!AA141)*100-100)*(('Base original'!Y141-'Base original'!AA141)/'Base original'!AC141)</f>
        <v>0.35964404326619154</v>
      </c>
      <c r="AD149" s="13">
        <f>(('Base original'!Z153-'Base original'!AB153)/('Base original'!Z141-'Base original'!AB141)*100-100)*(('Base original'!Z141-'Base original'!AB141)/'Base original'!AC141)</f>
        <v>7.1349725706658498E-2</v>
      </c>
      <c r="AE149" s="9">
        <f>('Base original'!AC153/'Base original'!AC141*100-100)*'Base original'!AC141/('Base original'!$AC141)</f>
        <v>4.4642834975011851</v>
      </c>
      <c r="AF149" s="13">
        <f>('Base original'!AC153/'Base original'!AC141*100-100)*'Base original'!AC141/('Base original'!$AN141)</f>
        <v>2.6452576757656279</v>
      </c>
      <c r="AG149" s="13">
        <f>('Base original'!AD153/'Base original'!AD141*100-100)*'Base original'!AD141/('Base original'!$AN141)</f>
        <v>-0.42731277014155117</v>
      </c>
      <c r="AH149" s="13">
        <f>('Base original'!AE153/'Base original'!AE141*100-100)*'Base original'!AE141/('Base original'!$AN141)</f>
        <v>-0.3449836514413489</v>
      </c>
      <c r="AI149" s="13">
        <f>('Base original'!AF153/'Base original'!AF141*100-100)*'Base original'!AF141/('Base original'!$AN141)</f>
        <v>1.3277494179573133</v>
      </c>
      <c r="AJ149" s="13">
        <f>('Base original'!AG153/'Base original'!AG141*100-100)*'Base original'!AG141/('Base original'!$AN141)</f>
        <v>4.0822025885981338E-3</v>
      </c>
      <c r="AK149" s="13">
        <f>('Base original'!AH153/'Base original'!AH141*100-100)*'Base original'!AH141/('Base original'!$AN141)</f>
        <v>-1.5002458255370514E-2</v>
      </c>
      <c r="AL149" s="13">
        <f>('Base original'!AI153/'Base original'!AI141*100-100)*'Base original'!AI141/('Base original'!$AN141)</f>
        <v>0.94511153216832577</v>
      </c>
      <c r="AM149" s="13">
        <f>('Base original'!AJ153/'Base original'!AJ141*100-100)*'Base original'!AJ141/('Base original'!$AN141)</f>
        <v>1.2691863420548741</v>
      </c>
      <c r="AN149" s="13">
        <f>('Base original'!AK153/'Base original'!AK141*100-100)*'Base original'!AK141/('Base original'!$AN141)</f>
        <v>5.5746628541464539E-2</v>
      </c>
      <c r="AO149" s="13">
        <f>-('Base original'!AL153/'Base original'!AL141*100-100)*'Base original'!AL141/('Base original'!$AN141)</f>
        <v>-5.1935123690029242E-2</v>
      </c>
      <c r="AP149" s="13">
        <f>-('Base original'!AM153/'Base original'!AM141*100-100)*'Base original'!AM141/('Base original'!$AN141)</f>
        <v>-5.3598382597082016E-3</v>
      </c>
      <c r="AQ149" s="13">
        <f>(('Base original'!AJ153-'Base original'!AL153)/('Base original'!AJ141-'Base original'!AL141)*100-100)*(('Base original'!AJ141-'Base original'!AL141)/'Base original'!AN141)</f>
        <v>1.2172512183648438</v>
      </c>
      <c r="AR149" s="13">
        <f>(('Base original'!AK153-'Base original'!AM153)/('Base original'!AK141-'Base original'!AM141)*100-100)*(('Base original'!AK141-'Base original'!AM141)/'Base original'!AN141)</f>
        <v>5.0386790281756313E-2</v>
      </c>
      <c r="AS149" s="9">
        <f>('Base original'!AN153/'Base original'!AN141*100-100)*'Base original'!AN141/('Base original'!$AN141)</f>
        <v>5.4025399572881838</v>
      </c>
    </row>
    <row r="150" spans="1:45" x14ac:dyDescent="0.3">
      <c r="A150" s="20">
        <v>43070</v>
      </c>
      <c r="B150" s="13">
        <f>'Base original'!B154/'Base original'!B142*100-100</f>
        <v>3.3791568366994511</v>
      </c>
      <c r="C150" s="13">
        <f>'Base original'!C154/'Base original'!C142*100-100</f>
        <v>5.6446315220618999</v>
      </c>
      <c r="D150" s="13">
        <f>'Base original'!D154/'Base original'!D142*100-100</f>
        <v>10.105638192712689</v>
      </c>
      <c r="E150" s="13">
        <f>'Base original'!E154/'Base original'!E142*100-100</f>
        <v>-9.1920882378427535</v>
      </c>
      <c r="F150" s="9">
        <f>'Base original'!F154/'Base original'!F142*100-100</f>
        <v>4.7086423358442033</v>
      </c>
      <c r="G150" s="9">
        <f>'Base original'!G154</f>
        <v>21.34</v>
      </c>
      <c r="H150" s="13">
        <f>'Base original'!H154</f>
        <v>21.91</v>
      </c>
      <c r="I150" s="13">
        <f>'Base original'!I154</f>
        <v>13.98</v>
      </c>
      <c r="J150" s="9">
        <f>'Base original'!J154</f>
        <v>27.59</v>
      </c>
      <c r="K150" s="9">
        <f>'Base original'!K154</f>
        <v>6.5</v>
      </c>
      <c r="L150" s="13">
        <f>'Base original'!L154</f>
        <v>4.6100000000000003</v>
      </c>
      <c r="M150" s="9">
        <f>'Base original'!M154</f>
        <v>7.81</v>
      </c>
      <c r="N150" s="9">
        <f>'Base original'!N154</f>
        <v>2.73</v>
      </c>
      <c r="O150" s="13">
        <f>'Base original'!O154</f>
        <v>2.5099999999999998</v>
      </c>
      <c r="P150" s="9">
        <f>'Base original'!P154</f>
        <v>3.23</v>
      </c>
      <c r="Q150" s="11">
        <f>'Base original'!Q154</f>
        <v>3.48</v>
      </c>
      <c r="R150" s="13">
        <f>('Base original'!S154/'Base original'!S142*100-100)*'Base original'!S142/'Base original'!$V142</f>
        <v>1.0459807833063526</v>
      </c>
      <c r="S150" s="13">
        <f>('Base original'!T154/'Base original'!T142*100-100)*'Base original'!T142/'Base original'!$V142</f>
        <v>5.7178930286027878</v>
      </c>
      <c r="T150" s="13">
        <f>('Base original'!U154/'Base original'!U142*100-100)*'Base original'!U142/'Base original'!$V142</f>
        <v>3.2839941767830068</v>
      </c>
      <c r="U150" s="9">
        <f>('Base original'!V154/'Base original'!V142*100-100)*'Base original'!V142/'Base original'!$V142</f>
        <v>10.047867988692147</v>
      </c>
      <c r="V150" s="65">
        <f>('Base original'!V154/'Base original'!V142*100-100)*'Base original'!V142/('Base original'!$AC142)</f>
        <v>2.4830245023281634</v>
      </c>
      <c r="W150" s="13">
        <f>('Base original'!W154/'Base original'!W142*100-100)*'Base original'!W142/('Base original'!$AC142)</f>
        <v>2.1504767888265315</v>
      </c>
      <c r="X150" s="13">
        <f>('Base original'!X154/'Base original'!X142*100-100)*'Base original'!X142/('Base original'!$AC142)</f>
        <v>0.1914255310043779</v>
      </c>
      <c r="Y150" s="13">
        <f>('Base original'!Y154/'Base original'!Y142*100-100)*'Base original'!Y142/('Base original'!$AC142)</f>
        <v>-0.11698171896647179</v>
      </c>
      <c r="Z150" s="13">
        <f>('Base original'!Z154/'Base original'!Z142*100-100)*'Base original'!Z142/('Base original'!$AC142)</f>
        <v>5.238607417416296E-2</v>
      </c>
      <c r="AA150" s="13">
        <f>-('Base original'!AA154/'Base original'!AA142*100-100)*'Base original'!AA142/('Base original'!$AC142)</f>
        <v>-0.13954566097426269</v>
      </c>
      <c r="AB150" s="13">
        <f>-('Base original'!AB154/'Base original'!AB142*100-100)*'Base original'!AB142/('Base original'!$AC142)</f>
        <v>1.8362121563066307E-3</v>
      </c>
      <c r="AC150" s="13">
        <f>(('Base original'!Y154-'Base original'!AA154)/('Base original'!Y142-'Base original'!AA142)*100-100)*(('Base original'!Y142-'Base original'!AA142)/'Base original'!AC142)</f>
        <v>-0.25652737994073427</v>
      </c>
      <c r="AD150" s="13">
        <f>(('Base original'!Z154-'Base original'!AB154)/('Base original'!Z142-'Base original'!AB142)*100-100)*(('Base original'!Z142-'Base original'!AB142)/'Base original'!AC142)</f>
        <v>5.4222286330469618E-2</v>
      </c>
      <c r="AE150" s="9">
        <f>('Base original'!AC154/'Base original'!AC142*100-100)*'Base original'!AC142/('Base original'!$AC142)</f>
        <v>4.6226217285488076</v>
      </c>
      <c r="AF150" s="13">
        <f>('Base original'!AC154/'Base original'!AC142*100-100)*'Base original'!AC142/('Base original'!$AN142)</f>
        <v>2.7625950478783161</v>
      </c>
      <c r="AG150" s="13">
        <f>('Base original'!AD154/'Base original'!AD142*100-100)*'Base original'!AD142/('Base original'!$AN142)</f>
        <v>-0.14133511711990682</v>
      </c>
      <c r="AH150" s="13">
        <f>('Base original'!AE154/'Base original'!AE142*100-100)*'Base original'!AE142/('Base original'!$AN142)</f>
        <v>-0.42063012102670116</v>
      </c>
      <c r="AI150" s="13">
        <f>('Base original'!AF154/'Base original'!AF142*100-100)*'Base original'!AF142/('Base original'!$AN142)</f>
        <v>0.75176099656192041</v>
      </c>
      <c r="AJ150" s="13">
        <f>('Base original'!AG154/'Base original'!AG142*100-100)*'Base original'!AG142/('Base original'!$AN142)</f>
        <v>-7.0939580404231081E-2</v>
      </c>
      <c r="AK150" s="13">
        <f>('Base original'!AH154/'Base original'!AH142*100-100)*'Base original'!AH142/('Base original'!$AN142)</f>
        <v>-2.1214629007353287E-2</v>
      </c>
      <c r="AL150" s="13">
        <f>('Base original'!AI154/'Base original'!AI142*100-100)*'Base original'!AI142/('Base original'!$AN142)</f>
        <v>0.66762172192721714</v>
      </c>
      <c r="AM150" s="13">
        <f>('Base original'!AJ154/'Base original'!AJ142*100-100)*'Base original'!AJ142/('Base original'!$AN142)</f>
        <v>1.1319358966827699</v>
      </c>
      <c r="AN150" s="13">
        <f>('Base original'!AK154/'Base original'!AK142*100-100)*'Base original'!AK142/('Base original'!$AN142)</f>
        <v>5.7944346898200806E-2</v>
      </c>
      <c r="AO150" s="13">
        <f>-('Base original'!AL154/'Base original'!AL142*100-100)*'Base original'!AL142/('Base original'!$AN142)</f>
        <v>5.2751898318489122E-2</v>
      </c>
      <c r="AP150" s="13">
        <f>-('Base original'!AM154/'Base original'!AM142*100-100)*'Base original'!AM142/('Base original'!$AN142)</f>
        <v>-2.8459314696463517E-3</v>
      </c>
      <c r="AQ150" s="13">
        <f>(('Base original'!AJ154-'Base original'!AL154)/('Base original'!AJ142-'Base original'!AL142)*100-100)*(('Base original'!AJ142-'Base original'!AL142)/'Base original'!AN142)</f>
        <v>1.1846877950012589</v>
      </c>
      <c r="AR150" s="13">
        <f>(('Base original'!AK154-'Base original'!AM154)/('Base original'!AK142-'Base original'!AM142)*100-100)*(('Base original'!AK142-'Base original'!AM142)/'Base original'!AN142)</f>
        <v>5.5098415428554467E-2</v>
      </c>
      <c r="AS150" s="9">
        <f>('Base original'!AN154/'Base original'!AN142*100-100)*'Base original'!AN142/('Base original'!$AN142)</f>
        <v>4.7676445292390781</v>
      </c>
    </row>
    <row r="151" spans="1:45" x14ac:dyDescent="0.3">
      <c r="A151" s="21">
        <v>43101</v>
      </c>
      <c r="B151" s="13">
        <f>'Base original'!B155/'Base original'!B143*100-100</f>
        <v>3.398307221926018</v>
      </c>
      <c r="C151" s="13">
        <f>'Base original'!C155/'Base original'!C143*100-100</f>
        <v>5.9456673451268216</v>
      </c>
      <c r="D151" s="13">
        <f>'Base original'!D155/'Base original'!D143*100-100</f>
        <v>10.332246832338598</v>
      </c>
      <c r="E151" s="13">
        <f>'Base original'!E155/'Base original'!E143*100-100</f>
        <v>-9.2646290112351295</v>
      </c>
      <c r="F151" s="9">
        <f>'Base original'!F155/'Base original'!F143*100-100</f>
        <v>4.8307655045326356</v>
      </c>
      <c r="G151" s="9">
        <f>'Base original'!G155</f>
        <v>21.67</v>
      </c>
      <c r="H151" s="13">
        <f>'Base original'!H155</f>
        <v>22.55</v>
      </c>
      <c r="I151" s="13">
        <f>'Base original'!I155</f>
        <v>13.99</v>
      </c>
      <c r="J151" s="9">
        <f>'Base original'!J155</f>
        <v>27.77</v>
      </c>
      <c r="K151" s="9">
        <f>'Base original'!K155</f>
        <v>6.37</v>
      </c>
      <c r="L151" s="13">
        <f>'Base original'!L155</f>
        <v>4.54</v>
      </c>
      <c r="M151" s="9">
        <f>'Base original'!M155</f>
        <v>8.01</v>
      </c>
      <c r="N151" s="9">
        <f>'Base original'!N155</f>
        <v>2.87</v>
      </c>
      <c r="O151" s="13">
        <f>'Base original'!O155</f>
        <v>2.66</v>
      </c>
      <c r="P151" s="9">
        <f>'Base original'!P155</f>
        <v>3.15</v>
      </c>
      <c r="Q151" s="11">
        <f>'Base original'!Q155</f>
        <v>3.52</v>
      </c>
      <c r="R151" s="13">
        <f>('Base original'!S155/'Base original'!S143*100-100)*'Base original'!S143/'Base original'!$V143</f>
        <v>0.98242256283061447</v>
      </c>
      <c r="S151" s="13">
        <f>('Base original'!T155/'Base original'!T143*100-100)*'Base original'!T143/'Base original'!$V143</f>
        <v>5.5830650906552224</v>
      </c>
      <c r="T151" s="13">
        <f>('Base original'!U155/'Base original'!U143*100-100)*'Base original'!U143/'Base original'!$V143</f>
        <v>3.5828226625974673</v>
      </c>
      <c r="U151" s="9">
        <f>('Base original'!V155/'Base original'!V143*100-100)*'Base original'!V143/'Base original'!$V143</f>
        <v>10.148310316083323</v>
      </c>
      <c r="V151" s="65">
        <f>('Base original'!V155/'Base original'!V143*100-100)*'Base original'!V143/('Base original'!$AC143)</f>
        <v>2.5567753039918597</v>
      </c>
      <c r="W151" s="13">
        <f>('Base original'!W155/'Base original'!W143*100-100)*'Base original'!W143/('Base original'!$AC143)</f>
        <v>3.8463033853785498</v>
      </c>
      <c r="X151" s="13">
        <f>('Base original'!X155/'Base original'!X143*100-100)*'Base original'!X143/('Base original'!$AC143)</f>
        <v>0.21416517312611144</v>
      </c>
      <c r="Y151" s="13">
        <f>('Base original'!Y155/'Base original'!Y143*100-100)*'Base original'!Y143/('Base original'!$AC143)</f>
        <v>0.75304544977988697</v>
      </c>
      <c r="Z151" s="13">
        <f>('Base original'!Z155/'Base original'!Z143*100-100)*'Base original'!Z143/('Base original'!$AC143)</f>
        <v>5.4813307686067958E-2</v>
      </c>
      <c r="AA151" s="13">
        <f>-('Base original'!AA155/'Base original'!AA143*100-100)*'Base original'!AA143/('Base original'!$AC143)</f>
        <v>-0.56673202464399441</v>
      </c>
      <c r="AB151" s="13">
        <f>-('Base original'!AB155/'Base original'!AB143*100-100)*'Base original'!AB143/('Base original'!$AC143)</f>
        <v>-1.9460228388930995E-2</v>
      </c>
      <c r="AC151" s="13">
        <f>(('Base original'!Y155-'Base original'!AA155)/('Base original'!Y143-'Base original'!AA143)*100-100)*(('Base original'!Y143-'Base original'!AA143)/'Base original'!AC143)</f>
        <v>0.18631342513589338</v>
      </c>
      <c r="AD151" s="13">
        <f>(('Base original'!Z155-'Base original'!AB155)/('Base original'!Z143-'Base original'!AB143)*100-100)*(('Base original'!Z143-'Base original'!AB143)/'Base original'!AC143)</f>
        <v>3.535307929713688E-2</v>
      </c>
      <c r="AE151" s="9">
        <f>('Base original'!AC155/'Base original'!AC143*100-100)*'Base original'!AC143/('Base original'!$AC143)</f>
        <v>6.8389103669295395</v>
      </c>
      <c r="AF151" s="13">
        <f>('Base original'!AC155/'Base original'!AC143*100-100)*'Base original'!AC143/('Base original'!$AN143)</f>
        <v>4.0146530565020591</v>
      </c>
      <c r="AG151" s="13">
        <f>('Base original'!AD155/'Base original'!AD143*100-100)*'Base original'!AD143/('Base original'!$AN143)</f>
        <v>-1.1193176697869081</v>
      </c>
      <c r="AH151" s="13">
        <f>('Base original'!AE155/'Base original'!AE143*100-100)*'Base original'!AE143/('Base original'!$AN143)</f>
        <v>-0.83298982912725217</v>
      </c>
      <c r="AI151" s="13">
        <f>('Base original'!AF155/'Base original'!AF143*100-100)*'Base original'!AF143/('Base original'!$AN143)</f>
        <v>0.44917392190212785</v>
      </c>
      <c r="AJ151" s="13">
        <f>('Base original'!AG155/'Base original'!AG143*100-100)*'Base original'!AG143/('Base original'!$AN143)</f>
        <v>9.4289867948500361E-2</v>
      </c>
      <c r="AK151" s="13">
        <f>('Base original'!AH155/'Base original'!AH143*100-100)*'Base original'!AH143/('Base original'!$AN143)</f>
        <v>-1.6963184754143039E-2</v>
      </c>
      <c r="AL151" s="13">
        <f>('Base original'!AI155/'Base original'!AI143*100-100)*'Base original'!AI143/('Base original'!$AN143)</f>
        <v>0.53629499533447489</v>
      </c>
      <c r="AM151" s="13">
        <f>('Base original'!AJ155/'Base original'!AJ143*100-100)*'Base original'!AJ143/('Base original'!$AN143)</f>
        <v>1.1837142719946485</v>
      </c>
      <c r="AN151" s="13">
        <f>('Base original'!AK155/'Base original'!AK143*100-100)*'Base original'!AK143/('Base original'!$AN143)</f>
        <v>6.2600547522507197E-2</v>
      </c>
      <c r="AO151" s="13">
        <f>-('Base original'!AL155/'Base original'!AL143*100-100)*'Base original'!AL143/('Base original'!$AN143)</f>
        <v>3.7953680038085823E-2</v>
      </c>
      <c r="AP151" s="13">
        <f>-('Base original'!AM155/'Base original'!AM143*100-100)*'Base original'!AM143/('Base original'!$AN143)</f>
        <v>-3.6538310821264369E-3</v>
      </c>
      <c r="AQ151" s="13">
        <f>(('Base original'!AJ155-'Base original'!AL155)/('Base original'!AJ143-'Base original'!AL143)*100-100)*(('Base original'!AJ143-'Base original'!AL143)/'Base original'!AN143)</f>
        <v>1.2216679520327347</v>
      </c>
      <c r="AR151" s="13">
        <f>(('Base original'!AK155-'Base original'!AM155)/('Base original'!AK143-'Base original'!AM143)*100-100)*(('Base original'!AK143-'Base original'!AM143)/'Base original'!AN143)</f>
        <v>5.8946716440380881E-2</v>
      </c>
      <c r="AS151" s="9">
        <f>('Base original'!AN155/'Base original'!AN143*100-100)*'Base original'!AN143/('Base original'!$AN143)</f>
        <v>4.4057558264919834</v>
      </c>
    </row>
    <row r="152" spans="1:45" x14ac:dyDescent="0.3">
      <c r="A152" s="20">
        <v>43132</v>
      </c>
      <c r="B152" s="13">
        <f>'Base original'!B156/'Base original'!B144*100-100</f>
        <v>3.335797254721399</v>
      </c>
      <c r="C152" s="13">
        <f>'Base original'!C156/'Base original'!C144*100-100</f>
        <v>5.8250212927093798</v>
      </c>
      <c r="D152" s="13">
        <f>'Base original'!D156/'Base original'!D144*100-100</f>
        <v>10.276790223352819</v>
      </c>
      <c r="E152" s="13">
        <f>'Base original'!E156/'Base original'!E144*100-100</f>
        <v>-11.771938101696634</v>
      </c>
      <c r="F152" s="9">
        <f>'Base original'!F156/'Base original'!F144*100-100</f>
        <v>4.6165561107607971</v>
      </c>
      <c r="G152" s="9">
        <f>'Base original'!G156</f>
        <v>22.45</v>
      </c>
      <c r="H152" s="13">
        <f>'Base original'!H156</f>
        <v>23.7</v>
      </c>
      <c r="I152" s="13">
        <f>'Base original'!I156</f>
        <v>13.9</v>
      </c>
      <c r="J152" s="9">
        <f>'Base original'!J156</f>
        <v>28.06</v>
      </c>
      <c r="K152" s="9">
        <f>'Base original'!K156</f>
        <v>6.94</v>
      </c>
      <c r="L152" s="13">
        <f>'Base original'!L156</f>
        <v>4.6399999999999997</v>
      </c>
      <c r="M152" s="9">
        <f>'Base original'!M156</f>
        <v>7.9</v>
      </c>
      <c r="N152" s="9">
        <f>'Base original'!N156</f>
        <v>2.93</v>
      </c>
      <c r="O152" s="13">
        <f>'Base original'!O156</f>
        <v>2.69</v>
      </c>
      <c r="P152" s="9">
        <f>'Base original'!P156</f>
        <v>3.26</v>
      </c>
      <c r="Q152" s="11">
        <f>'Base original'!Q156</f>
        <v>3.54</v>
      </c>
      <c r="R152" s="13">
        <f>('Base original'!S156/'Base original'!S144*100-100)*'Base original'!S144/'Base original'!$V144</f>
        <v>0.97071088086924084</v>
      </c>
      <c r="S152" s="13">
        <f>('Base original'!T156/'Base original'!T144*100-100)*'Base original'!T144/'Base original'!$V144</f>
        <v>6.9151133796740085</v>
      </c>
      <c r="T152" s="13">
        <f>('Base original'!U156/'Base original'!U144*100-100)*'Base original'!U144/'Base original'!$V144</f>
        <v>3.1260612846062856</v>
      </c>
      <c r="U152" s="9">
        <f>('Base original'!V156/'Base original'!V144*100-100)*'Base original'!V144/'Base original'!$V144</f>
        <v>11.011885545149539</v>
      </c>
      <c r="V152" s="65">
        <f>('Base original'!V156/'Base original'!V144*100-100)*'Base original'!V144/('Base original'!$AC144)</f>
        <v>2.7593044938774045</v>
      </c>
      <c r="W152" s="13">
        <f>('Base original'!W156/'Base original'!W144*100-100)*'Base original'!W144/('Base original'!$AC144)</f>
        <v>4.3368053346034134</v>
      </c>
      <c r="X152" s="13">
        <f>('Base original'!X156/'Base original'!X144*100-100)*'Base original'!X144/('Base original'!$AC144)</f>
        <v>0.23209930325270964</v>
      </c>
      <c r="Y152" s="13">
        <f>('Base original'!Y156/'Base original'!Y144*100-100)*'Base original'!Y144/('Base original'!$AC144)</f>
        <v>0.97325606257638786</v>
      </c>
      <c r="Z152" s="13">
        <f>('Base original'!Z156/'Base original'!Z144*100-100)*'Base original'!Z144/('Base original'!$AC144)</f>
        <v>4.7250811973807857E-2</v>
      </c>
      <c r="AA152" s="13">
        <f>-('Base original'!AA156/'Base original'!AA144*100-100)*'Base original'!AA144/('Base original'!$AC144)</f>
        <v>-1.0286170168050459</v>
      </c>
      <c r="AB152" s="13">
        <f>-('Base original'!AB156/'Base original'!AB144*100-100)*'Base original'!AB144/('Base original'!$AC144)</f>
        <v>-2.660254401318795E-2</v>
      </c>
      <c r="AC152" s="13">
        <f>(('Base original'!Y156-'Base original'!AA156)/('Base original'!Y144-'Base original'!AA144)*100-100)*(('Base original'!Y144-'Base original'!AA144)/'Base original'!AC144)</f>
        <v>-5.5360954228658527E-2</v>
      </c>
      <c r="AD152" s="13">
        <f>(('Base original'!Z156-'Base original'!AB156)/('Base original'!Z144-'Base original'!AB144)*100-100)*(('Base original'!Z144-'Base original'!AB144)/'Base original'!AC144)</f>
        <v>2.0648267960619974E-2</v>
      </c>
      <c r="AE152" s="9">
        <f>('Base original'!AC156/'Base original'!AC144*100-100)*'Base original'!AC144/('Base original'!$AC144)</f>
        <v>7.2934964454655065</v>
      </c>
      <c r="AF152" s="13">
        <f>('Base original'!AC156/'Base original'!AC144*100-100)*'Base original'!AC144/('Base original'!$AN144)</f>
        <v>4.2211213168687145</v>
      </c>
      <c r="AG152" s="13">
        <f>('Base original'!AD156/'Base original'!AD144*100-100)*'Base original'!AD144/('Base original'!$AN144)</f>
        <v>-1.0705152327766969</v>
      </c>
      <c r="AH152" s="13">
        <f>('Base original'!AE156/'Base original'!AE144*100-100)*'Base original'!AE144/('Base original'!$AN144)</f>
        <v>-0.99785731693997859</v>
      </c>
      <c r="AI152" s="13">
        <f>('Base original'!AF156/'Base original'!AF144*100-100)*'Base original'!AF144/('Base original'!$AN144)</f>
        <v>0.28507412859716563</v>
      </c>
      <c r="AJ152" s="13">
        <f>('Base original'!AG156/'Base original'!AG144*100-100)*'Base original'!AG144/('Base original'!$AN144)</f>
        <v>7.1003333805306129E-2</v>
      </c>
      <c r="AK152" s="13">
        <f>('Base original'!AH156/'Base original'!AH144*100-100)*'Base original'!AH144/('Base original'!$AN144)</f>
        <v>2.5344887761613575E-3</v>
      </c>
      <c r="AL152" s="13">
        <f>('Base original'!AI156/'Base original'!AI144*100-100)*'Base original'!AI144/('Base original'!$AN144)</f>
        <v>0.31966971450642639</v>
      </c>
      <c r="AM152" s="13">
        <f>('Base original'!AJ156/'Base original'!AJ144*100-100)*'Base original'!AJ144/('Base original'!$AN144)</f>
        <v>0.73689578387212362</v>
      </c>
      <c r="AN152" s="13">
        <f>('Base original'!AK156/'Base original'!AK144*100-100)*'Base original'!AK144/('Base original'!$AN144)</f>
        <v>6.5016724443358404E-2</v>
      </c>
      <c r="AO152" s="13">
        <f>-('Base original'!AL156/'Base original'!AL144*100-100)*'Base original'!AL144/('Base original'!$AN144)</f>
        <v>0.29095812371852159</v>
      </c>
      <c r="AP152" s="13">
        <f>-('Base original'!AM156/'Base original'!AM144*100-100)*'Base original'!AM144/('Base original'!$AN144)</f>
        <v>-2.1405004172873818E-3</v>
      </c>
      <c r="AQ152" s="13">
        <f>(('Base original'!AJ156-'Base original'!AL156)/('Base original'!AJ144-'Base original'!AL144)*100-100)*(('Base original'!AJ144-'Base original'!AL144)/'Base original'!AN144)</f>
        <v>1.0278539075906441</v>
      </c>
      <c r="AR152" s="13">
        <f>(('Base original'!AK156-'Base original'!AM156)/('Base original'!AK144-'Base original'!AM144)*100-100)*(('Base original'!AK144-'Base original'!AM144)/'Base original'!AN144)</f>
        <v>6.287622402607089E-2</v>
      </c>
      <c r="AS152" s="9">
        <f>('Base original'!AN156/'Base original'!AN144*100-100)*'Base original'!AN144/('Base original'!$AN144)</f>
        <v>3.9217605644538338</v>
      </c>
    </row>
    <row r="153" spans="1:45" x14ac:dyDescent="0.3">
      <c r="A153" s="20">
        <v>43160</v>
      </c>
      <c r="B153" s="13">
        <f>'Base original'!B157/'Base original'!B145*100-100</f>
        <v>5.0264011829913073</v>
      </c>
      <c r="C153" s="13">
        <f>'Base original'!C157/'Base original'!C145*100-100</f>
        <v>5.728573712140971</v>
      </c>
      <c r="D153" s="13">
        <f>'Base original'!D157/'Base original'!D145*100-100</f>
        <v>9.7461126185270217</v>
      </c>
      <c r="E153" s="13">
        <f>'Base original'!E157/'Base original'!E145*100-100</f>
        <v>-12.896404791443473</v>
      </c>
      <c r="F153" s="9">
        <f>'Base original'!F157/'Base original'!F145*100-100</f>
        <v>5.300459350475478</v>
      </c>
      <c r="G153" s="9">
        <f>'Base original'!G157</f>
        <v>20.91</v>
      </c>
      <c r="H153" s="13">
        <f>'Base original'!H157</f>
        <v>22.47</v>
      </c>
      <c r="I153" s="13">
        <f>'Base original'!I157</f>
        <v>12.75</v>
      </c>
      <c r="J153" s="9">
        <f>'Base original'!J157</f>
        <v>28.13</v>
      </c>
      <c r="K153" s="9">
        <f>'Base original'!K157</f>
        <v>6.19</v>
      </c>
      <c r="L153" s="13">
        <f>'Base original'!L157</f>
        <v>4.25</v>
      </c>
      <c r="M153" s="9">
        <f>'Base original'!M157</f>
        <v>8.02</v>
      </c>
      <c r="N153" s="9">
        <f>'Base original'!N157</f>
        <v>3.02</v>
      </c>
      <c r="O153" s="13">
        <f>'Base original'!O157</f>
        <v>2.73</v>
      </c>
      <c r="P153" s="9">
        <f>'Base original'!P157</f>
        <v>3.53</v>
      </c>
      <c r="Q153" s="11">
        <f>'Base original'!Q157</f>
        <v>3.5</v>
      </c>
      <c r="R153" s="13">
        <f>('Base original'!S157/'Base original'!S145*100-100)*'Base original'!S145/'Base original'!$V145</f>
        <v>1.0185588794180427</v>
      </c>
      <c r="S153" s="13">
        <f>('Base original'!T157/'Base original'!T145*100-100)*'Base original'!T145/'Base original'!$V145</f>
        <v>7.5021930348235681</v>
      </c>
      <c r="T153" s="13">
        <f>('Base original'!U157/'Base original'!U145*100-100)*'Base original'!U145/'Base original'!$V145</f>
        <v>3.4786565656756849</v>
      </c>
      <c r="U153" s="9">
        <f>('Base original'!V157/'Base original'!V145*100-100)*'Base original'!V145/'Base original'!$V145</f>
        <v>11.999408479917292</v>
      </c>
      <c r="V153" s="65">
        <f>('Base original'!V157/'Base original'!V145*100-100)*'Base original'!V145/('Base original'!$AC145)</f>
        <v>2.9625424988141513</v>
      </c>
      <c r="W153" s="13">
        <f>('Base original'!W157/'Base original'!W145*100-100)*'Base original'!W145/('Base original'!$AC145)</f>
        <v>3.918234133931485</v>
      </c>
      <c r="X153" s="13">
        <f>('Base original'!X157/'Base original'!X145*100-100)*'Base original'!X145/('Base original'!$AC145)</f>
        <v>0.22188310647973017</v>
      </c>
      <c r="Y153" s="13">
        <f>('Base original'!Y157/'Base original'!Y145*100-100)*'Base original'!Y145/('Base original'!$AC145)</f>
        <v>1.0307409805360457</v>
      </c>
      <c r="Z153" s="13">
        <f>('Base original'!Z157/'Base original'!Z145*100-100)*'Base original'!Z145/('Base original'!$AC145)</f>
        <v>3.5210990463136631E-2</v>
      </c>
      <c r="AA153" s="13">
        <f>-('Base original'!AA157/'Base original'!AA145*100-100)*'Base original'!AA145/('Base original'!$AC145)</f>
        <v>-0.73202363767935341</v>
      </c>
      <c r="AB153" s="13">
        <f>-('Base original'!AB157/'Base original'!AB145*100-100)*'Base original'!AB145/('Base original'!$AC145)</f>
        <v>-3.1016232987327221E-2</v>
      </c>
      <c r="AC153" s="13">
        <f>(('Base original'!Y157-'Base original'!AA157)/('Base original'!Y145-'Base original'!AA145)*100-100)*(('Base original'!Y145-'Base original'!AA145)/'Base original'!AC145)</f>
        <v>0.29871734285669072</v>
      </c>
      <c r="AD153" s="13">
        <f>(('Base original'!Z157-'Base original'!AB157)/('Base original'!Z145-'Base original'!AB145)*100-100)*(('Base original'!Z145-'Base original'!AB145)/'Base original'!AC145)</f>
        <v>4.1947574758093211E-3</v>
      </c>
      <c r="AE153" s="9">
        <f>('Base original'!AC157/'Base original'!AC145*100-100)*'Base original'!AC145/('Base original'!$AC145)</f>
        <v>7.4055718395578509</v>
      </c>
      <c r="AF153" s="13">
        <f>('Base original'!AC157/'Base original'!AC145*100-100)*'Base original'!AC145/('Base original'!$AN145)</f>
        <v>4.3191128985787586</v>
      </c>
      <c r="AG153" s="13">
        <f>('Base original'!AD157/'Base original'!AD145*100-100)*'Base original'!AD145/('Base original'!$AN145)</f>
        <v>-1.0030708871367158</v>
      </c>
      <c r="AH153" s="13">
        <f>('Base original'!AE157/'Base original'!AE145*100-100)*'Base original'!AE145/('Base original'!$AN145)</f>
        <v>-1.5084870481418631</v>
      </c>
      <c r="AI153" s="13">
        <f>('Base original'!AF157/'Base original'!AF145*100-100)*'Base original'!AF145/('Base original'!$AN145)</f>
        <v>0.28565052993437212</v>
      </c>
      <c r="AJ153" s="13">
        <f>('Base original'!AG157/'Base original'!AG145*100-100)*'Base original'!AG145/('Base original'!$AN145)</f>
        <v>0.18058207963276635</v>
      </c>
      <c r="AK153" s="13">
        <f>('Base original'!AH157/'Base original'!AH145*100-100)*'Base original'!AH145/('Base original'!$AN145)</f>
        <v>1.523065325317997E-2</v>
      </c>
      <c r="AL153" s="13">
        <f>('Base original'!AI157/'Base original'!AI145*100-100)*'Base original'!AI145/('Base original'!$AN145)</f>
        <v>0.35320489908835057</v>
      </c>
      <c r="AM153" s="13">
        <f>('Base original'!AJ157/'Base original'!AJ145*100-100)*'Base original'!AJ145/('Base original'!$AN145)</f>
        <v>0.69661742267911675</v>
      </c>
      <c r="AN153" s="13">
        <f>('Base original'!AK157/'Base original'!AK145*100-100)*'Base original'!AK145/('Base original'!$AN145)</f>
        <v>4.3530041276464829E-2</v>
      </c>
      <c r="AO153" s="13">
        <f>-('Base original'!AL157/'Base original'!AL145*100-100)*'Base original'!AL145/('Base original'!$AN145)</f>
        <v>0.58867115513513968</v>
      </c>
      <c r="AP153" s="13">
        <f>-('Base original'!AM157/'Base original'!AM145*100-100)*'Base original'!AM145/('Base original'!$AN145)</f>
        <v>-6.9156331821170697E-3</v>
      </c>
      <c r="AQ153" s="13">
        <f>(('Base original'!AJ157-'Base original'!AL157)/('Base original'!AJ145-'Base original'!AL145)*100-100)*(('Base original'!AJ145-'Base original'!AL145)/'Base original'!AN145)</f>
        <v>1.2852885778142555</v>
      </c>
      <c r="AR153" s="13">
        <f>(('Base original'!AK157-'Base original'!AM157)/('Base original'!AK145-'Base original'!AM145)*100-100)*(('Base original'!AK145-'Base original'!AM145)/'Base original'!AN145)</f>
        <v>3.6614408094347649E-2</v>
      </c>
      <c r="AS153" s="9">
        <f>('Base original'!AN157/'Base original'!AN145*100-100)*'Base original'!AN145/('Base original'!$AN145)</f>
        <v>3.9641261111174657</v>
      </c>
    </row>
    <row r="154" spans="1:45" x14ac:dyDescent="0.3">
      <c r="A154" s="20">
        <v>43191</v>
      </c>
      <c r="B154" s="13">
        <f>'Base original'!B158/'Base original'!B146*100-100</f>
        <v>4.3869941881677192</v>
      </c>
      <c r="C154" s="13">
        <f>'Base original'!C158/'Base original'!C146*100-100</f>
        <v>5.9726325514644998</v>
      </c>
      <c r="D154" s="13">
        <f>'Base original'!D158/'Base original'!D146*100-100</f>
        <v>9.5325769322150506</v>
      </c>
      <c r="E154" s="13">
        <f>'Base original'!E158/'Base original'!E146*100-100</f>
        <v>-12.201324382502349</v>
      </c>
      <c r="F154" s="9">
        <f>'Base original'!F158/'Base original'!F146*100-100</f>
        <v>4.9454039320786052</v>
      </c>
      <c r="G154" s="9">
        <f>'Base original'!G158</f>
        <v>21.2</v>
      </c>
      <c r="H154" s="13">
        <f>'Base original'!H158</f>
        <v>22.55</v>
      </c>
      <c r="I154" s="13">
        <f>'Base original'!I158</f>
        <v>13.08</v>
      </c>
      <c r="J154" s="9">
        <f>'Base original'!J158</f>
        <v>27.68</v>
      </c>
      <c r="K154" s="9">
        <f>'Base original'!K158</f>
        <v>6.27</v>
      </c>
      <c r="L154" s="13">
        <f>'Base original'!L158</f>
        <v>4.43</v>
      </c>
      <c r="M154" s="9">
        <f>'Base original'!M158</f>
        <v>7.86</v>
      </c>
      <c r="N154" s="9">
        <f>'Base original'!N158</f>
        <v>3.15</v>
      </c>
      <c r="O154" s="13">
        <f>'Base original'!O158</f>
        <v>2.93</v>
      </c>
      <c r="P154" s="9">
        <f>'Base original'!P158</f>
        <v>3.48</v>
      </c>
      <c r="Q154" s="11">
        <f>'Base original'!Q158</f>
        <v>3.45</v>
      </c>
      <c r="R154" s="13">
        <f>('Base original'!S158/'Base original'!S146*100-100)*'Base original'!S146/'Base original'!$V146</f>
        <v>0.82957843594359282</v>
      </c>
      <c r="S154" s="13">
        <f>('Base original'!T158/'Base original'!T146*100-100)*'Base original'!T146/'Base original'!$V146</f>
        <v>6.5674496520024617</v>
      </c>
      <c r="T154" s="13">
        <f>('Base original'!U158/'Base original'!U146*100-100)*'Base original'!U146/'Base original'!$V146</f>
        <v>2.5550893763668809</v>
      </c>
      <c r="U154" s="9">
        <f>('Base original'!V158/'Base original'!V146*100-100)*'Base original'!V146/'Base original'!$V146</f>
        <v>9.9521174643129218</v>
      </c>
      <c r="V154" s="65">
        <f>('Base original'!V158/'Base original'!V146*100-100)*'Base original'!V146/('Base original'!$AC146)</f>
        <v>2.5223455050010761</v>
      </c>
      <c r="W154" s="13">
        <f>('Base original'!W158/'Base original'!W146*100-100)*'Base original'!W146/('Base original'!$AC146)</f>
        <v>6.5804825891056833</v>
      </c>
      <c r="X154" s="13">
        <f>('Base original'!X158/'Base original'!X146*100-100)*'Base original'!X146/('Base original'!$AC146)</f>
        <v>0.22283196780373621</v>
      </c>
      <c r="Y154" s="13">
        <f>('Base original'!Y158/'Base original'!Y146*100-100)*'Base original'!Y146/('Base original'!$AC146)</f>
        <v>1.1991030283926045</v>
      </c>
      <c r="Z154" s="13">
        <f>('Base original'!Z158/'Base original'!Z146*100-100)*'Base original'!Z146/('Base original'!$AC146)</f>
        <v>6.0820855301809106E-3</v>
      </c>
      <c r="AA154" s="13">
        <f>-('Base original'!AA158/'Base original'!AA146*100-100)*'Base original'!AA146/('Base original'!$AC146)</f>
        <v>-0.90898505799272356</v>
      </c>
      <c r="AB154" s="13">
        <f>-('Base original'!AB158/'Base original'!AB146*100-100)*'Base original'!AB146/('Base original'!$AC146)</f>
        <v>-3.3883662149232524E-2</v>
      </c>
      <c r="AC154" s="13">
        <f>(('Base original'!Y158-'Base original'!AA158)/('Base original'!Y146-'Base original'!AA146)*100-100)*(('Base original'!Y146-'Base original'!AA146)/'Base original'!AC146)</f>
        <v>0.2901179703998798</v>
      </c>
      <c r="AD154" s="13">
        <f>(('Base original'!Z158-'Base original'!AB158)/('Base original'!Z146-'Base original'!AB146)*100-100)*(('Base original'!Z146-'Base original'!AB146)/'Base original'!AC146)</f>
        <v>-2.7801576619051461E-2</v>
      </c>
      <c r="AE154" s="9">
        <f>('Base original'!AC158/'Base original'!AC146*100-100)*'Base original'!AC146/('Base original'!$AC146)</f>
        <v>9.5879764556913187</v>
      </c>
      <c r="AF154" s="13">
        <f>('Base original'!AC158/'Base original'!AC146*100-100)*'Base original'!AC146/('Base original'!$AN146)</f>
        <v>5.5487587277785764</v>
      </c>
      <c r="AG154" s="13">
        <f>('Base original'!AD158/'Base original'!AD146*100-100)*'Base original'!AD146/('Base original'!$AN146)</f>
        <v>-0.93883168685139606</v>
      </c>
      <c r="AH154" s="13">
        <f>('Base original'!AE158/'Base original'!AE146*100-100)*'Base original'!AE146/('Base original'!$AN146)</f>
        <v>-1.5433670219574001</v>
      </c>
      <c r="AI154" s="13">
        <f>('Base original'!AF158/'Base original'!AF146*100-100)*'Base original'!AF146/('Base original'!$AN146)</f>
        <v>0.38830055025801452</v>
      </c>
      <c r="AJ154" s="13">
        <f>('Base original'!AG158/'Base original'!AG146*100-100)*'Base original'!AG146/('Base original'!$AN146)</f>
        <v>-2.3134814475564574E-2</v>
      </c>
      <c r="AK154" s="13">
        <f>('Base original'!AH158/'Base original'!AH146*100-100)*'Base original'!AH146/('Base original'!$AN146)</f>
        <v>3.4452790906528689E-2</v>
      </c>
      <c r="AL154" s="13">
        <f>('Base original'!AI158/'Base original'!AI146*100-100)*'Base original'!AI146/('Base original'!$AN146)</f>
        <v>0.46103222981173242</v>
      </c>
      <c r="AM154" s="13">
        <f>('Base original'!AJ158/'Base original'!AJ146*100-100)*'Base original'!AJ146/('Base original'!$AN146)</f>
        <v>0.49418451179583195</v>
      </c>
      <c r="AN154" s="13">
        <f>('Base original'!AK158/'Base original'!AK146*100-100)*'Base original'!AK146/('Base original'!$AN146)</f>
        <v>3.4423159325519495E-2</v>
      </c>
      <c r="AO154" s="13">
        <f>-('Base original'!AL158/'Base original'!AL146*100-100)*'Base original'!AL146/('Base original'!$AN146)</f>
        <v>1.0895825833633865</v>
      </c>
      <c r="AP154" s="13">
        <f>-('Base original'!AM158/'Base original'!AM146*100-100)*'Base original'!AM146/('Base original'!$AN146)</f>
        <v>-3.7181085724837595E-3</v>
      </c>
      <c r="AQ154" s="13">
        <f>(('Base original'!AJ158-'Base original'!AL158)/('Base original'!AJ146-'Base original'!AL146)*100-100)*(('Base original'!AJ146-'Base original'!AL146)/'Base original'!AN146)</f>
        <v>1.5837670951592189</v>
      </c>
      <c r="AR154" s="13">
        <f>(('Base original'!AK158-'Base original'!AM158)/('Base original'!AK146-'Base original'!AM146)*100-100)*(('Base original'!AK146-'Base original'!AM146)/'Base original'!AN146)</f>
        <v>3.0705050753035815E-2</v>
      </c>
      <c r="AS154" s="9">
        <f>('Base original'!AN158/'Base original'!AN146*100-100)*'Base original'!AN146/('Base original'!$AN146)</f>
        <v>5.5416829213827725</v>
      </c>
    </row>
    <row r="155" spans="1:45" x14ac:dyDescent="0.3">
      <c r="A155" s="20">
        <v>43221</v>
      </c>
      <c r="B155" s="13">
        <f>'Base original'!B159/'Base original'!B147*100-100</f>
        <v>7.0719508551358956</v>
      </c>
      <c r="C155" s="13">
        <f>'Base original'!C159/'Base original'!C147*100-100</f>
        <v>6.5110112265640083</v>
      </c>
      <c r="D155" s="13">
        <f>'Base original'!D159/'Base original'!D147*100-100</f>
        <v>9.2424239040149132</v>
      </c>
      <c r="E155" s="13">
        <f>'Base original'!E159/'Base original'!E147*100-100</f>
        <v>-3.2187664493391992</v>
      </c>
      <c r="F155" s="9">
        <f>'Base original'!F159/'Base original'!F147*100-100</f>
        <v>6.9689391033528807</v>
      </c>
      <c r="G155" s="9">
        <f>'Base original'!G159</f>
        <v>20.98</v>
      </c>
      <c r="H155" s="13">
        <f>'Base original'!H159</f>
        <v>22.26</v>
      </c>
      <c r="I155" s="13">
        <f>'Base original'!I159</f>
        <v>12.97</v>
      </c>
      <c r="J155" s="9">
        <f>'Base original'!J159</f>
        <v>27.25</v>
      </c>
      <c r="K155" s="9">
        <f>'Base original'!K159</f>
        <v>6.14</v>
      </c>
      <c r="L155" s="13">
        <f>'Base original'!L159</f>
        <v>4.62</v>
      </c>
      <c r="M155" s="9">
        <f>'Base original'!M159</f>
        <v>6.86</v>
      </c>
      <c r="N155" s="9">
        <f>'Base original'!N159</f>
        <v>3.22</v>
      </c>
      <c r="O155" s="13">
        <f>'Base original'!O159</f>
        <v>2.89</v>
      </c>
      <c r="P155" s="9">
        <f>'Base original'!P159</f>
        <v>3.86</v>
      </c>
      <c r="Q155" s="11">
        <f>'Base original'!Q159</f>
        <v>3.41</v>
      </c>
      <c r="R155" s="13">
        <f>('Base original'!S159/'Base original'!S147*100-100)*'Base original'!S147/'Base original'!$V147</f>
        <v>0.83090333023078267</v>
      </c>
      <c r="S155" s="13">
        <f>('Base original'!T159/'Base original'!T147*100-100)*'Base original'!T147/'Base original'!$V147</f>
        <v>7.2104606646606566</v>
      </c>
      <c r="T155" s="13">
        <f>('Base original'!U159/'Base original'!U147*100-100)*'Base original'!U147/'Base original'!$V147</f>
        <v>2.8345354125870235</v>
      </c>
      <c r="U155" s="9">
        <f>('Base original'!V159/'Base original'!V147*100-100)*'Base original'!V147/'Base original'!$V147</f>
        <v>10.875899407478457</v>
      </c>
      <c r="V155" s="65">
        <f>('Base original'!V159/'Base original'!V147*100-100)*'Base original'!V147/('Base original'!$AC147)</f>
        <v>2.7590996524769866</v>
      </c>
      <c r="W155" s="13">
        <f>('Base original'!W159/'Base original'!W147*100-100)*'Base original'!W147/('Base original'!$AC147)</f>
        <v>6.7123646909061714</v>
      </c>
      <c r="X155" s="13">
        <f>('Base original'!X159/'Base original'!X147*100-100)*'Base original'!X147/('Base original'!$AC147)</f>
        <v>0.21392784291418956</v>
      </c>
      <c r="Y155" s="13">
        <f>('Base original'!Y159/'Base original'!Y147*100-100)*'Base original'!Y147/('Base original'!$AC147)</f>
        <v>0.95242339231329098</v>
      </c>
      <c r="Z155" s="13">
        <f>('Base original'!Z159/'Base original'!Z147*100-100)*'Base original'!Z147/('Base original'!$AC147)</f>
        <v>-6.9774417664536471E-3</v>
      </c>
      <c r="AA155" s="13">
        <f>-('Base original'!AA159/'Base original'!AA147*100-100)*'Base original'!AA147/('Base original'!$AC147)</f>
        <v>-0.78562605066980107</v>
      </c>
      <c r="AB155" s="13">
        <f>-('Base original'!AB159/'Base original'!AB147*100-100)*'Base original'!AB147/('Base original'!$AC147)</f>
        <v>-1.2216941984153842E-2</v>
      </c>
      <c r="AC155" s="13">
        <f>(('Base original'!Y159-'Base original'!AA159)/('Base original'!Y147-'Base original'!AA147)*100-100)*(('Base original'!Y147-'Base original'!AA147)/'Base original'!AC147)</f>
        <v>0.16679734164349169</v>
      </c>
      <c r="AD155" s="13">
        <f>(('Base original'!Z159-'Base original'!AB159)/('Base original'!Z147-'Base original'!AB147)*100-100)*(('Base original'!Z147-'Base original'!AB147)/'Base original'!AC147)</f>
        <v>-1.9194383750607426E-2</v>
      </c>
      <c r="AE155" s="9">
        <f>('Base original'!AC159/'Base original'!AC147*100-100)*'Base original'!AC147/('Base original'!$AC147)</f>
        <v>9.832995144190221</v>
      </c>
      <c r="AF155" s="13">
        <f>('Base original'!AC159/'Base original'!AC147*100-100)*'Base original'!AC147/('Base original'!$AN147)</f>
        <v>5.7284764965305719</v>
      </c>
      <c r="AG155" s="13">
        <f>('Base original'!AD159/'Base original'!AD147*100-100)*'Base original'!AD147/('Base original'!$AN147)</f>
        <v>-0.5831755313494843</v>
      </c>
      <c r="AH155" s="13">
        <f>('Base original'!AE159/'Base original'!AE147*100-100)*'Base original'!AE147/('Base original'!$AN147)</f>
        <v>-1.6327908468823948</v>
      </c>
      <c r="AI155" s="13">
        <f>('Base original'!AF159/'Base original'!AF147*100-100)*'Base original'!AF147/('Base original'!$AN147)</f>
        <v>0.56363325961435828</v>
      </c>
      <c r="AJ155" s="13">
        <f>('Base original'!AG159/'Base original'!AG147*100-100)*'Base original'!AG147/('Base original'!$AN147)</f>
        <v>-1.4576598090057817E-2</v>
      </c>
      <c r="AK155" s="13">
        <f>('Base original'!AH159/'Base original'!AH147*100-100)*'Base original'!AH147/('Base original'!$AN147)</f>
        <v>3.3058084832074452E-2</v>
      </c>
      <c r="AL155" s="13">
        <f>('Base original'!AI159/'Base original'!AI147*100-100)*'Base original'!AI147/('Base original'!$AN147)</f>
        <v>0.51067195377611918</v>
      </c>
      <c r="AM155" s="13">
        <f>('Base original'!AJ159/'Base original'!AJ147*100-100)*'Base original'!AJ147/('Base original'!$AN147)</f>
        <v>0.39508343428262421</v>
      </c>
      <c r="AN155" s="13">
        <f>('Base original'!AK159/'Base original'!AK147*100-100)*'Base original'!AK147/('Base original'!$AN147)</f>
        <v>2.6265848880193114E-2</v>
      </c>
      <c r="AO155" s="13">
        <f>-('Base original'!AL159/'Base original'!AL147*100-100)*'Base original'!AL147/('Base original'!$AN147)</f>
        <v>1.1151628058445087</v>
      </c>
      <c r="AP155" s="13">
        <f>-('Base original'!AM159/'Base original'!AM147*100-100)*'Base original'!AM147/('Base original'!$AN147)</f>
        <v>1.7049263726066105E-4</v>
      </c>
      <c r="AQ155" s="13">
        <f>(('Base original'!AJ159-'Base original'!AL159)/('Base original'!AJ147-'Base original'!AL147)*100-100)*(('Base original'!AJ147-'Base original'!AL147)/'Base original'!AN147)</f>
        <v>1.5102462401271337</v>
      </c>
      <c r="AR155" s="13">
        <f>(('Base original'!AK159-'Base original'!AM159)/('Base original'!AK147-'Base original'!AM147)*100-100)*(('Base original'!AK147-'Base original'!AM147)/'Base original'!AN147)</f>
        <v>2.643634151745371E-2</v>
      </c>
      <c r="AS155" s="9">
        <f>('Base original'!AN159/'Base original'!AN147*100-100)*'Base original'!AN147/('Base original'!$AN147)</f>
        <v>6.141979400075769</v>
      </c>
    </row>
    <row r="156" spans="1:45" x14ac:dyDescent="0.3">
      <c r="A156" s="20">
        <v>43252</v>
      </c>
      <c r="B156" s="13">
        <f>'Base original'!B160/'Base original'!B148*100-100</f>
        <v>7.7231942924917973</v>
      </c>
      <c r="C156" s="13">
        <f>'Base original'!C160/'Base original'!C148*100-100</f>
        <v>6.7085819130626305</v>
      </c>
      <c r="D156" s="13">
        <f>'Base original'!D160/'Base original'!D148*100-100</f>
        <v>9.1845780327635111</v>
      </c>
      <c r="E156" s="13">
        <f>'Base original'!E160/'Base original'!E148*100-100</f>
        <v>4.5714551862545534</v>
      </c>
      <c r="F156" s="9">
        <f>'Base original'!F160/'Base original'!F148*100-100</f>
        <v>7.825833289258938</v>
      </c>
      <c r="G156" s="9">
        <f>'Base original'!G160</f>
        <v>21.29</v>
      </c>
      <c r="H156" s="13">
        <f>'Base original'!H160</f>
        <v>23</v>
      </c>
      <c r="I156" s="13">
        <f>'Base original'!I160</f>
        <v>12.7</v>
      </c>
      <c r="J156" s="9">
        <f>'Base original'!J160</f>
        <v>27.41</v>
      </c>
      <c r="K156" s="9">
        <f>'Base original'!K160</f>
        <v>6.05</v>
      </c>
      <c r="L156" s="13">
        <f>'Base original'!L160</f>
        <v>4.71</v>
      </c>
      <c r="M156" s="9">
        <f>'Base original'!M160</f>
        <v>6.7</v>
      </c>
      <c r="N156" s="9">
        <f>'Base original'!N160</f>
        <v>3.38</v>
      </c>
      <c r="O156" s="13">
        <f>'Base original'!O160</f>
        <v>3.21</v>
      </c>
      <c r="P156" s="9">
        <f>'Base original'!P160</f>
        <v>3.61</v>
      </c>
      <c r="Q156" s="11">
        <f>'Base original'!Q160</f>
        <v>3.34</v>
      </c>
      <c r="R156" s="13">
        <f>('Base original'!S160/'Base original'!S148*100-100)*'Base original'!S148/'Base original'!$V148</f>
        <v>0.43697203265184154</v>
      </c>
      <c r="S156" s="13">
        <f>('Base original'!T160/'Base original'!T148*100-100)*'Base original'!T148/'Base original'!$V148</f>
        <v>7.2199227720632129</v>
      </c>
      <c r="T156" s="13">
        <f>('Base original'!U160/'Base original'!U148*100-100)*'Base original'!U148/'Base original'!$V148</f>
        <v>3.206357546678178</v>
      </c>
      <c r="U156" s="9">
        <f>('Base original'!V160/'Base original'!V148*100-100)*'Base original'!V148/'Base original'!$V148</f>
        <v>10.863252351393228</v>
      </c>
      <c r="V156" s="65">
        <f>('Base original'!V160/'Base original'!V148*100-100)*'Base original'!V148/('Base original'!$AC148)</f>
        <v>2.7738112028320678</v>
      </c>
      <c r="W156" s="13">
        <f>('Base original'!W160/'Base original'!W148*100-100)*'Base original'!W148/('Base original'!$AC148)</f>
        <v>7.2308106083234707</v>
      </c>
      <c r="X156" s="13">
        <f>('Base original'!X160/'Base original'!X148*100-100)*'Base original'!X148/('Base original'!$AC148)</f>
        <v>0.2160923459027991</v>
      </c>
      <c r="Y156" s="13">
        <f>('Base original'!Y160/'Base original'!Y148*100-100)*'Base original'!Y148/('Base original'!$AC148)</f>
        <v>1.5017456517534349</v>
      </c>
      <c r="Z156" s="13">
        <f>('Base original'!Z160/'Base original'!Z148*100-100)*'Base original'!Z148/('Base original'!$AC148)</f>
        <v>1.7360348547501973E-3</v>
      </c>
      <c r="AA156" s="13">
        <f>-('Base original'!AA160/'Base original'!AA148*100-100)*'Base original'!AA148/('Base original'!$AC148)</f>
        <v>-1.0845913075938773</v>
      </c>
      <c r="AB156" s="13">
        <f>-('Base original'!AB160/'Base original'!AB148*100-100)*'Base original'!AB148/('Base original'!$AC148)</f>
        <v>-7.3550302908652635E-3</v>
      </c>
      <c r="AC156" s="13">
        <f>(('Base original'!Y160-'Base original'!AA160)/('Base original'!Y148-'Base original'!AA148)*100-100)*(('Base original'!Y148-'Base original'!AA148)/'Base original'!AC148)</f>
        <v>0.41715434415955804</v>
      </c>
      <c r="AD156" s="13">
        <f>(('Base original'!Z160-'Base original'!AB160)/('Base original'!Z148-'Base original'!AB148)*100-100)*(('Base original'!Z148-'Base original'!AB148)/'Base original'!AC148)</f>
        <v>-5.618995436115078E-3</v>
      </c>
      <c r="AE156" s="9">
        <f>('Base original'!AC160/'Base original'!AC148*100-100)*'Base original'!AC148/('Base original'!$AC148)</f>
        <v>10.632249505781786</v>
      </c>
      <c r="AF156" s="13">
        <f>('Base original'!AC160/'Base original'!AC148*100-100)*'Base original'!AC148/('Base original'!$AN148)</f>
        <v>6.1673545706394393</v>
      </c>
      <c r="AG156" s="13">
        <f>('Base original'!AD160/'Base original'!AD148*100-100)*'Base original'!AD148/('Base original'!$AN148)</f>
        <v>-0.5813496412211161</v>
      </c>
      <c r="AH156" s="13">
        <f>('Base original'!AE160/'Base original'!AE148*100-100)*'Base original'!AE148/('Base original'!$AN148)</f>
        <v>-1.2881359978919233</v>
      </c>
      <c r="AI156" s="13">
        <f>('Base original'!AF160/'Base original'!AF148*100-100)*'Base original'!AF148/('Base original'!$AN148)</f>
        <v>0.3241746446818205</v>
      </c>
      <c r="AJ156" s="13">
        <f>('Base original'!AG160/'Base original'!AG148*100-100)*'Base original'!AG148/('Base original'!$AN148)</f>
        <v>1.502094510002374E-2</v>
      </c>
      <c r="AK156" s="13">
        <f>('Base original'!AH160/'Base original'!AH148*100-100)*'Base original'!AH148/('Base original'!$AN148)</f>
        <v>3.6869896091406465E-2</v>
      </c>
      <c r="AL156" s="13">
        <f>('Base original'!AI160/'Base original'!AI148*100-100)*'Base original'!AI148/('Base original'!$AN148)</f>
        <v>0.47181527932322542</v>
      </c>
      <c r="AM156" s="13">
        <f>('Base original'!AJ160/'Base original'!AJ148*100-100)*'Base original'!AJ148/('Base original'!$AN148)</f>
        <v>0.15645108276237765</v>
      </c>
      <c r="AN156" s="13">
        <f>('Base original'!AK160/'Base original'!AK148*100-100)*'Base original'!AK148/('Base original'!$AN148)</f>
        <v>2.0118878523750744E-2</v>
      </c>
      <c r="AO156" s="13">
        <f>-('Base original'!AL160/'Base original'!AL148*100-100)*'Base original'!AL148/('Base original'!$AN148)</f>
        <v>0.97670192730097549</v>
      </c>
      <c r="AP156" s="13">
        <f>-('Base original'!AM160/'Base original'!AM148*100-100)*'Base original'!AM148/('Base original'!$AN148)</f>
        <v>4.3440543490575554E-3</v>
      </c>
      <c r="AQ156" s="13">
        <f>(('Base original'!AJ160-'Base original'!AL160)/('Base original'!AJ148-'Base original'!AL148)*100-100)*(('Base original'!AJ148-'Base original'!AL148)/'Base original'!AN148)</f>
        <v>1.1331530100633527</v>
      </c>
      <c r="AR156" s="13">
        <f>(('Base original'!AK160-'Base original'!AM160)/('Base original'!AK148-'Base original'!AM148)*100-100)*(('Base original'!AK148-'Base original'!AM148)/'Base original'!AN148)</f>
        <v>2.4462932872808197E-2</v>
      </c>
      <c r="AS156" s="9">
        <f>('Base original'!AN160/'Base original'!AN148*100-100)*'Base original'!AN148/('Base original'!$AN148)</f>
        <v>6.3033656396590345</v>
      </c>
    </row>
    <row r="157" spans="1:45" x14ac:dyDescent="0.3">
      <c r="A157" s="20">
        <v>43282</v>
      </c>
      <c r="B157" s="13">
        <f>'Base original'!B161/'Base original'!B149*100-100</f>
        <v>8.1406104703853686</v>
      </c>
      <c r="C157" s="13">
        <f>'Base original'!C161/'Base original'!C149*100-100</f>
        <v>7.1795404239962295</v>
      </c>
      <c r="D157" s="13">
        <f>'Base original'!D161/'Base original'!D149*100-100</f>
        <v>9.3860996160415482</v>
      </c>
      <c r="E157" s="13">
        <f>'Base original'!E161/'Base original'!E149*100-100</f>
        <v>4.5167241875199835</v>
      </c>
      <c r="F157" s="9">
        <f>'Base original'!F161/'Base original'!F149*100-100</f>
        <v>8.1646137605160476</v>
      </c>
      <c r="G157" s="9">
        <f>'Base original'!G161</f>
        <v>20.98</v>
      </c>
      <c r="H157" s="13">
        <f>'Base original'!H161</f>
        <v>22.15</v>
      </c>
      <c r="I157" s="13">
        <f>'Base original'!I161</f>
        <v>13.19</v>
      </c>
      <c r="J157" s="9">
        <f>'Base original'!J161</f>
        <v>27.14</v>
      </c>
      <c r="K157" s="9">
        <f>'Base original'!K161</f>
        <v>6.23</v>
      </c>
      <c r="L157" s="13">
        <f>'Base original'!L161</f>
        <v>4.33</v>
      </c>
      <c r="M157" s="9">
        <f>'Base original'!M161</f>
        <v>7.53</v>
      </c>
      <c r="N157" s="9">
        <f>'Base original'!N161</f>
        <v>3.62</v>
      </c>
      <c r="O157" s="13">
        <f>'Base original'!O161</f>
        <v>3.59</v>
      </c>
      <c r="P157" s="9">
        <f>'Base original'!P161</f>
        <v>3.67</v>
      </c>
      <c r="Q157" s="11">
        <f>'Base original'!Q161</f>
        <v>3.33</v>
      </c>
      <c r="R157" s="13">
        <f>('Base original'!S161/'Base original'!S149*100-100)*'Base original'!S149/'Base original'!$V149</f>
        <v>0.77246632522231584</v>
      </c>
      <c r="S157" s="13">
        <f>('Base original'!T161/'Base original'!T149*100-100)*'Base original'!T149/'Base original'!$V149</f>
        <v>8.0807708290902767</v>
      </c>
      <c r="T157" s="13">
        <f>('Base original'!U161/'Base original'!U149*100-100)*'Base original'!U149/'Base original'!$V149</f>
        <v>3.0360809339617543</v>
      </c>
      <c r="U157" s="9">
        <f>('Base original'!V161/'Base original'!V149*100-100)*'Base original'!V149/'Base original'!$V149</f>
        <v>11.889318088274365</v>
      </c>
      <c r="V157" s="65">
        <f>('Base original'!V161/'Base original'!V149*100-100)*'Base original'!V149/('Base original'!$AC149)</f>
        <v>2.9767934843283839</v>
      </c>
      <c r="W157" s="13">
        <f>('Base original'!W161/'Base original'!W149*100-100)*'Base original'!W149/('Base original'!$AC149)</f>
        <v>6.2425449895492431</v>
      </c>
      <c r="X157" s="13">
        <f>('Base original'!X161/'Base original'!X149*100-100)*'Base original'!X149/('Base original'!$AC149)</f>
        <v>0.22494331672412093</v>
      </c>
      <c r="Y157" s="13">
        <f>('Base original'!Y161/'Base original'!Y149*100-100)*'Base original'!Y149/('Base original'!$AC149)</f>
        <v>3.2014252726855017</v>
      </c>
      <c r="Z157" s="13">
        <f>('Base original'!Z161/'Base original'!Z149*100-100)*'Base original'!Z149/('Base original'!$AC149)</f>
        <v>-1.3155581961660768E-2</v>
      </c>
      <c r="AA157" s="13">
        <f>-('Base original'!AA161/'Base original'!AA149*100-100)*'Base original'!AA149/('Base original'!$AC149)</f>
        <v>-2.2592210481002803</v>
      </c>
      <c r="AB157" s="13">
        <f>-('Base original'!AB161/'Base original'!AB149*100-100)*'Base original'!AB149/('Base original'!$AC149)</f>
        <v>-7.4509564470861297E-4</v>
      </c>
      <c r="AC157" s="13">
        <f>(('Base original'!Y161-'Base original'!AA161)/('Base original'!Y149-'Base original'!AA149)*100-100)*(('Base original'!Y149-'Base original'!AA149)/'Base original'!AC149)</f>
        <v>0.94220422458521991</v>
      </c>
      <c r="AD157" s="13">
        <f>(('Base original'!Z161-'Base original'!AB161)/('Base original'!Z149-'Base original'!AB149)*100-100)*(('Base original'!Z149-'Base original'!AB149)/'Base original'!AC149)</f>
        <v>-1.3900677606369413E-2</v>
      </c>
      <c r="AE157" s="9">
        <f>('Base original'!AC161/'Base original'!AC149*100-100)*'Base original'!AC149/('Base original'!$AC149)</f>
        <v>10.372585337580588</v>
      </c>
      <c r="AF157" s="13">
        <f>('Base original'!AC161/'Base original'!AC149*100-100)*'Base original'!AC149/('Base original'!$AN149)</f>
        <v>6.0068883546593792</v>
      </c>
      <c r="AG157" s="13">
        <f>('Base original'!AD161/'Base original'!AD149*100-100)*'Base original'!AD149/('Base original'!$AN149)</f>
        <v>-0.30330924361066408</v>
      </c>
      <c r="AH157" s="13">
        <f>('Base original'!AE161/'Base original'!AE149*100-100)*'Base original'!AE149/('Base original'!$AN149)</f>
        <v>-1.0465665127642259</v>
      </c>
      <c r="AI157" s="13">
        <f>('Base original'!AF161/'Base original'!AF149*100-100)*'Base original'!AF149/('Base original'!$AN149)</f>
        <v>0.54615705289777217</v>
      </c>
      <c r="AJ157" s="13">
        <f>('Base original'!AG161/'Base original'!AG149*100-100)*'Base original'!AG149/('Base original'!$AN149)</f>
        <v>-3.1489270903923144E-2</v>
      </c>
      <c r="AK157" s="13">
        <f>('Base original'!AH161/'Base original'!AH149*100-100)*'Base original'!AH149/('Base original'!$AN149)</f>
        <v>4.7905830738508841E-2</v>
      </c>
      <c r="AL157" s="13">
        <f>('Base original'!AI161/'Base original'!AI149*100-100)*'Base original'!AI149/('Base original'!$AN149)</f>
        <v>0.53350264487013621</v>
      </c>
      <c r="AM157" s="13">
        <f>('Base original'!AJ161/'Base original'!AJ149*100-100)*'Base original'!AJ149/('Base original'!$AN149)</f>
        <v>-0.73782260903370367</v>
      </c>
      <c r="AN157" s="13">
        <f>('Base original'!AK161/'Base original'!AK149*100-100)*'Base original'!AK149/('Base original'!$AN149)</f>
        <v>1.5644876024510031E-2</v>
      </c>
      <c r="AO157" s="13">
        <f>-('Base original'!AL161/'Base original'!AL149*100-100)*'Base original'!AL149/('Base original'!$AN149)</f>
        <v>0.83016335638519734</v>
      </c>
      <c r="AP157" s="13">
        <f>-('Base original'!AM161/'Base original'!AM149*100-100)*'Base original'!AM149/('Base original'!$AN149)</f>
        <v>2.8955593412235488E-3</v>
      </c>
      <c r="AQ157" s="13">
        <f>(('Base original'!AJ161-'Base original'!AL161)/('Base original'!AJ149-'Base original'!AL149)*100-100)*(('Base original'!AJ149-'Base original'!AL149)/'Base original'!AN149)</f>
        <v>9.234074735149389E-2</v>
      </c>
      <c r="AR157" s="13">
        <f>(('Base original'!AK161-'Base original'!AM161)/('Base original'!AK149-'Base original'!AM149)*100-100)*(('Base original'!AK149-'Base original'!AM149)/'Base original'!AN149)</f>
        <v>1.8540435365733587E-2</v>
      </c>
      <c r="AS157" s="9">
        <f>('Base original'!AN161/'Base original'!AN149*100-100)*'Base original'!AN149/('Base original'!$AN149)</f>
        <v>5.8639700386041653</v>
      </c>
    </row>
    <row r="158" spans="1:45" x14ac:dyDescent="0.3">
      <c r="A158" s="20">
        <v>43313</v>
      </c>
      <c r="B158" s="13">
        <f>'Base original'!B162/'Base original'!B150*100-100</f>
        <v>9.6569958237481899</v>
      </c>
      <c r="C158" s="13">
        <f>'Base original'!C162/'Base original'!C150*100-100</f>
        <v>7.4118737734496705</v>
      </c>
      <c r="D158" s="13">
        <f>'Base original'!D162/'Base original'!D150*100-100</f>
        <v>9.5823324002092676</v>
      </c>
      <c r="E158" s="13">
        <f>'Base original'!E162/'Base original'!E150*100-100</f>
        <v>13.685315443901942</v>
      </c>
      <c r="F158" s="9">
        <f>'Base original'!F162/'Base original'!F150*100-100</f>
        <v>9.5973614158157972</v>
      </c>
      <c r="G158" s="9">
        <f>'Base original'!G162</f>
        <v>20.49</v>
      </c>
      <c r="H158" s="13">
        <f>'Base original'!H162</f>
        <v>22.01</v>
      </c>
      <c r="I158" s="13">
        <f>'Base original'!I162</f>
        <v>12.89</v>
      </c>
      <c r="J158" s="9">
        <f>'Base original'!J162</f>
        <v>27.1</v>
      </c>
      <c r="K158" s="9">
        <f>'Base original'!K162</f>
        <v>6.32</v>
      </c>
      <c r="L158" s="13">
        <f>'Base original'!L162</f>
        <v>4.57</v>
      </c>
      <c r="M158" s="9">
        <f>'Base original'!M162</f>
        <v>7.19</v>
      </c>
      <c r="N158" s="9">
        <f>'Base original'!N162</f>
        <v>3.45</v>
      </c>
      <c r="O158" s="13">
        <f>'Base original'!O162</f>
        <v>3.33</v>
      </c>
      <c r="P158" s="9">
        <f>'Base original'!P162</f>
        <v>3.55</v>
      </c>
      <c r="Q158" s="11">
        <f>'Base original'!Q162</f>
        <v>3.23</v>
      </c>
      <c r="R158" s="13">
        <f>('Base original'!S162/'Base original'!S150*100-100)*'Base original'!S150/'Base original'!$V150</f>
        <v>0.93620166855572773</v>
      </c>
      <c r="S158" s="13">
        <f>('Base original'!T162/'Base original'!T150*100-100)*'Base original'!T150/'Base original'!$V150</f>
        <v>7.5330304260463619</v>
      </c>
      <c r="T158" s="13">
        <f>('Base original'!U162/'Base original'!U150*100-100)*'Base original'!U150/'Base original'!$V150</f>
        <v>2.8218955090808504</v>
      </c>
      <c r="U158" s="9">
        <f>('Base original'!V162/'Base original'!V150*100-100)*'Base original'!V150/'Base original'!$V150</f>
        <v>11.291127603682966</v>
      </c>
      <c r="V158" s="65">
        <f>('Base original'!V162/'Base original'!V150*100-100)*'Base original'!V150/('Base original'!$AC150)</f>
        <v>2.817352024076123</v>
      </c>
      <c r="W158" s="13">
        <f>('Base original'!W162/'Base original'!W150*100-100)*'Base original'!W150/('Base original'!$AC150)</f>
        <v>6.6520836727943387</v>
      </c>
      <c r="X158" s="13">
        <f>('Base original'!X162/'Base original'!X150*100-100)*'Base original'!X150/('Base original'!$AC150)</f>
        <v>0.23702016737854054</v>
      </c>
      <c r="Y158" s="13">
        <f>('Base original'!Y162/'Base original'!Y150*100-100)*'Base original'!Y150/('Base original'!$AC150)</f>
        <v>4.2201679108567882</v>
      </c>
      <c r="Z158" s="13">
        <f>('Base original'!Z162/'Base original'!Z150*100-100)*'Base original'!Z150/('Base original'!$AC150)</f>
        <v>-3.3644588849943063E-2</v>
      </c>
      <c r="AA158" s="13">
        <f>-('Base original'!AA162/'Base original'!AA150*100-100)*'Base original'!AA150/('Base original'!$AC150)</f>
        <v>-2.8853165057966352</v>
      </c>
      <c r="AB158" s="13">
        <f>-('Base original'!AB162/'Base original'!AB150*100-100)*'Base original'!AB150/('Base original'!$AC150)</f>
        <v>1.3397025973639082E-2</v>
      </c>
      <c r="AC158" s="13">
        <f>(('Base original'!Y162-'Base original'!AA162)/('Base original'!Y150-'Base original'!AA150)*100-100)*(('Base original'!Y150-'Base original'!AA150)/'Base original'!AC150)</f>
        <v>1.334851405060155</v>
      </c>
      <c r="AD158" s="13">
        <f>(('Base original'!Z162-'Base original'!AB162)/('Base original'!Z150-'Base original'!AB150)*100-100)*(('Base original'!Z150-'Base original'!AB150)/'Base original'!AC150)</f>
        <v>-2.0247562876304016E-2</v>
      </c>
      <c r="AE158" s="9">
        <f>('Base original'!AC162/'Base original'!AC150*100-100)*'Base original'!AC150/('Base original'!$AC150)</f>
        <v>11.021059706432837</v>
      </c>
      <c r="AF158" s="13">
        <f>('Base original'!AC162/'Base original'!AC150*100-100)*'Base original'!AC150/('Base original'!$AN150)</f>
        <v>6.3876920914508295</v>
      </c>
      <c r="AG158" s="13">
        <f>('Base original'!AD162/'Base original'!AD150*100-100)*'Base original'!AD150/('Base original'!$AN150)</f>
        <v>-6.9088508862472356E-3</v>
      </c>
      <c r="AH158" s="13">
        <f>('Base original'!AE162/'Base original'!AE150*100-100)*'Base original'!AE150/('Base original'!$AN150)</f>
        <v>-1.0922302970334929</v>
      </c>
      <c r="AI158" s="13">
        <f>('Base original'!AF162/'Base original'!AF150*100-100)*'Base original'!AF150/('Base original'!$AN150)</f>
        <v>0.92095537941487882</v>
      </c>
      <c r="AJ158" s="13">
        <f>('Base original'!AG162/'Base original'!AG150*100-100)*'Base original'!AG150/('Base original'!$AN150)</f>
        <v>-2.5927925985370671E-2</v>
      </c>
      <c r="AK158" s="13">
        <f>('Base original'!AH162/'Base original'!AH150*100-100)*'Base original'!AH150/('Base original'!$AN150)</f>
        <v>4.1879142269802785E-2</v>
      </c>
      <c r="AL158" s="13">
        <f>('Base original'!AI162/'Base original'!AI150*100-100)*'Base original'!AI150/('Base original'!$AN150)</f>
        <v>0.53886358028608206</v>
      </c>
      <c r="AM158" s="13">
        <f>('Base original'!AJ162/'Base original'!AJ150*100-100)*'Base original'!AJ150/('Base original'!$AN150)</f>
        <v>-1.5520994053356312</v>
      </c>
      <c r="AN158" s="13">
        <f>('Base original'!AK162/'Base original'!AK150*100-100)*'Base original'!AK150/('Base original'!$AN150)</f>
        <v>7.9622544223009115E-3</v>
      </c>
      <c r="AO158" s="13">
        <f>-('Base original'!AL162/'Base original'!AL150*100-100)*'Base original'!AL150/('Base original'!$AN150)</f>
        <v>0.80130973918707227</v>
      </c>
      <c r="AP158" s="13">
        <f>-('Base original'!AM162/'Base original'!AM150*100-100)*'Base original'!AM150/('Base original'!$AN150)</f>
        <v>2.181916407996665E-3</v>
      </c>
      <c r="AQ158" s="13">
        <f>(('Base original'!AJ162-'Base original'!AL162)/('Base original'!AJ150-'Base original'!AL150)*100-100)*(('Base original'!AJ150-'Base original'!AL150)/'Base original'!AN150)</f>
        <v>-0.75078966614855913</v>
      </c>
      <c r="AR158" s="13">
        <f>(('Base original'!AK162-'Base original'!AM162)/('Base original'!AK150-'Base original'!AM150)*100-100)*(('Base original'!AK150-'Base original'!AM150)/'Base original'!AN150)</f>
        <v>1.014417083029757E-2</v>
      </c>
      <c r="AS158" s="9">
        <f>('Base original'!AN162/'Base original'!AN150*100-100)*'Base original'!AN150/('Base original'!$AN150)</f>
        <v>6.0236776241982426</v>
      </c>
    </row>
  </sheetData>
  <mergeCells count="18">
    <mergeCell ref="R5:AS5"/>
    <mergeCell ref="R4:T4"/>
    <mergeCell ref="V4:AD4"/>
    <mergeCell ref="AF4:AR4"/>
    <mergeCell ref="R1:AS1"/>
    <mergeCell ref="R2:U2"/>
    <mergeCell ref="V2:AE2"/>
    <mergeCell ref="AF2:AS2"/>
    <mergeCell ref="B5:F5"/>
    <mergeCell ref="H1:Q1"/>
    <mergeCell ref="B1:F1"/>
    <mergeCell ref="B4:F4"/>
    <mergeCell ref="B2:F2"/>
    <mergeCell ref="K2:M2"/>
    <mergeCell ref="G2:J2"/>
    <mergeCell ref="N2:P2"/>
    <mergeCell ref="G4:Q4"/>
    <mergeCell ref="G5:Q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158"/>
  <sheetViews>
    <sheetView showGridLines="0" zoomScale="70" zoomScaleNormal="70" workbookViewId="0">
      <pane xSplit="1" ySplit="5" topLeftCell="B141" activePane="bottomRight" state="frozen"/>
      <selection pane="topRight" activeCell="B1" sqref="B1"/>
      <selection pane="bottomLeft" activeCell="A5" sqref="A5"/>
      <selection pane="bottomRight" activeCell="J162" sqref="J162"/>
    </sheetView>
  </sheetViews>
  <sheetFormatPr baseColWidth="10" defaultColWidth="11.44140625" defaultRowHeight="14.4" x14ac:dyDescent="0.3"/>
  <cols>
    <col min="1" max="1" width="11.44140625" style="1"/>
    <col min="2" max="6" width="14.33203125" style="2" customWidth="1"/>
    <col min="7" max="16384" width="11.44140625" style="2"/>
  </cols>
  <sheetData>
    <row r="1" spans="1:9" ht="27" customHeight="1" x14ac:dyDescent="0.45">
      <c r="B1" s="81" t="s">
        <v>126</v>
      </c>
      <c r="C1" s="81"/>
      <c r="D1" s="81"/>
      <c r="E1" s="81"/>
      <c r="F1" s="83"/>
    </row>
    <row r="2" spans="1:9" s="4" customFormat="1" ht="21.75" customHeight="1" x14ac:dyDescent="0.3">
      <c r="A2" s="3"/>
      <c r="B2" s="105" t="s">
        <v>48</v>
      </c>
      <c r="C2" s="105"/>
      <c r="D2" s="105"/>
      <c r="E2" s="105"/>
      <c r="F2" s="106"/>
    </row>
    <row r="3" spans="1:9" s="4" customFormat="1" x14ac:dyDescent="0.3">
      <c r="A3" s="3"/>
      <c r="B3" s="41" t="s">
        <v>81</v>
      </c>
      <c r="C3" s="43" t="s">
        <v>82</v>
      </c>
      <c r="D3" s="43" t="s">
        <v>83</v>
      </c>
      <c r="E3" s="43" t="s">
        <v>80</v>
      </c>
      <c r="F3" s="42" t="s">
        <v>47</v>
      </c>
    </row>
    <row r="4" spans="1:9" s="37" customFormat="1" ht="15.75" customHeight="1" x14ac:dyDescent="0.3">
      <c r="A4" s="36"/>
      <c r="B4" s="94" t="s">
        <v>129</v>
      </c>
      <c r="C4" s="95"/>
      <c r="D4" s="95"/>
      <c r="E4" s="95"/>
      <c r="F4" s="96"/>
    </row>
    <row r="5" spans="1:9" ht="15" customHeight="1" x14ac:dyDescent="0.3">
      <c r="A5" s="3"/>
      <c r="B5" s="89" t="s">
        <v>118</v>
      </c>
      <c r="C5" s="90"/>
      <c r="D5" s="90"/>
      <c r="E5" s="90"/>
      <c r="F5" s="91"/>
    </row>
    <row r="6" spans="1:9" s="4" customFormat="1" ht="34.5" customHeight="1" x14ac:dyDescent="0.3">
      <c r="A6" s="3"/>
      <c r="B6" s="25"/>
      <c r="C6" s="25"/>
      <c r="D6" s="25"/>
      <c r="E6" s="25"/>
      <c r="F6" s="17"/>
    </row>
    <row r="7" spans="1:9" s="4" customFormat="1" ht="18" customHeight="1" x14ac:dyDescent="0.3">
      <c r="A7" s="21">
        <v>38718</v>
      </c>
      <c r="B7" s="25"/>
      <c r="C7" s="25"/>
      <c r="D7" s="25"/>
      <c r="E7" s="25"/>
      <c r="F7" s="17"/>
    </row>
    <row r="8" spans="1:9" s="5" customFormat="1" x14ac:dyDescent="0.3">
      <c r="A8" s="20">
        <v>38749</v>
      </c>
      <c r="B8" s="13"/>
      <c r="C8" s="13"/>
      <c r="D8" s="13"/>
      <c r="E8" s="13"/>
      <c r="F8" s="11"/>
    </row>
    <row r="9" spans="1:9" s="5" customFormat="1" x14ac:dyDescent="0.3">
      <c r="A9" s="20">
        <v>38777</v>
      </c>
      <c r="B9" s="13"/>
      <c r="C9" s="13"/>
      <c r="D9" s="13"/>
      <c r="E9" s="13"/>
      <c r="F9" s="11"/>
    </row>
    <row r="10" spans="1:9" s="5" customFormat="1" x14ac:dyDescent="0.3">
      <c r="A10" s="20">
        <v>38808</v>
      </c>
      <c r="B10" s="13"/>
      <c r="C10" s="13"/>
      <c r="D10" s="13"/>
      <c r="E10" s="13"/>
      <c r="F10" s="11"/>
    </row>
    <row r="11" spans="1:9" s="5" customFormat="1" x14ac:dyDescent="0.3">
      <c r="A11" s="20">
        <v>38838</v>
      </c>
      <c r="B11" s="13"/>
      <c r="C11" s="13"/>
      <c r="D11" s="13"/>
      <c r="E11" s="13"/>
      <c r="F11" s="11"/>
      <c r="G11" s="2"/>
      <c r="H11" s="2"/>
      <c r="I11" s="2"/>
    </row>
    <row r="12" spans="1:9" s="5" customFormat="1" x14ac:dyDescent="0.3">
      <c r="A12" s="20">
        <v>38869</v>
      </c>
      <c r="B12" s="13"/>
      <c r="C12" s="13"/>
      <c r="D12" s="13"/>
      <c r="E12" s="13"/>
      <c r="F12" s="11"/>
      <c r="G12" s="2"/>
      <c r="H12" s="2"/>
      <c r="I12" s="2"/>
    </row>
    <row r="13" spans="1:9" x14ac:dyDescent="0.3">
      <c r="A13" s="20">
        <v>38899</v>
      </c>
      <c r="B13" s="13"/>
      <c r="C13" s="13"/>
      <c r="D13" s="13"/>
      <c r="E13" s="13"/>
      <c r="F13" s="11"/>
    </row>
    <row r="14" spans="1:9" x14ac:dyDescent="0.3">
      <c r="A14" s="20">
        <v>38930</v>
      </c>
      <c r="B14" s="13"/>
      <c r="C14" s="13"/>
      <c r="D14" s="13"/>
      <c r="E14" s="13"/>
      <c r="F14" s="11"/>
    </row>
    <row r="15" spans="1:9" x14ac:dyDescent="0.3">
      <c r="A15" s="20">
        <v>38961</v>
      </c>
      <c r="B15" s="13"/>
      <c r="C15" s="13"/>
      <c r="D15" s="13"/>
      <c r="E15" s="13"/>
      <c r="F15" s="11"/>
    </row>
    <row r="16" spans="1:9" x14ac:dyDescent="0.3">
      <c r="A16" s="20">
        <v>38991</v>
      </c>
      <c r="B16" s="13"/>
      <c r="C16" s="13"/>
      <c r="D16" s="13"/>
      <c r="E16" s="13"/>
      <c r="F16" s="11"/>
    </row>
    <row r="17" spans="1:6" x14ac:dyDescent="0.3">
      <c r="A17" s="20">
        <v>39022</v>
      </c>
      <c r="B17" s="13"/>
      <c r="C17" s="13"/>
      <c r="D17" s="13"/>
      <c r="E17" s="13"/>
      <c r="F17" s="11"/>
    </row>
    <row r="18" spans="1:6" x14ac:dyDescent="0.3">
      <c r="A18" s="20">
        <v>39052</v>
      </c>
      <c r="B18" s="13"/>
      <c r="C18" s="13"/>
      <c r="D18" s="13"/>
      <c r="E18" s="13"/>
      <c r="F18" s="11"/>
    </row>
    <row r="19" spans="1:6" x14ac:dyDescent="0.3">
      <c r="A19" s="21">
        <v>39083</v>
      </c>
      <c r="B19" s="13">
        <f>('Base original'!B23/'Base original'!B22*100-100)</f>
        <v>0.64692885236952691</v>
      </c>
      <c r="C19" s="13">
        <f>('Base original'!C23/'Base original'!C22*100-100)</f>
        <v>1.1501099065297353</v>
      </c>
      <c r="D19" s="13">
        <f>('Base original'!D23/'Base original'!D22*100-100)</f>
        <v>1.1975595460214947</v>
      </c>
      <c r="E19" s="13">
        <f>('Base original'!E23/'Base original'!E22*100-100)</f>
        <v>3.0122496390157352</v>
      </c>
      <c r="F19" s="11">
        <f>('Base original'!F23/'Base original'!F22*100-100)</f>
        <v>1.0432435212535154</v>
      </c>
    </row>
    <row r="20" spans="1:6" x14ac:dyDescent="0.3">
      <c r="A20" s="20">
        <v>39114</v>
      </c>
      <c r="B20" s="13">
        <f>('Base original'!B24/'Base original'!B23*100-100)</f>
        <v>1.1614522075634</v>
      </c>
      <c r="C20" s="13">
        <f>('Base original'!C24/'Base original'!C23*100-100)</f>
        <v>0.88831004607918373</v>
      </c>
      <c r="D20" s="13">
        <f>('Base original'!D24/'Base original'!D23*100-100)</f>
        <v>1.2926662202686714</v>
      </c>
      <c r="E20" s="13">
        <f>('Base original'!E24/'Base original'!E23*100-100)</f>
        <v>0.63375086458216856</v>
      </c>
      <c r="F20" s="11">
        <f>('Base original'!F24/'Base original'!F23*100-100)</f>
        <v>1.1036786785238348</v>
      </c>
    </row>
    <row r="21" spans="1:6" x14ac:dyDescent="0.3">
      <c r="A21" s="20">
        <v>39142</v>
      </c>
      <c r="B21" s="13">
        <f>('Base original'!B25/'Base original'!B24*100-100)</f>
        <v>1.1299062138438813</v>
      </c>
      <c r="C21" s="13">
        <f>('Base original'!C25/'Base original'!C24*100-100)</f>
        <v>1.9031670499502837</v>
      </c>
      <c r="D21" s="13">
        <f>('Base original'!D25/'Base original'!D24*100-100)</f>
        <v>1.5085584888562096</v>
      </c>
      <c r="E21" s="13">
        <f>('Base original'!E25/'Base original'!E24*100-100)</f>
        <v>-0.13655868500590884</v>
      </c>
      <c r="F21" s="11">
        <f>('Base original'!F25/'Base original'!F24*100-100)</f>
        <v>1.1905000084314139</v>
      </c>
    </row>
    <row r="22" spans="1:6" x14ac:dyDescent="0.3">
      <c r="A22" s="20">
        <v>39173</v>
      </c>
      <c r="B22" s="13">
        <f>('Base original'!B26/'Base original'!B25*100-100)</f>
        <v>1.5898360784019587</v>
      </c>
      <c r="C22" s="13">
        <f>('Base original'!C26/'Base original'!C25*100-100)</f>
        <v>1.2542926961639012</v>
      </c>
      <c r="D22" s="13">
        <f>('Base original'!D26/'Base original'!D25*100-100)</f>
        <v>1.3759430920658531</v>
      </c>
      <c r="E22" s="13">
        <f>('Base original'!E26/'Base original'!E25*100-100)</f>
        <v>3.3801627276561135</v>
      </c>
      <c r="F22" s="11">
        <f>('Base original'!F26/'Base original'!F25*100-100)</f>
        <v>1.6663196908971258</v>
      </c>
    </row>
    <row r="23" spans="1:6" x14ac:dyDescent="0.3">
      <c r="A23" s="20">
        <v>39203</v>
      </c>
      <c r="B23" s="13">
        <f>('Base original'!B27/'Base original'!B26*100-100)</f>
        <v>1.2736486719719551</v>
      </c>
      <c r="C23" s="13">
        <f>('Base original'!C27/'Base original'!C26*100-100)</f>
        <v>0.58416686947322205</v>
      </c>
      <c r="D23" s="13">
        <f>('Base original'!D27/'Base original'!D26*100-100)</f>
        <v>1.9763241389287174</v>
      </c>
      <c r="E23" s="13">
        <f>('Base original'!E27/'Base original'!E26*100-100)</f>
        <v>3.4256194562850055</v>
      </c>
      <c r="F23" s="11">
        <f>('Base original'!F27/'Base original'!F26*100-100)</f>
        <v>1.5309950271528407</v>
      </c>
    </row>
    <row r="24" spans="1:6" x14ac:dyDescent="0.3">
      <c r="A24" s="20">
        <v>39234</v>
      </c>
      <c r="B24" s="13">
        <f>('Base original'!B28/'Base original'!B27*100-100)</f>
        <v>1.5924592264251203</v>
      </c>
      <c r="C24" s="13">
        <f>('Base original'!C28/'Base original'!C27*100-100)</f>
        <v>0.73361315085784895</v>
      </c>
      <c r="D24" s="13">
        <f>('Base original'!D28/'Base original'!D27*100-100)</f>
        <v>2.3430497867090736</v>
      </c>
      <c r="E24" s="13">
        <f>('Base original'!E28/'Base original'!E27*100-100)</f>
        <v>-0.607093212956201</v>
      </c>
      <c r="F24" s="11">
        <f>('Base original'!F28/'Base original'!F27*100-100)</f>
        <v>1.4284514544765159</v>
      </c>
    </row>
    <row r="25" spans="1:6" x14ac:dyDescent="0.3">
      <c r="A25" s="20">
        <v>39264</v>
      </c>
      <c r="B25" s="13">
        <f>('Base original'!B29/'Base original'!B28*100-100)</f>
        <v>1.5436334138266403</v>
      </c>
      <c r="C25" s="13">
        <f>('Base original'!C29/'Base original'!C28*100-100)</f>
        <v>1.2323705840997974</v>
      </c>
      <c r="D25" s="13">
        <f>('Base original'!D29/'Base original'!D28*100-100)</f>
        <v>1.9659542771129708</v>
      </c>
      <c r="E25" s="13">
        <f>('Base original'!E29/'Base original'!E28*100-100)</f>
        <v>-0.45076696773908509</v>
      </c>
      <c r="F25" s="11">
        <f>('Base original'!F29/'Base original'!F28*100-100)</f>
        <v>1.4062495335152079</v>
      </c>
    </row>
    <row r="26" spans="1:6" x14ac:dyDescent="0.3">
      <c r="A26" s="20">
        <v>39295</v>
      </c>
      <c r="B26" s="13">
        <f>('Base original'!B30/'Base original'!B29*100-100)</f>
        <v>2.0088057910680419</v>
      </c>
      <c r="C26" s="13">
        <f>('Base original'!C30/'Base original'!C29*100-100)</f>
        <v>1.7312812463587761</v>
      </c>
      <c r="D26" s="13">
        <f>('Base original'!D30/'Base original'!D29*100-100)</f>
        <v>2.3630355184937031</v>
      </c>
      <c r="E26" s="13">
        <f>('Base original'!E30/'Base original'!E29*100-100)</f>
        <v>1.8390293126349775</v>
      </c>
      <c r="F26" s="11">
        <f>('Base original'!F30/'Base original'!F29*100-100)</f>
        <v>2.0326145457944023</v>
      </c>
    </row>
    <row r="27" spans="1:6" x14ac:dyDescent="0.3">
      <c r="A27" s="20">
        <v>39326</v>
      </c>
      <c r="B27" s="13">
        <f>('Base original'!B31/'Base original'!B30*100-100)</f>
        <v>2.1597062878382758</v>
      </c>
      <c r="C27" s="13">
        <f>('Base original'!C31/'Base original'!C30*100-100)</f>
        <v>0.98474492981894457</v>
      </c>
      <c r="D27" s="13">
        <f>('Base original'!D31/'Base original'!D30*100-100)</f>
        <v>2.5112831868569145</v>
      </c>
      <c r="E27" s="13">
        <f>('Base original'!E31/'Base original'!E30*100-100)</f>
        <v>-0.91665068392455851</v>
      </c>
      <c r="F27" s="11">
        <f>('Base original'!F31/'Base original'!F30*100-100)</f>
        <v>1.8030894646113467</v>
      </c>
    </row>
    <row r="28" spans="1:6" x14ac:dyDescent="0.3">
      <c r="A28" s="20">
        <v>39356</v>
      </c>
      <c r="B28" s="13">
        <f>('Base original'!B32/'Base original'!B31*100-100)</f>
        <v>1.8925271046586971</v>
      </c>
      <c r="C28" s="13">
        <f>('Base original'!C32/'Base original'!C31*100-100)</f>
        <v>1.3075916174739319</v>
      </c>
      <c r="D28" s="13">
        <f>('Base original'!D32/'Base original'!D31*100-100)</f>
        <v>2.0583320781936862</v>
      </c>
      <c r="E28" s="13">
        <f>('Base original'!E32/'Base original'!E31*100-100)</f>
        <v>-1.3752500557352931</v>
      </c>
      <c r="F28" s="11">
        <f>('Base original'!F32/'Base original'!F31*100-100)</f>
        <v>1.5629771689782643</v>
      </c>
    </row>
    <row r="29" spans="1:6" x14ac:dyDescent="0.3">
      <c r="A29" s="20">
        <v>39387</v>
      </c>
      <c r="B29" s="13">
        <f>('Base original'!B33/'Base original'!B32*100-100)</f>
        <v>3.0409987904010336</v>
      </c>
      <c r="C29" s="13">
        <f>('Base original'!C33/'Base original'!C32*100-100)</f>
        <v>1.4769093542442988</v>
      </c>
      <c r="D29" s="13">
        <f>('Base original'!D33/'Base original'!D32*100-100)</f>
        <v>1.5381037889236922</v>
      </c>
      <c r="E29" s="13">
        <f>('Base original'!E33/'Base original'!E32*100-100)</f>
        <v>5.8404716961139229</v>
      </c>
      <c r="F29" s="11">
        <f>('Base original'!F33/'Base original'!F32*100-100)</f>
        <v>2.7639112954363441</v>
      </c>
    </row>
    <row r="30" spans="1:6" x14ac:dyDescent="0.3">
      <c r="A30" s="20">
        <v>39417</v>
      </c>
      <c r="B30" s="13">
        <f>('Base original'!B34/'Base original'!B33*100-100)</f>
        <v>2.529157034799141</v>
      </c>
      <c r="C30" s="13">
        <f>('Base original'!C34/'Base original'!C33*100-100)</f>
        <v>1.11659282520678</v>
      </c>
      <c r="D30" s="13">
        <f>('Base original'!D34/'Base original'!D33*100-100)</f>
        <v>1.8895420835969787</v>
      </c>
      <c r="E30" s="13">
        <f>('Base original'!E34/'Base original'!E33*100-100)</f>
        <v>-2.5346114230774077</v>
      </c>
      <c r="F30" s="11">
        <f>('Base original'!F34/'Base original'!F33*100-100)</f>
        <v>1.7668747656028643</v>
      </c>
    </row>
    <row r="31" spans="1:6" x14ac:dyDescent="0.3">
      <c r="A31" s="21">
        <v>39448</v>
      </c>
      <c r="B31" s="13">
        <f>('Base original'!B35/'Base original'!B34*100-100)</f>
        <v>-0.37123522589857316</v>
      </c>
      <c r="C31" s="13">
        <f>('Base original'!C35/'Base original'!C34*100-100)</f>
        <v>1.1404064206922016</v>
      </c>
      <c r="D31" s="13">
        <f>('Base original'!D35/'Base original'!D34*100-100)</f>
        <v>2.0837619416647897</v>
      </c>
      <c r="E31" s="13">
        <f>('Base original'!E35/'Base original'!E34*100-100)</f>
        <v>-5.6887016513796738</v>
      </c>
      <c r="F31" s="11">
        <f>('Base original'!F35/'Base original'!F34*100-100)</f>
        <v>-0.11740648266896869</v>
      </c>
    </row>
    <row r="32" spans="1:6" x14ac:dyDescent="0.3">
      <c r="A32" s="20">
        <v>39479</v>
      </c>
      <c r="B32" s="13">
        <f>('Base original'!B36/'Base original'!B35*100-100)</f>
        <v>1.0118368387398675</v>
      </c>
      <c r="C32" s="13">
        <f>('Base original'!C36/'Base original'!C35*100-100)</f>
        <v>0.75180092839231349</v>
      </c>
      <c r="D32" s="13">
        <f>('Base original'!D36/'Base original'!D35*100-100)</f>
        <v>1.0433009516698917</v>
      </c>
      <c r="E32" s="13">
        <f>('Base original'!E36/'Base original'!E35*100-100)</f>
        <v>1.976586455426002</v>
      </c>
      <c r="F32" s="11">
        <f>('Base original'!F36/'Base original'!F35*100-100)</f>
        <v>1.0638322853313298</v>
      </c>
    </row>
    <row r="33" spans="1:6" x14ac:dyDescent="0.3">
      <c r="A33" s="20">
        <v>39508</v>
      </c>
      <c r="B33" s="13">
        <f>('Base original'!B37/'Base original'!B36*100-100)</f>
        <v>0.4427012698967161</v>
      </c>
      <c r="C33" s="13">
        <f>('Base original'!C37/'Base original'!C36*100-100)</f>
        <v>1.0480058554569922</v>
      </c>
      <c r="D33" s="13">
        <f>('Base original'!D37/'Base original'!D36*100-100)</f>
        <v>1.4442825821055152</v>
      </c>
      <c r="E33" s="13">
        <f>('Base original'!E37/'Base original'!E36*100-100)</f>
        <v>-0.8733343105069622</v>
      </c>
      <c r="F33" s="11">
        <f>('Base original'!F37/'Base original'!F36*100-100)</f>
        <v>0.62830414526058576</v>
      </c>
    </row>
    <row r="34" spans="1:6" x14ac:dyDescent="0.3">
      <c r="A34" s="20">
        <v>39539</v>
      </c>
      <c r="B34" s="13">
        <f>('Base original'!B38/'Base original'!B37*100-100)</f>
        <v>2.3290922516081736</v>
      </c>
      <c r="C34" s="13">
        <f>('Base original'!C38/'Base original'!C37*100-100)</f>
        <v>1.2191996366391464</v>
      </c>
      <c r="D34" s="13">
        <f>('Base original'!D38/'Base original'!D37*100-100)</f>
        <v>1.9845457932549095</v>
      </c>
      <c r="E34" s="13">
        <f>('Base original'!E38/'Base original'!E37*100-100)</f>
        <v>12.964812308278397</v>
      </c>
      <c r="F34" s="11">
        <f>('Base original'!F38/'Base original'!F37*100-100)</f>
        <v>2.966395414723408</v>
      </c>
    </row>
    <row r="35" spans="1:6" x14ac:dyDescent="0.3">
      <c r="A35" s="20">
        <v>39569</v>
      </c>
      <c r="B35" s="13">
        <f>('Base original'!B39/'Base original'!B38*100-100)</f>
        <v>1.4544651069814165</v>
      </c>
      <c r="C35" s="13">
        <f>('Base original'!C39/'Base original'!C38*100-100)</f>
        <v>-2.5354411370855701E-2</v>
      </c>
      <c r="D35" s="13">
        <f>('Base original'!D39/'Base original'!D38*100-100)</f>
        <v>1.3661324857876025</v>
      </c>
      <c r="E35" s="13">
        <f>('Base original'!E39/'Base original'!E38*100-100)</f>
        <v>8.8745541883111372</v>
      </c>
      <c r="F35" s="11">
        <f>('Base original'!F39/'Base original'!F38*100-100)</f>
        <v>1.9049400801773828</v>
      </c>
    </row>
    <row r="36" spans="1:6" x14ac:dyDescent="0.3">
      <c r="A36" s="20">
        <v>39600</v>
      </c>
      <c r="B36" s="13">
        <f>('Base original'!B40/'Base original'!B39*100-100)</f>
        <v>2.0780517455981027</v>
      </c>
      <c r="C36" s="13">
        <f>('Base original'!C40/'Base original'!C39*100-100)</f>
        <v>0.42553889825978786</v>
      </c>
      <c r="D36" s="13">
        <f>('Base original'!D40/'Base original'!D39*100-100)</f>
        <v>2.1862453690691126</v>
      </c>
      <c r="E36" s="13">
        <f>('Base original'!E40/'Base original'!E39*100-100)</f>
        <v>10.790129445247217</v>
      </c>
      <c r="F36" s="11">
        <f>('Base original'!F40/'Base original'!F39*100-100)</f>
        <v>2.7193580354841913</v>
      </c>
    </row>
    <row r="37" spans="1:6" x14ac:dyDescent="0.3">
      <c r="A37" s="20">
        <v>39630</v>
      </c>
      <c r="B37" s="13">
        <f>('Base original'!B41/'Base original'!B40*100-100)</f>
        <v>1.1748388509719092</v>
      </c>
      <c r="C37" s="13">
        <f>('Base original'!C41/'Base original'!C40*100-100)</f>
        <v>0.48828911262326358</v>
      </c>
      <c r="D37" s="13">
        <f>('Base original'!D41/'Base original'!D40*100-100)</f>
        <v>2.2329845365015331</v>
      </c>
      <c r="E37" s="13">
        <f>('Base original'!E41/'Base original'!E40*100-100)</f>
        <v>-4.6229316022729279</v>
      </c>
      <c r="F37" s="11">
        <f>('Base original'!F41/'Base original'!F40*100-100)</f>
        <v>0.73341179666029177</v>
      </c>
    </row>
    <row r="38" spans="1:6" x14ac:dyDescent="0.3">
      <c r="A38" s="20">
        <v>39661</v>
      </c>
      <c r="B38" s="13">
        <f>('Base original'!B42/'Base original'!B41*100-100)</f>
        <v>1.297917187258534</v>
      </c>
      <c r="C38" s="13">
        <f>('Base original'!C42/'Base original'!C41*100-100)</f>
        <v>0.71003856844180291</v>
      </c>
      <c r="D38" s="13">
        <f>('Base original'!D42/'Base original'!D41*100-100)</f>
        <v>1.9993748015224071</v>
      </c>
      <c r="E38" s="13">
        <f>('Base original'!E42/'Base original'!E41*100-100)</f>
        <v>0.18338904211276486</v>
      </c>
      <c r="F38" s="11">
        <f>('Base original'!F42/'Base original'!F41*100-100)</f>
        <v>1.2742574468637144</v>
      </c>
    </row>
    <row r="39" spans="1:6" x14ac:dyDescent="0.3">
      <c r="A39" s="20">
        <v>39692</v>
      </c>
      <c r="B39" s="13">
        <f>('Base original'!B43/'Base original'!B42*100-100)</f>
        <v>1.7387871687221121</v>
      </c>
      <c r="C39" s="13">
        <f>('Base original'!C43/'Base original'!C42*100-100)</f>
        <v>0.32389584961617857</v>
      </c>
      <c r="D39" s="13">
        <f>('Base original'!D43/'Base original'!D42*100-100)</f>
        <v>1.6775170598836127</v>
      </c>
      <c r="E39" s="13">
        <f>('Base original'!E43/'Base original'!E42*100-100)</f>
        <v>8.3808506439507795</v>
      </c>
      <c r="F39" s="11">
        <f>('Base original'!F43/'Base original'!F42*100-100)</f>
        <v>2.1893461038959146</v>
      </c>
    </row>
    <row r="40" spans="1:6" x14ac:dyDescent="0.3">
      <c r="A40" s="20">
        <v>39722</v>
      </c>
      <c r="B40" s="13">
        <f>('Base original'!B44/'Base original'!B43*100-100)</f>
        <v>3.5310895478893372</v>
      </c>
      <c r="C40" s="13">
        <f>('Base original'!C44/'Base original'!C43*100-100)</f>
        <v>0.12262883401945146</v>
      </c>
      <c r="D40" s="13">
        <f>('Base original'!D44/'Base original'!D43*100-100)</f>
        <v>1.5546871970395983</v>
      </c>
      <c r="E40" s="13">
        <f>('Base original'!E44/'Base original'!E43*100-100)</f>
        <v>16.443040405320758</v>
      </c>
      <c r="F40" s="11">
        <f>('Base original'!F44/'Base original'!F43*100-100)</f>
        <v>4.0069831454909064</v>
      </c>
    </row>
    <row r="41" spans="1:6" x14ac:dyDescent="0.3">
      <c r="A41" s="20">
        <v>39753</v>
      </c>
      <c r="B41" s="13">
        <f>('Base original'!B45/'Base original'!B44*100-100)</f>
        <v>0.82015176028666303</v>
      </c>
      <c r="C41" s="13">
        <f>('Base original'!C45/'Base original'!C44*100-100)</f>
        <v>0.48111559368115309</v>
      </c>
      <c r="D41" s="13">
        <f>('Base original'!D45/'Base original'!D44*100-100)</f>
        <v>1.197683895557617</v>
      </c>
      <c r="E41" s="13">
        <f>('Base original'!E45/'Base original'!E44*100-100)</f>
        <v>-0.8365400227124411</v>
      </c>
      <c r="F41" s="11">
        <f>('Base original'!F45/'Base original'!F44*100-100)</f>
        <v>0.67636829018962885</v>
      </c>
    </row>
    <row r="42" spans="1:6" x14ac:dyDescent="0.3">
      <c r="A42" s="20">
        <v>39783</v>
      </c>
      <c r="B42" s="13">
        <f>('Base original'!B46/'Base original'!B45*100-100)</f>
        <v>-1.1450054224792012</v>
      </c>
      <c r="C42" s="13">
        <f>('Base original'!C46/'Base original'!C45*100-100)</f>
        <v>-0.11148192582548688</v>
      </c>
      <c r="D42" s="13">
        <f>('Base original'!D46/'Base original'!D45*100-100)</f>
        <v>0.60002672740868945</v>
      </c>
      <c r="E42" s="13">
        <f>('Base original'!E46/'Base original'!E45*100-100)</f>
        <v>-6.734408667426834</v>
      </c>
      <c r="F42" s="11">
        <f>('Base original'!F46/'Base original'!F45*100-100)</f>
        <v>-1.277600156855101</v>
      </c>
    </row>
    <row r="43" spans="1:6" x14ac:dyDescent="0.3">
      <c r="A43" s="21">
        <v>39814</v>
      </c>
      <c r="B43" s="13">
        <f>('Base original'!B47/'Base original'!B46*100-100)</f>
        <v>-1.5187869957304656</v>
      </c>
      <c r="C43" s="13">
        <f>('Base original'!C47/'Base original'!C46*100-100)</f>
        <v>-0.17074864770299314</v>
      </c>
      <c r="D43" s="13">
        <f>('Base original'!D47/'Base original'!D46*100-100)</f>
        <v>-5.2171813294492608E-2</v>
      </c>
      <c r="E43" s="13">
        <f>('Base original'!E47/'Base original'!E46*100-100)</f>
        <v>-4.3349290047919595</v>
      </c>
      <c r="F43" s="11">
        <f>('Base original'!F47/'Base original'!F46*100-100)</f>
        <v>-1.3436131421808852</v>
      </c>
    </row>
    <row r="44" spans="1:6" x14ac:dyDescent="0.3">
      <c r="A44" s="20">
        <v>39845</v>
      </c>
      <c r="B44" s="13">
        <f>('Base original'!B48/'Base original'!B47*100-100)</f>
        <v>-1.2040866973137554</v>
      </c>
      <c r="C44" s="13">
        <f>('Base original'!C48/'Base original'!C47*100-100)</f>
        <v>-0.71120746430531767</v>
      </c>
      <c r="D44" s="13">
        <f>('Base original'!D48/'Base original'!D47*100-100)</f>
        <v>-0.69206056486612511</v>
      </c>
      <c r="E44" s="13">
        <f>('Base original'!E48/'Base original'!E47*100-100)</f>
        <v>-5.6127184751608894</v>
      </c>
      <c r="F44" s="11">
        <f>('Base original'!F48/'Base original'!F47*100-100)</f>
        <v>-1.4831807545140947</v>
      </c>
    </row>
    <row r="45" spans="1:6" x14ac:dyDescent="0.3">
      <c r="A45" s="20">
        <v>39873</v>
      </c>
      <c r="B45" s="13">
        <f>('Base original'!B49/'Base original'!B48*100-100)</f>
        <v>-1.6398672795344567</v>
      </c>
      <c r="C45" s="13">
        <f>('Base original'!C49/'Base original'!C48*100-100)</f>
        <v>4.5574179678936844E-2</v>
      </c>
      <c r="D45" s="13">
        <f>('Base original'!D49/'Base original'!D48*100-100)</f>
        <v>0.14749133989894858</v>
      </c>
      <c r="E45" s="13">
        <f>('Base original'!E49/'Base original'!E48*100-100)</f>
        <v>-4.7318511599974613</v>
      </c>
      <c r="F45" s="11">
        <f>('Base original'!F49/'Base original'!F48*100-100)</f>
        <v>-1.3510107179751856</v>
      </c>
    </row>
    <row r="46" spans="1:6" x14ac:dyDescent="0.3">
      <c r="A46" s="20">
        <v>39904</v>
      </c>
      <c r="B46" s="13">
        <f>('Base original'!B50/'Base original'!B49*100-100)</f>
        <v>1.0283327338270141</v>
      </c>
      <c r="C46" s="13">
        <f>('Base original'!C50/'Base original'!C49*100-100)</f>
        <v>0.43412936866677398</v>
      </c>
      <c r="D46" s="13">
        <f>('Base original'!D50/'Base original'!D49*100-100)</f>
        <v>0.24229965060776237</v>
      </c>
      <c r="E46" s="13">
        <f>('Base original'!E50/'Base original'!E49*100-100)</f>
        <v>-4.9752944797151315</v>
      </c>
      <c r="F46" s="11">
        <f>('Base original'!F50/'Base original'!F49*100-100)</f>
        <v>0.21781650721931101</v>
      </c>
    </row>
    <row r="47" spans="1:6" x14ac:dyDescent="0.3">
      <c r="A47" s="20">
        <v>39934</v>
      </c>
      <c r="B47" s="13">
        <f>('Base original'!B51/'Base original'!B50*100-100)</f>
        <v>-0.35458877024477431</v>
      </c>
      <c r="C47" s="13">
        <f>('Base original'!C51/'Base original'!C50*100-100)</f>
        <v>-0.69777678920094388</v>
      </c>
      <c r="D47" s="13">
        <f>('Base original'!D51/'Base original'!D50*100-100)</f>
        <v>0.49741165131398191</v>
      </c>
      <c r="E47" s="13">
        <f>('Base original'!E51/'Base original'!E50*100-100)</f>
        <v>-3.3680001824803583</v>
      </c>
      <c r="F47" s="11">
        <f>('Base original'!F51/'Base original'!F50*100-100)</f>
        <v>-0.47049238825735529</v>
      </c>
    </row>
    <row r="48" spans="1:6" x14ac:dyDescent="0.3">
      <c r="A48" s="20">
        <v>39965</v>
      </c>
      <c r="B48" s="13">
        <f>('Base original'!B52/'Base original'!B51*100-100)</f>
        <v>-0.77784618516363935</v>
      </c>
      <c r="C48" s="13">
        <f>('Base original'!C52/'Base original'!C51*100-100)</f>
        <v>-0.73801430204625262</v>
      </c>
      <c r="D48" s="13">
        <f>('Base original'!D52/'Base original'!D51*100-100)</f>
        <v>0.88146453014658732</v>
      </c>
      <c r="E48" s="13">
        <f>('Base original'!E52/'Base original'!E51*100-100)</f>
        <v>-12.608114342021707</v>
      </c>
      <c r="F48" s="11">
        <f>('Base original'!F52/'Base original'!F51*100-100)</f>
        <v>-1.4184519331190302</v>
      </c>
    </row>
    <row r="49" spans="1:6" x14ac:dyDescent="0.3">
      <c r="A49" s="20">
        <v>39995</v>
      </c>
      <c r="B49" s="13">
        <f>('Base original'!B53/'Base original'!B52*100-100)</f>
        <v>0.11259210655232721</v>
      </c>
      <c r="C49" s="13">
        <f>('Base original'!C53/'Base original'!C52*100-100)</f>
        <v>0.12484098492609519</v>
      </c>
      <c r="D49" s="13">
        <f>('Base original'!D53/'Base original'!D52*100-100)</f>
        <v>0.84210440357961147</v>
      </c>
      <c r="E49" s="13">
        <f>('Base original'!E53/'Base original'!E52*100-100)</f>
        <v>-0.75530721664864586</v>
      </c>
      <c r="F49" s="11">
        <f>('Base original'!F53/'Base original'!F52*100-100)</f>
        <v>0.21770095404025369</v>
      </c>
    </row>
    <row r="50" spans="1:6" x14ac:dyDescent="0.3">
      <c r="A50" s="20">
        <v>40026</v>
      </c>
      <c r="B50" s="13">
        <f>('Base original'!B54/'Base original'!B53*100-100)</f>
        <v>1.0083302098128399</v>
      </c>
      <c r="C50" s="13">
        <f>('Base original'!C54/'Base original'!C53*100-100)</f>
        <v>8.0822498321992953E-2</v>
      </c>
      <c r="D50" s="13">
        <f>('Base original'!D54/'Base original'!D53*100-100)</f>
        <v>0.67707654445288767</v>
      </c>
      <c r="E50" s="13">
        <f>('Base original'!E54/'Base original'!E53*100-100)</f>
        <v>0.49556185786090623</v>
      </c>
      <c r="F50" s="11">
        <f>('Base original'!F54/'Base original'!F53*100-100)</f>
        <v>0.78368163633790289</v>
      </c>
    </row>
    <row r="51" spans="1:6" x14ac:dyDescent="0.3">
      <c r="A51" s="20">
        <v>40057</v>
      </c>
      <c r="B51" s="13">
        <f>('Base original'!B55/'Base original'!B54*100-100)</f>
        <v>0.44836897377318508</v>
      </c>
      <c r="C51" s="13">
        <f>('Base original'!C55/'Base original'!C54*100-100)</f>
        <v>0.26201969224604227</v>
      </c>
      <c r="D51" s="13">
        <f>('Base original'!D55/'Base original'!D54*100-100)</f>
        <v>0.71065535691097637</v>
      </c>
      <c r="E51" s="13">
        <f>('Base original'!E55/'Base original'!E54*100-100)</f>
        <v>-2.65191682410385</v>
      </c>
      <c r="F51" s="11">
        <f>('Base original'!F55/'Base original'!F54*100-100)</f>
        <v>0.2535420837023139</v>
      </c>
    </row>
    <row r="52" spans="1:6" x14ac:dyDescent="0.3">
      <c r="A52" s="20">
        <v>40087</v>
      </c>
      <c r="B52" s="13">
        <f>('Base original'!B56/'Base original'!B55*100-100)</f>
        <v>0.10528905451919002</v>
      </c>
      <c r="C52" s="13">
        <f>('Base original'!C56/'Base original'!C55*100-100)</f>
        <v>0.7122552448733046</v>
      </c>
      <c r="D52" s="13">
        <f>('Base original'!D56/'Base original'!D55*100-100)</f>
        <v>1.4361372789642957</v>
      </c>
      <c r="E52" s="13">
        <f>('Base original'!E56/'Base original'!E55*100-100)</f>
        <v>-0.41221365530226706</v>
      </c>
      <c r="F52" s="11">
        <f>('Base original'!F56/'Base original'!F55*100-100)</f>
        <v>0.45098084147959128</v>
      </c>
    </row>
    <row r="53" spans="1:6" x14ac:dyDescent="0.3">
      <c r="A53" s="20">
        <v>40118</v>
      </c>
      <c r="B53" s="13">
        <f>('Base original'!B57/'Base original'!B56*100-100)</f>
        <v>-0.25603898236785483</v>
      </c>
      <c r="C53" s="13">
        <f>('Base original'!C57/'Base original'!C56*100-100)</f>
        <v>0.54588637896306125</v>
      </c>
      <c r="D53" s="13">
        <f>('Base original'!D57/'Base original'!D56*100-100)</f>
        <v>1.4073708256923538</v>
      </c>
      <c r="E53" s="13">
        <f>('Base original'!E57/'Base original'!E56*100-100)</f>
        <v>-7.7677641931656751</v>
      </c>
      <c r="F53" s="11">
        <f>('Base original'!F57/'Base original'!F56*100-100)</f>
        <v>-0.31503300702139825</v>
      </c>
    </row>
    <row r="54" spans="1:6" x14ac:dyDescent="0.3">
      <c r="A54" s="20">
        <v>40148</v>
      </c>
      <c r="B54" s="13">
        <f>('Base original'!B58/'Base original'!B57*100-100)</f>
        <v>3.7012120985090036</v>
      </c>
      <c r="C54" s="13">
        <f>('Base original'!C58/'Base original'!C57*100-100)</f>
        <v>0.93438966698384718</v>
      </c>
      <c r="D54" s="13">
        <f>('Base original'!D58/'Base original'!D57*100-100)</f>
        <v>0.83097819571760567</v>
      </c>
      <c r="E54" s="13">
        <f>('Base original'!E58/'Base original'!E57*100-100)</f>
        <v>-4.0480142060104924</v>
      </c>
      <c r="F54" s="11">
        <f>('Base original'!F58/'Base original'!F57*100-100)</f>
        <v>2.160303682741187</v>
      </c>
    </row>
    <row r="55" spans="1:6" x14ac:dyDescent="0.3">
      <c r="A55" s="21">
        <v>40179</v>
      </c>
      <c r="B55" s="13">
        <f>('Base original'!B59/'Base original'!B58*100-100)</f>
        <v>-0.37992209829211276</v>
      </c>
      <c r="C55" s="13">
        <f>('Base original'!C59/'Base original'!C58*100-100)</f>
        <v>0.42212957586768596</v>
      </c>
      <c r="D55" s="13">
        <f>('Base original'!D59/'Base original'!D58*100-100)</f>
        <v>0.27435665587898939</v>
      </c>
      <c r="E55" s="13">
        <f>('Base original'!E59/'Base original'!E58*100-100)</f>
        <v>13.441743411951038</v>
      </c>
      <c r="F55" s="11">
        <f>('Base original'!F59/'Base original'!F58*100-100)</f>
        <v>0.74480598721360991</v>
      </c>
    </row>
    <row r="56" spans="1:6" x14ac:dyDescent="0.3">
      <c r="A56" s="20">
        <v>40210</v>
      </c>
      <c r="B56" s="13">
        <f>('Base original'!B60/'Base original'!B59*100-100)</f>
        <v>0.55927935391353856</v>
      </c>
      <c r="C56" s="13">
        <f>('Base original'!C60/'Base original'!C59*100-100)</f>
        <v>0.17521390941750781</v>
      </c>
      <c r="D56" s="13">
        <f>('Base original'!D60/'Base original'!D59*100-100)</f>
        <v>0.6529080145352566</v>
      </c>
      <c r="E56" s="13">
        <f>('Base original'!E60/'Base original'!E59*100-100)</f>
        <v>-2.428819986093572</v>
      </c>
      <c r="F56" s="11">
        <f>('Base original'!F60/'Base original'!F59*100-100)</f>
        <v>0.3241470555491901</v>
      </c>
    </row>
    <row r="57" spans="1:6" x14ac:dyDescent="0.3">
      <c r="A57" s="20">
        <v>40238</v>
      </c>
      <c r="B57" s="13">
        <f>('Base original'!B61/'Base original'!B60*100-100)</f>
        <v>-0.36286105826728488</v>
      </c>
      <c r="C57" s="13">
        <f>('Base original'!C61/'Base original'!C60*100-100)</f>
        <v>0.67217536752409046</v>
      </c>
      <c r="D57" s="13">
        <f>('Base original'!D61/'Base original'!D60*100-100)</f>
        <v>0.64854077270611299</v>
      </c>
      <c r="E57" s="13">
        <f>('Base original'!E61/'Base original'!E60*100-100)</f>
        <v>0.45754611460606043</v>
      </c>
      <c r="F57" s="11">
        <f>('Base original'!F61/'Base original'!F60*100-100)</f>
        <v>5.4308216180174895E-2</v>
      </c>
    </row>
    <row r="58" spans="1:6" x14ac:dyDescent="0.3">
      <c r="A58" s="20">
        <v>40269</v>
      </c>
      <c r="B58" s="13">
        <f>('Base original'!B62/'Base original'!B61*100-100)</f>
        <v>0.73162938986686754</v>
      </c>
      <c r="C58" s="13">
        <f>('Base original'!C62/'Base original'!C61*100-100)</f>
        <v>1.3911672279303104</v>
      </c>
      <c r="D58" s="13">
        <f>('Base original'!D62/'Base original'!D61*100-100)</f>
        <v>0.61846343174121898</v>
      </c>
      <c r="E58" s="13">
        <f>('Base original'!E62/'Base original'!E61*100-100)</f>
        <v>3.9829360258877102</v>
      </c>
      <c r="F58" s="11">
        <f>('Base original'!F62/'Base original'!F61*100-100)</f>
        <v>1.0072441889615646</v>
      </c>
    </row>
    <row r="59" spans="1:6" x14ac:dyDescent="0.3">
      <c r="A59" s="20">
        <v>40299</v>
      </c>
      <c r="B59" s="13">
        <f>('Base original'!B63/'Base original'!B62*100-100)</f>
        <v>0.69097424605732272</v>
      </c>
      <c r="C59" s="13">
        <f>('Base original'!C63/'Base original'!C62*100-100)</f>
        <v>0.16412482768114955</v>
      </c>
      <c r="D59" s="13">
        <f>('Base original'!D63/'Base original'!D62*100-100)</f>
        <v>1.2334273137213785</v>
      </c>
      <c r="E59" s="13">
        <f>('Base original'!E63/'Base original'!E62*100-100)</f>
        <v>5.391812217300469</v>
      </c>
      <c r="F59" s="11">
        <f>('Base original'!F63/'Base original'!F62*100-100)</f>
        <v>1.0966982925998252</v>
      </c>
    </row>
    <row r="60" spans="1:6" x14ac:dyDescent="0.3">
      <c r="A60" s="20">
        <v>40330</v>
      </c>
      <c r="B60" s="13">
        <f>('Base original'!B64/'Base original'!B63*100-100)</f>
        <v>0.65280175660755901</v>
      </c>
      <c r="C60" s="13">
        <f>('Base original'!C64/'Base original'!C63*100-100)</f>
        <v>0.6191824529575598</v>
      </c>
      <c r="D60" s="13">
        <f>('Base original'!D64/'Base original'!D63*100-100)</f>
        <v>1.4144097584171078</v>
      </c>
      <c r="E60" s="13">
        <f>('Base original'!E64/'Base original'!E63*100-100)</f>
        <v>3.8652358934981237</v>
      </c>
      <c r="F60" s="11">
        <f>('Base original'!F64/'Base original'!F63*100-100)</f>
        <v>1.071475951893035</v>
      </c>
    </row>
    <row r="61" spans="1:6" x14ac:dyDescent="0.3">
      <c r="A61" s="20">
        <v>40360</v>
      </c>
      <c r="B61" s="13">
        <f>('Base original'!B65/'Base original'!B64*100-100)</f>
        <v>-0.77576549871342593</v>
      </c>
      <c r="C61" s="13">
        <f>('Base original'!C65/'Base original'!C64*100-100)</f>
        <v>0.93307818232915452</v>
      </c>
      <c r="D61" s="13">
        <f>('Base original'!D65/'Base original'!D64*100-100)</f>
        <v>0.76082706117612986</v>
      </c>
      <c r="E61" s="13">
        <f>('Base original'!E65/'Base original'!E64*100-100)</f>
        <v>-4.7500492651361412</v>
      </c>
      <c r="F61" s="11">
        <f>('Base original'!F65/'Base original'!F64*100-100)</f>
        <v>-0.51642472937525952</v>
      </c>
    </row>
    <row r="62" spans="1:6" x14ac:dyDescent="0.3">
      <c r="A62" s="20">
        <v>40391</v>
      </c>
      <c r="B62" s="13">
        <f>('Base original'!B66/'Base original'!B65*100-100)</f>
        <v>0.47545992531996717</v>
      </c>
      <c r="C62" s="13">
        <f>('Base original'!C66/'Base original'!C65*100-100)</f>
        <v>1.4588695440505859</v>
      </c>
      <c r="D62" s="13">
        <f>('Base original'!D66/'Base original'!D65*100-100)</f>
        <v>1.3408200298492829</v>
      </c>
      <c r="E62" s="13">
        <f>('Base original'!E66/'Base original'!E65*100-100)</f>
        <v>-1.2209438594606468</v>
      </c>
      <c r="F62" s="11">
        <f>('Base original'!F66/'Base original'!F65*100-100)</f>
        <v>0.67540794588880715</v>
      </c>
    </row>
    <row r="63" spans="1:6" x14ac:dyDescent="0.3">
      <c r="A63" s="20">
        <v>40422</v>
      </c>
      <c r="B63" s="13">
        <f>('Base original'!B67/'Base original'!B66*100-100)</f>
        <v>0.73447622699842441</v>
      </c>
      <c r="C63" s="13">
        <f>('Base original'!C67/'Base original'!C66*100-100)</f>
        <v>0.86129918541828943</v>
      </c>
      <c r="D63" s="13">
        <f>('Base original'!D67/'Base original'!D66*100-100)</f>
        <v>0.89936766639570465</v>
      </c>
      <c r="E63" s="13">
        <f>('Base original'!E67/'Base original'!E66*100-100)</f>
        <v>-3.3715352110430956</v>
      </c>
      <c r="F63" s="11">
        <f>('Base original'!F67/'Base original'!F66*100-100)</f>
        <v>0.49331559332816255</v>
      </c>
    </row>
    <row r="64" spans="1:6" x14ac:dyDescent="0.3">
      <c r="A64" s="20">
        <v>40452</v>
      </c>
      <c r="B64" s="13">
        <f>('Base original'!B68/'Base original'!B67*100-100)</f>
        <v>1.1634432348785424</v>
      </c>
      <c r="C64" s="13">
        <f>('Base original'!C68/'Base original'!C67*100-100)</f>
        <v>1.2432898424101779</v>
      </c>
      <c r="D64" s="13">
        <f>('Base original'!D68/'Base original'!D67*100-100)</f>
        <v>1.1534926418076594</v>
      </c>
      <c r="E64" s="13">
        <f>('Base original'!E68/'Base original'!E67*100-100)</f>
        <v>7.2706410448771095</v>
      </c>
      <c r="F64" s="11">
        <f>('Base original'!F68/'Base original'!F67*100-100)</f>
        <v>1.5942620467221928</v>
      </c>
    </row>
    <row r="65" spans="1:6" x14ac:dyDescent="0.3">
      <c r="A65" s="20">
        <v>40483</v>
      </c>
      <c r="B65" s="13">
        <f>('Base original'!B69/'Base original'!B68*100-100)</f>
        <v>0.52025122029660054</v>
      </c>
      <c r="C65" s="13">
        <f>('Base original'!C69/'Base original'!C68*100-100)</f>
        <v>1.6047501735329917</v>
      </c>
      <c r="D65" s="13">
        <f>('Base original'!D69/'Base original'!D68*100-100)</f>
        <v>0.92243552714367638</v>
      </c>
      <c r="E65" s="13">
        <f>('Base original'!E69/'Base original'!E68*100-100)</f>
        <v>2.0436397484765649</v>
      </c>
      <c r="F65" s="11">
        <f>('Base original'!F69/'Base original'!F68*100-100)</f>
        <v>0.85731170276990554</v>
      </c>
    </row>
    <row r="66" spans="1:6" x14ac:dyDescent="0.3">
      <c r="A66" s="20">
        <v>40513</v>
      </c>
      <c r="B66" s="13">
        <f>('Base original'!B70/'Base original'!B69*100-100)</f>
        <v>1.3761090722961455</v>
      </c>
      <c r="C66" s="13">
        <f>('Base original'!C70/'Base original'!C69*100-100)</f>
        <v>1.381062446171228</v>
      </c>
      <c r="D66" s="13">
        <f>('Base original'!D70/'Base original'!D69*100-100)</f>
        <v>1.232534665365975</v>
      </c>
      <c r="E66" s="13">
        <f>('Base original'!E70/'Base original'!E69*100-100)</f>
        <v>-9.2790684123541638</v>
      </c>
      <c r="F66" s="11">
        <f>('Base original'!F70/'Base original'!F69*100-100)</f>
        <v>0.55146039389416046</v>
      </c>
    </row>
    <row r="67" spans="1:6" x14ac:dyDescent="0.3">
      <c r="A67" s="21">
        <v>40544</v>
      </c>
      <c r="B67" s="13">
        <f>('Base original'!B71/'Base original'!B70*100-100)</f>
        <v>0.70046699536770518</v>
      </c>
      <c r="C67" s="13">
        <f>('Base original'!C71/'Base original'!C70*100-100)</f>
        <v>1.3238618615033033</v>
      </c>
      <c r="D67" s="13">
        <f>('Base original'!D71/'Base original'!D70*100-100)</f>
        <v>0.60822002078867854</v>
      </c>
      <c r="E67" s="13">
        <f>('Base original'!E71/'Base original'!E70*100-100)</f>
        <v>13.753265366779004</v>
      </c>
      <c r="F67" s="11">
        <f>('Base original'!F71/'Base original'!F70*100-100)</f>
        <v>1.6250478981573337</v>
      </c>
    </row>
    <row r="68" spans="1:6" x14ac:dyDescent="0.3">
      <c r="A68" s="20">
        <v>40575</v>
      </c>
      <c r="B68" s="13">
        <f>('Base original'!B72/'Base original'!B71*100-100)</f>
        <v>0.38588506372995823</v>
      </c>
      <c r="C68" s="13">
        <f>('Base original'!C72/'Base original'!C71*100-100)</f>
        <v>1.0986444468683345</v>
      </c>
      <c r="D68" s="13">
        <f>('Base original'!D72/'Base original'!D71*100-100)</f>
        <v>0.77787972187061882</v>
      </c>
      <c r="E68" s="13">
        <f>('Base original'!E72/'Base original'!E71*100-100)</f>
        <v>2.859537257017692</v>
      </c>
      <c r="F68" s="11">
        <f>('Base original'!F72/'Base original'!F71*100-100)</f>
        <v>0.75133239367674776</v>
      </c>
    </row>
    <row r="69" spans="1:6" x14ac:dyDescent="0.3">
      <c r="A69" s="20">
        <v>40603</v>
      </c>
      <c r="B69" s="13">
        <f>('Base original'!B73/'Base original'!B72*100-100)</f>
        <v>1.2712837676928359</v>
      </c>
      <c r="C69" s="13">
        <f>('Base original'!C73/'Base original'!C72*100-100)</f>
        <v>2.2107126431664739</v>
      </c>
      <c r="D69" s="13">
        <f>('Base original'!D73/'Base original'!D72*100-100)</f>
        <v>1.0040945607542966</v>
      </c>
      <c r="E69" s="13">
        <f>('Base original'!E73/'Base original'!E72*100-100)</f>
        <v>4.6970983753661386</v>
      </c>
      <c r="F69" s="11">
        <f>('Base original'!F73/'Base original'!F72*100-100)</f>
        <v>1.5796719992033843</v>
      </c>
    </row>
    <row r="70" spans="1:6" x14ac:dyDescent="0.3">
      <c r="A70" s="20">
        <v>40634</v>
      </c>
      <c r="B70" s="13">
        <f>('Base original'!B74/'Base original'!B73*100-100)</f>
        <v>1.3374786931966725</v>
      </c>
      <c r="C70" s="13">
        <f>('Base original'!C74/'Base original'!C73*100-100)</f>
        <v>1.6853883423178786</v>
      </c>
      <c r="D70" s="13">
        <f>('Base original'!D74/'Base original'!D73*100-100)</f>
        <v>1.091731265745139</v>
      </c>
      <c r="E70" s="13">
        <f>('Base original'!E74/'Base original'!E73*100-100)</f>
        <v>1.0037058904905081</v>
      </c>
      <c r="F70" s="11">
        <f>('Base original'!F74/'Base original'!F73*100-100)</f>
        <v>1.2931368007079698</v>
      </c>
    </row>
    <row r="71" spans="1:6" x14ac:dyDescent="0.3">
      <c r="A71" s="20">
        <v>40664</v>
      </c>
      <c r="B71" s="13">
        <f>('Base original'!B75/'Base original'!B74*100-100)</f>
        <v>1.7434148901253081</v>
      </c>
      <c r="C71" s="13">
        <f>('Base original'!C75/'Base original'!C74*100-100)</f>
        <v>0.63354723053110718</v>
      </c>
      <c r="D71" s="13">
        <f>('Base original'!D75/'Base original'!D74*100-100)</f>
        <v>1.0275910231642911</v>
      </c>
      <c r="E71" s="13">
        <f>('Base original'!E75/'Base original'!E74*100-100)</f>
        <v>6.605306873480373</v>
      </c>
      <c r="F71" s="11">
        <f>('Base original'!F75/'Base original'!F74*100-100)</f>
        <v>1.8185538860648052</v>
      </c>
    </row>
    <row r="72" spans="1:6" x14ac:dyDescent="0.3">
      <c r="A72" s="20">
        <v>40695</v>
      </c>
      <c r="B72" s="13">
        <f>('Base original'!B76/'Base original'!B75*100-100)</f>
        <v>0.67888736294416674</v>
      </c>
      <c r="C72" s="13">
        <f>('Base original'!C76/'Base original'!C75*100-100)</f>
        <v>1.1528335620149477</v>
      </c>
      <c r="D72" s="13">
        <f>('Base original'!D76/'Base original'!D75*100-100)</f>
        <v>1.1779795693548181</v>
      </c>
      <c r="E72" s="13">
        <f>('Base original'!E76/'Base original'!E75*100-100)</f>
        <v>-2.3552839952673708</v>
      </c>
      <c r="F72" s="11">
        <f>('Base original'!F76/'Base original'!F75*100-100)</f>
        <v>0.60560086145730452</v>
      </c>
    </row>
    <row r="73" spans="1:6" x14ac:dyDescent="0.3">
      <c r="A73" s="20">
        <v>40725</v>
      </c>
      <c r="B73" s="13">
        <f>('Base original'!B77/'Base original'!B76*100-100)</f>
        <v>0.33147207071972673</v>
      </c>
      <c r="C73" s="13">
        <f>('Base original'!C77/'Base original'!C76*100-100)</f>
        <v>1.1755675984413045</v>
      </c>
      <c r="D73" s="13">
        <f>('Base original'!D77/'Base original'!D76*100-100)</f>
        <v>0.89475000365241897</v>
      </c>
      <c r="E73" s="13">
        <f>('Base original'!E77/'Base original'!E76*100-100)</f>
        <v>2.3340814059989157</v>
      </c>
      <c r="F73" s="11">
        <f>('Base original'!F77/'Base original'!F76*100-100)</f>
        <v>0.72839482452724269</v>
      </c>
    </row>
    <row r="74" spans="1:6" x14ac:dyDescent="0.3">
      <c r="A74" s="20">
        <v>40756</v>
      </c>
      <c r="B74" s="13">
        <f>('Base original'!B78/'Base original'!B77*100-100)</f>
        <v>0.91709179566838372</v>
      </c>
      <c r="C74" s="13">
        <f>('Base original'!C78/'Base original'!C77*100-100)</f>
        <v>1.6798624057108924</v>
      </c>
      <c r="D74" s="13">
        <f>('Base original'!D78/'Base original'!D77*100-100)</f>
        <v>0.82949428361922628</v>
      </c>
      <c r="E74" s="13">
        <f>('Base original'!E78/'Base original'!E77*100-100)</f>
        <v>3.6642499476256631</v>
      </c>
      <c r="F74" s="11">
        <f>('Base original'!F78/'Base original'!F77*100-100)</f>
        <v>1.2101895288525242</v>
      </c>
    </row>
    <row r="75" spans="1:6" x14ac:dyDescent="0.3">
      <c r="A75" s="20">
        <v>40787</v>
      </c>
      <c r="B75" s="13">
        <f>('Base original'!B79/'Base original'!B78*100-100)</f>
        <v>2.5531225572538148</v>
      </c>
      <c r="C75" s="13">
        <f>('Base original'!C79/'Base original'!C78*100-100)</f>
        <v>0.92772577769571285</v>
      </c>
      <c r="D75" s="13">
        <f>('Base original'!D79/'Base original'!D78*100-100)</f>
        <v>0.78829448922301992</v>
      </c>
      <c r="E75" s="13">
        <f>('Base original'!E79/'Base original'!E78*100-100)</f>
        <v>13.30657223236733</v>
      </c>
      <c r="F75" s="11">
        <f>('Base original'!F79/'Base original'!F78*100-100)</f>
        <v>2.8247483133032603</v>
      </c>
    </row>
    <row r="76" spans="1:6" x14ac:dyDescent="0.3">
      <c r="A76" s="20">
        <v>40817</v>
      </c>
      <c r="B76" s="13">
        <f>('Base original'!B80/'Base original'!B79*100-100)</f>
        <v>1.3951262961743822</v>
      </c>
      <c r="C76" s="13">
        <f>('Base original'!C80/'Base original'!C79*100-100)</f>
        <v>1.1417704773906792</v>
      </c>
      <c r="D76" s="13">
        <f>('Base original'!D80/'Base original'!D79*100-100)</f>
        <v>0.92880202407971524</v>
      </c>
      <c r="E76" s="13">
        <f>('Base original'!E80/'Base original'!E79*100-100)</f>
        <v>-5.3620527882431901</v>
      </c>
      <c r="F76" s="11">
        <f>('Base original'!F80/'Base original'!F79*100-100)</f>
        <v>0.63620646074630827</v>
      </c>
    </row>
    <row r="77" spans="1:6" x14ac:dyDescent="0.3">
      <c r="A77" s="20">
        <v>40848</v>
      </c>
      <c r="B77" s="13">
        <f>('Base original'!B81/'Base original'!B80*100-100)</f>
        <v>1.6421172479566053</v>
      </c>
      <c r="C77" s="13">
        <f>('Base original'!C81/'Base original'!C80*100-100)</f>
        <v>2.3564158497456162</v>
      </c>
      <c r="D77" s="13">
        <f>('Base original'!D81/'Base original'!D80*100-100)</f>
        <v>1.2499805320385491</v>
      </c>
      <c r="E77" s="13">
        <f>('Base original'!E81/'Base original'!E80*100-100)</f>
        <v>4.0979586271443935</v>
      </c>
      <c r="F77" s="11">
        <f>('Base original'!F81/'Base original'!F80*100-100)</f>
        <v>1.8454151990912493</v>
      </c>
    </row>
    <row r="78" spans="1:6" x14ac:dyDescent="0.3">
      <c r="A78" s="20">
        <v>40878</v>
      </c>
      <c r="B78" s="13">
        <f>('Base original'!B82/'Base original'!B81*100-100)</f>
        <v>1.6243357841958499</v>
      </c>
      <c r="C78" s="13">
        <f>('Base original'!C82/'Base original'!C81*100-100)</f>
        <v>1.0496195368699546</v>
      </c>
      <c r="D78" s="13">
        <f>('Base original'!D82/'Base original'!D81*100-100)</f>
        <v>1.3639110093210007</v>
      </c>
      <c r="E78" s="13">
        <f>('Base original'!E82/'Base original'!E81*100-100)</f>
        <v>-5.6367758450836476</v>
      </c>
      <c r="F78" s="11">
        <f>('Base original'!F82/'Base original'!F81*100-100)</f>
        <v>0.8552787967558686</v>
      </c>
    </row>
    <row r="79" spans="1:6" x14ac:dyDescent="0.3">
      <c r="A79" s="21">
        <v>40909</v>
      </c>
      <c r="B79" s="13">
        <f>('Base original'!B83/'Base original'!B82*100-100)</f>
        <v>0.99844671006788133</v>
      </c>
      <c r="C79" s="13">
        <f>('Base original'!C83/'Base original'!C82*100-100)</f>
        <v>0.91755598787324288</v>
      </c>
      <c r="D79" s="13">
        <f>('Base original'!D83/'Base original'!D82*100-100)</f>
        <v>0.94197575548309942</v>
      </c>
      <c r="E79" s="13">
        <f>('Base original'!E83/'Base original'!E82*100-100)</f>
        <v>-7.2341764668666713</v>
      </c>
      <c r="F79" s="11">
        <f>('Base original'!F83/'Base original'!F82*100-100)</f>
        <v>0.29754495735996045</v>
      </c>
    </row>
    <row r="80" spans="1:6" x14ac:dyDescent="0.3">
      <c r="A80" s="20">
        <v>40940</v>
      </c>
      <c r="B80" s="13">
        <f>('Base original'!B84/'Base original'!B83*100-100)</f>
        <v>0.67032978659973708</v>
      </c>
      <c r="C80" s="13">
        <f>('Base original'!C84/'Base original'!C83*100-100)</f>
        <v>0.86352000138845142</v>
      </c>
      <c r="D80" s="13">
        <f>('Base original'!D84/'Base original'!D83*100-100)</f>
        <v>0.82767973599135303</v>
      </c>
      <c r="E80" s="13">
        <f>('Base original'!E84/'Base original'!E83*100-100)</f>
        <v>1.4241266826102219</v>
      </c>
      <c r="F80" s="11">
        <f>('Base original'!F84/'Base original'!F83*100-100)</f>
        <v>0.78854087369435888</v>
      </c>
    </row>
    <row r="81" spans="1:6" x14ac:dyDescent="0.3">
      <c r="A81" s="20">
        <v>40969</v>
      </c>
      <c r="B81" s="13">
        <f>('Base original'!B85/'Base original'!B84*100-100)</f>
        <v>1.8688010249662881</v>
      </c>
      <c r="C81" s="13">
        <f>('Base original'!C85/'Base original'!C84*100-100)</f>
        <v>1.3238140316823177</v>
      </c>
      <c r="D81" s="13">
        <f>('Base original'!D85/'Base original'!D84*100-100)</f>
        <v>1.0418646966024596</v>
      </c>
      <c r="E81" s="13">
        <f>('Base original'!E85/'Base original'!E84*100-100)</f>
        <v>4.5184749696174151</v>
      </c>
      <c r="F81" s="11">
        <f>('Base original'!F85/'Base original'!F84*100-100)</f>
        <v>1.8087944794331463</v>
      </c>
    </row>
    <row r="82" spans="1:6" x14ac:dyDescent="0.3">
      <c r="A82" s="20">
        <v>41000</v>
      </c>
      <c r="B82" s="13">
        <f>('Base original'!B86/'Base original'!B85*100-100)</f>
        <v>1.0580524139895289</v>
      </c>
      <c r="C82" s="13">
        <f>('Base original'!C86/'Base original'!C85*100-100)</f>
        <v>0.89378268637246094</v>
      </c>
      <c r="D82" s="13">
        <f>('Base original'!D86/'Base original'!D85*100-100)</f>
        <v>0.85836776083117172</v>
      </c>
      <c r="E82" s="13">
        <f>('Base original'!E86/'Base original'!E85*100-100)</f>
        <v>3.0085275709746782</v>
      </c>
      <c r="F82" s="11">
        <f>('Base original'!F86/'Base original'!F85*100-100)</f>
        <v>1.1444944345281129</v>
      </c>
    </row>
    <row r="83" spans="1:6" x14ac:dyDescent="0.3">
      <c r="A83" s="20">
        <v>41030</v>
      </c>
      <c r="B83" s="13">
        <f>('Base original'!B87/'Base original'!B86*100-100)</f>
        <v>2.1777520037259848</v>
      </c>
      <c r="C83" s="13">
        <f>('Base original'!C87/'Base original'!C86*100-100)</f>
        <v>0.56102180724819561</v>
      </c>
      <c r="D83" s="13">
        <f>('Base original'!D87/'Base original'!D86*100-100)</f>
        <v>0.77130208473126061</v>
      </c>
      <c r="E83" s="13">
        <f>('Base original'!E87/'Base original'!E86*100-100)</f>
        <v>11.316102829313365</v>
      </c>
      <c r="F83" s="11">
        <f>('Base original'!F87/'Base original'!F86*100-100)</f>
        <v>2.3842716546896128</v>
      </c>
    </row>
    <row r="84" spans="1:6" x14ac:dyDescent="0.3">
      <c r="A84" s="20">
        <v>41061</v>
      </c>
      <c r="B84" s="13">
        <f>('Base original'!B88/'Base original'!B87*100-100)</f>
        <v>1.2608535393495259</v>
      </c>
      <c r="C84" s="13">
        <f>('Base original'!C88/'Base original'!C87*100-100)</f>
        <v>0.67536771652230243</v>
      </c>
      <c r="D84" s="13">
        <f>('Base original'!D88/'Base original'!D87*100-100)</f>
        <v>0.86690279923166713</v>
      </c>
      <c r="E84" s="13">
        <f>('Base original'!E88/'Base original'!E87*100-100)</f>
        <v>-3.0233351994990727</v>
      </c>
      <c r="F84" s="11">
        <f>('Base original'!F88/'Base original'!F87*100-100)</f>
        <v>0.72725636733706267</v>
      </c>
    </row>
    <row r="85" spans="1:6" x14ac:dyDescent="0.3">
      <c r="A85" s="20">
        <v>41091</v>
      </c>
      <c r="B85" s="13">
        <f>('Base original'!B89/'Base original'!B88*100-100)</f>
        <v>-2.7465342237348978E-2</v>
      </c>
      <c r="C85" s="13">
        <f>('Base original'!C89/'Base original'!C88*100-100)</f>
        <v>0.78876147197652813</v>
      </c>
      <c r="D85" s="13">
        <f>('Base original'!D89/'Base original'!D88*100-100)</f>
        <v>0.38474297305461391</v>
      </c>
      <c r="E85" s="13">
        <f>('Base original'!E89/'Base original'!E88*100-100)</f>
        <v>-2.3404905628513006</v>
      </c>
      <c r="F85" s="11">
        <f>('Base original'!F89/'Base original'!F88*100-100)</f>
        <v>-2.9615011695739213E-2</v>
      </c>
    </row>
    <row r="86" spans="1:6" x14ac:dyDescent="0.3">
      <c r="A86" s="20">
        <v>41122</v>
      </c>
      <c r="B86" s="13">
        <f>('Base original'!B90/'Base original'!B89*100-100)</f>
        <v>5.4205891824338437E-2</v>
      </c>
      <c r="C86" s="13">
        <f>('Base original'!C90/'Base original'!C89*100-100)</f>
        <v>1.3833132779887336</v>
      </c>
      <c r="D86" s="13">
        <f>('Base original'!D90/'Base original'!D89*100-100)</f>
        <v>0.70011184501659329</v>
      </c>
      <c r="E86" s="13">
        <f>('Base original'!E90/'Base original'!E89*100-100)</f>
        <v>3.1947785259950621</v>
      </c>
      <c r="F86" s="11">
        <f>('Base original'!F90/'Base original'!F89*100-100)</f>
        <v>0.61989979979317411</v>
      </c>
    </row>
    <row r="87" spans="1:6" x14ac:dyDescent="0.3">
      <c r="A87" s="20">
        <v>41153</v>
      </c>
      <c r="B87" s="13">
        <f>('Base original'!B91/'Base original'!B90*100-100)</f>
        <v>0.96095053891313853</v>
      </c>
      <c r="C87" s="13">
        <f>('Base original'!C91/'Base original'!C90*100-100)</f>
        <v>0.62728410988526662</v>
      </c>
      <c r="D87" s="13">
        <f>('Base original'!D91/'Base original'!D90*100-100)</f>
        <v>0.71919928753530371</v>
      </c>
      <c r="E87" s="13">
        <f>('Base original'!E91/'Base original'!E90*100-100)</f>
        <v>-2.0728038188582332</v>
      </c>
      <c r="F87" s="11">
        <f>('Base original'!F91/'Base original'!F90*100-100)</f>
        <v>0.60966334701200253</v>
      </c>
    </row>
    <row r="88" spans="1:6" x14ac:dyDescent="0.3">
      <c r="A88" s="20">
        <v>41183</v>
      </c>
      <c r="B88" s="13">
        <f>('Base original'!B92/'Base original'!B91*100-100)</f>
        <v>1.1949567331155606</v>
      </c>
      <c r="C88" s="13">
        <f>('Base original'!C92/'Base original'!C91*100-100)</f>
        <v>1.0764332835554455</v>
      </c>
      <c r="D88" s="13">
        <f>('Base original'!D92/'Base original'!D91*100-100)</f>
        <v>1.2276714395207762</v>
      </c>
      <c r="E88" s="13">
        <f>('Base original'!E92/'Base original'!E91*100-100)</f>
        <v>-0.66581483275255948</v>
      </c>
      <c r="F88" s="11">
        <f>('Base original'!F92/'Base original'!F91*100-100)</f>
        <v>1.0362910745133576</v>
      </c>
    </row>
    <row r="89" spans="1:6" x14ac:dyDescent="0.3">
      <c r="A89" s="20">
        <v>41214</v>
      </c>
      <c r="B89" s="13">
        <f>('Base original'!B93/'Base original'!B92*100-100)</f>
        <v>1.7356856279920407</v>
      </c>
      <c r="C89" s="13">
        <f>('Base original'!C93/'Base original'!C92*100-100)</f>
        <v>1.1697034982073689</v>
      </c>
      <c r="D89" s="13">
        <f>('Base original'!D93/'Base original'!D92*100-100)</f>
        <v>1.3530457859776419</v>
      </c>
      <c r="E89" s="13">
        <f>('Base original'!E93/'Base original'!E92*100-100)</f>
        <v>0.22536845684439299</v>
      </c>
      <c r="F89" s="11">
        <f>('Base original'!F93/'Base original'!F92*100-100)</f>
        <v>1.4568829123109879</v>
      </c>
    </row>
    <row r="90" spans="1:6" x14ac:dyDescent="0.3">
      <c r="A90" s="20">
        <v>41244</v>
      </c>
      <c r="B90" s="13">
        <f>('Base original'!B94/'Base original'!B93*100-100)</f>
        <v>1.3584611424676751</v>
      </c>
      <c r="C90" s="13">
        <f>('Base original'!C94/'Base original'!C93*100-100)</f>
        <v>0.71728127331043368</v>
      </c>
      <c r="D90" s="13">
        <f>('Base original'!D94/'Base original'!D93*100-100)</f>
        <v>0.74828157494384584</v>
      </c>
      <c r="E90" s="13">
        <f>('Base original'!E94/'Base original'!E93*100-100)</f>
        <v>-1.4485387610276206</v>
      </c>
      <c r="F90" s="11">
        <f>('Base original'!F94/'Base original'!F93*100-100)</f>
        <v>0.91612461063188277</v>
      </c>
    </row>
    <row r="91" spans="1:6" x14ac:dyDescent="0.3">
      <c r="A91" s="21">
        <v>41275</v>
      </c>
      <c r="B91" s="13">
        <f>('Base original'!B95/'Base original'!B94*100-100)</f>
        <v>-0.1110266153456223</v>
      </c>
      <c r="C91" s="13">
        <f>('Base original'!C95/'Base original'!C94*100-100)</f>
        <v>0.78875140579862091</v>
      </c>
      <c r="D91" s="13">
        <f>('Base original'!D95/'Base original'!D94*100-100)</f>
        <v>0.60807235751849475</v>
      </c>
      <c r="E91" s="13">
        <f>('Base original'!E95/'Base original'!E94*100-100)</f>
        <v>-1.3677429329142683</v>
      </c>
      <c r="F91" s="11">
        <f>('Base original'!F95/'Base original'!F94*100-100)</f>
        <v>6.6688101047390091E-2</v>
      </c>
    </row>
    <row r="92" spans="1:6" x14ac:dyDescent="0.3">
      <c r="A92" s="20">
        <v>41306</v>
      </c>
      <c r="B92" s="13">
        <f>('Base original'!B96/'Base original'!B95*100-100)</f>
        <v>0.6834231748306081</v>
      </c>
      <c r="C92" s="13">
        <f>('Base original'!C96/'Base original'!C95*100-100)</f>
        <v>0.48224161766779616</v>
      </c>
      <c r="D92" s="13">
        <f>('Base original'!D96/'Base original'!D95*100-100)</f>
        <v>0.8399688447735798</v>
      </c>
      <c r="E92" s="13">
        <f>('Base original'!E96/'Base original'!E95*100-100)</f>
        <v>1.1343651756528175</v>
      </c>
      <c r="F92" s="11">
        <f>('Base original'!F96/'Base original'!F95*100-100)</f>
        <v>0.73066228277207301</v>
      </c>
    </row>
    <row r="93" spans="1:6" x14ac:dyDescent="0.3">
      <c r="A93" s="20">
        <v>41334</v>
      </c>
      <c r="B93" s="13">
        <f>('Base original'!B97/'Base original'!B96*100-100)</f>
        <v>0.82685376954849232</v>
      </c>
      <c r="C93" s="13">
        <f>('Base original'!C97/'Base original'!C96*100-100)</f>
        <v>1.2284393168521319</v>
      </c>
      <c r="D93" s="13">
        <f>('Base original'!D97/'Base original'!D96*100-100)</f>
        <v>0.9654077510830632</v>
      </c>
      <c r="E93" s="13">
        <f>('Base original'!E97/'Base original'!E96*100-100)</f>
        <v>2.2787177537529857</v>
      </c>
      <c r="F93" s="11">
        <f>('Base original'!F97/'Base original'!F96*100-100)</f>
        <v>1.0188819000087648</v>
      </c>
    </row>
    <row r="94" spans="1:6" x14ac:dyDescent="0.3">
      <c r="A94" s="20">
        <v>41365</v>
      </c>
      <c r="B94" s="13">
        <f>('Base original'!B98/'Base original'!B97*100-100)</f>
        <v>0.18843533560084325</v>
      </c>
      <c r="C94" s="13">
        <f>('Base original'!C98/'Base original'!C97*100-100)</f>
        <v>0.98743031054029018</v>
      </c>
      <c r="D94" s="13">
        <f>('Base original'!D98/'Base original'!D97*100-100)</f>
        <v>0.97189147812308363</v>
      </c>
      <c r="E94" s="13">
        <f>('Base original'!E98/'Base original'!E97*100-100)</f>
        <v>2.8345796637268847</v>
      </c>
      <c r="F94" s="11">
        <f>('Base original'!F98/'Base original'!F97*100-100)</f>
        <v>0.67412780119198601</v>
      </c>
    </row>
    <row r="95" spans="1:6" x14ac:dyDescent="0.3">
      <c r="A95" s="20">
        <v>41395</v>
      </c>
      <c r="B95" s="13">
        <f>('Base original'!B99/'Base original'!B98*100-100)</f>
        <v>1.295038897669599</v>
      </c>
      <c r="C95" s="13">
        <f>('Base original'!C99/'Base original'!C98*100-100)</f>
        <v>0.36075357067953462</v>
      </c>
      <c r="D95" s="13">
        <f>('Base original'!D99/'Base original'!D98*100-100)</f>
        <v>0.44949011255783944</v>
      </c>
      <c r="E95" s="13">
        <f>('Base original'!E99/'Base original'!E98*100-100)</f>
        <v>8.3010971634487731</v>
      </c>
      <c r="F95" s="11">
        <f>('Base original'!F99/'Base original'!F98*100-100)</f>
        <v>1.5394844235106859</v>
      </c>
    </row>
    <row r="96" spans="1:6" x14ac:dyDescent="0.3">
      <c r="A96" s="20">
        <v>41426</v>
      </c>
      <c r="B96" s="13">
        <f>('Base original'!B100/'Base original'!B99*100-100)</f>
        <v>0.87962741977332826</v>
      </c>
      <c r="C96" s="13">
        <f>('Base original'!C100/'Base original'!C99*100-100)</f>
        <v>0.55615024192643148</v>
      </c>
      <c r="D96" s="13">
        <f>('Base original'!D100/'Base original'!D99*100-100)</f>
        <v>0.6779656974519952</v>
      </c>
      <c r="E96" s="13">
        <f>('Base original'!E100/'Base original'!E99*100-100)</f>
        <v>1.4569722768801086</v>
      </c>
      <c r="F96" s="11">
        <f>('Base original'!F100/'Base original'!F99*100-100)</f>
        <v>0.84304367074136621</v>
      </c>
    </row>
    <row r="97" spans="1:6" x14ac:dyDescent="0.3">
      <c r="A97" s="20">
        <v>41456</v>
      </c>
      <c r="B97" s="13">
        <f>('Base original'!B101/'Base original'!B100*100-100)</f>
        <v>0.42164659561802864</v>
      </c>
      <c r="C97" s="13">
        <f>('Base original'!C101/'Base original'!C100*100-100)</f>
        <v>0.64113113453936421</v>
      </c>
      <c r="D97" s="13">
        <f>('Base original'!D101/'Base original'!D100*100-100)</f>
        <v>1.0486656290191547</v>
      </c>
      <c r="E97" s="13">
        <f>('Base original'!E101/'Base original'!E100*100-100)</f>
        <v>2.939812254252459</v>
      </c>
      <c r="F97" s="11">
        <f>('Base original'!F101/'Base original'!F100*100-100)</f>
        <v>0.80836083281185722</v>
      </c>
    </row>
    <row r="98" spans="1:6" x14ac:dyDescent="0.3">
      <c r="A98" s="20">
        <v>41487</v>
      </c>
      <c r="B98" s="13">
        <f>('Base original'!B102/'Base original'!B101*100-100)</f>
        <v>1.1123096318362116</v>
      </c>
      <c r="C98" s="13">
        <f>('Base original'!C102/'Base original'!C101*100-100)</f>
        <v>1.1797476809011727</v>
      </c>
      <c r="D98" s="13">
        <f>('Base original'!D102/'Base original'!D101*100-100)</f>
        <v>0.99299583391456281</v>
      </c>
      <c r="E98" s="13">
        <f>('Base original'!E102/'Base original'!E101*100-100)</f>
        <v>-0.96120295685567214</v>
      </c>
      <c r="F98" s="11">
        <f>('Base original'!F102/'Base original'!F101*100-100)</f>
        <v>0.91199747664146003</v>
      </c>
    </row>
    <row r="99" spans="1:6" x14ac:dyDescent="0.3">
      <c r="A99" s="20">
        <v>41518</v>
      </c>
      <c r="B99" s="13">
        <f>('Base original'!B103/'Base original'!B102*100-100)</f>
        <v>0.56583717865170513</v>
      </c>
      <c r="C99" s="13">
        <f>('Base original'!C103/'Base original'!C102*100-100)</f>
        <v>0.48110395461702637</v>
      </c>
      <c r="D99" s="13">
        <f>('Base original'!D103/'Base original'!D102*100-100)</f>
        <v>0.95624632397861831</v>
      </c>
      <c r="E99" s="13">
        <f>('Base original'!E103/'Base original'!E102*100-100)</f>
        <v>-4.9624854161821474</v>
      </c>
      <c r="F99" s="11">
        <f>('Base original'!F103/'Base original'!F102*100-100)</f>
        <v>0.17514368606028086</v>
      </c>
    </row>
    <row r="100" spans="1:6" x14ac:dyDescent="0.3">
      <c r="A100" s="20">
        <v>41548</v>
      </c>
      <c r="B100" s="13">
        <f>('Base original'!B104/'Base original'!B103*100-100)</f>
        <v>0.63480059160548308</v>
      </c>
      <c r="C100" s="13">
        <f>('Base original'!C104/'Base original'!C103*100-100)</f>
        <v>1.2049591006054925</v>
      </c>
      <c r="D100" s="13">
        <f>('Base original'!D104/'Base original'!D103*100-100)</f>
        <v>1.1626753857230767</v>
      </c>
      <c r="E100" s="13">
        <f>('Base original'!E104/'Base original'!E103*100-100)</f>
        <v>-1.0275595028403472</v>
      </c>
      <c r="F100" s="11">
        <f>('Base original'!F104/'Base original'!F103*100-100)</f>
        <v>0.69231319384630297</v>
      </c>
    </row>
    <row r="101" spans="1:6" x14ac:dyDescent="0.3">
      <c r="A101" s="20">
        <v>41579</v>
      </c>
      <c r="B101" s="13">
        <f>('Base original'!B105/'Base original'!B104*100-100)</f>
        <v>2.1655938032323974</v>
      </c>
      <c r="C101" s="13">
        <f>('Base original'!C105/'Base original'!C104*100-100)</f>
        <v>1.320746743949968</v>
      </c>
      <c r="D101" s="13">
        <f>('Base original'!D105/'Base original'!D104*100-100)</f>
        <v>0.8642296637685547</v>
      </c>
      <c r="E101" s="13">
        <f>('Base original'!E105/'Base original'!E104*100-100)</f>
        <v>3.0219432179598726</v>
      </c>
      <c r="F101" s="11">
        <f>('Base original'!F105/'Base original'!F104*100-100)</f>
        <v>1.8246747755422206</v>
      </c>
    </row>
    <row r="102" spans="1:6" x14ac:dyDescent="0.3">
      <c r="A102" s="20">
        <v>41609</v>
      </c>
      <c r="B102" s="13">
        <f>('Base original'!B106/'Base original'!B105*100-100)</f>
        <v>0.77334982406999586</v>
      </c>
      <c r="C102" s="13">
        <f>('Base original'!C106/'Base original'!C105*100-100)</f>
        <v>0.70767628560022899</v>
      </c>
      <c r="D102" s="13">
        <f>('Base original'!D106/'Base original'!D105*100-100)</f>
        <v>1.2572832680643415</v>
      </c>
      <c r="E102" s="13">
        <f>('Base original'!E106/'Base original'!E105*100-100)</f>
        <v>-5.4842302522578734</v>
      </c>
      <c r="F102" s="11">
        <f>('Base original'!F106/'Base original'!F105*100-100)</f>
        <v>0.37504002104964229</v>
      </c>
    </row>
    <row r="103" spans="1:6" x14ac:dyDescent="0.3">
      <c r="A103" s="21">
        <v>41640</v>
      </c>
      <c r="B103" s="13">
        <f>('Base original'!B107/'Base original'!B106*100-100)</f>
        <v>0.96404378559897452</v>
      </c>
      <c r="C103" s="13">
        <f>('Base original'!C107/'Base original'!C106*100-100)</f>
        <v>1.1643301495205378</v>
      </c>
      <c r="D103" s="13">
        <f>('Base original'!D107/'Base original'!D106*100-100)</f>
        <v>1.4017454344015476</v>
      </c>
      <c r="E103" s="13">
        <f>('Base original'!E107/'Base original'!E106*100-100)</f>
        <v>3.5479506079010719</v>
      </c>
      <c r="F103" s="11">
        <f>('Base original'!F107/'Base original'!F106*100-100)</f>
        <v>1.2875066570918534</v>
      </c>
    </row>
    <row r="104" spans="1:6" x14ac:dyDescent="0.3">
      <c r="A104" s="20">
        <v>41671</v>
      </c>
      <c r="B104" s="13">
        <f>('Base original'!B108/'Base original'!B107*100-100)</f>
        <v>0.19784232784363098</v>
      </c>
      <c r="C104" s="13">
        <f>('Base original'!C108/'Base original'!C107*100-100)</f>
        <v>0.5095153441235567</v>
      </c>
      <c r="D104" s="13">
        <f>('Base original'!D108/'Base original'!D107*100-100)</f>
        <v>1.0901762703763325</v>
      </c>
      <c r="E104" s="13">
        <f>('Base original'!E108/'Base original'!E107*100-100)</f>
        <v>0.50641760672421299</v>
      </c>
      <c r="F104" s="11">
        <f>('Base original'!F108/'Base original'!F107*100-100)</f>
        <v>0.47032326157057014</v>
      </c>
    </row>
    <row r="105" spans="1:6" x14ac:dyDescent="0.3">
      <c r="A105" s="20">
        <v>41699</v>
      </c>
      <c r="B105" s="13">
        <f>('Base original'!B109/'Base original'!B108*100-100)</f>
        <v>-0.66289784521038086</v>
      </c>
      <c r="C105" s="13">
        <f>('Base original'!C109/'Base original'!C108*100-100)</f>
        <v>0.8732546790614748</v>
      </c>
      <c r="D105" s="13">
        <f>('Base original'!D109/'Base original'!D108*100-100)</f>
        <v>1.3082656624674911</v>
      </c>
      <c r="E105" s="13">
        <f>('Base original'!E109/'Base original'!E108*100-100)</f>
        <v>-2.7905438549064172</v>
      </c>
      <c r="F105" s="11">
        <f>('Base original'!F109/'Base original'!F108*100-100)</f>
        <v>-0.17506025537922199</v>
      </c>
    </row>
    <row r="106" spans="1:6" x14ac:dyDescent="0.3">
      <c r="A106" s="20">
        <v>41730</v>
      </c>
      <c r="B106" s="13">
        <f>('Base original'!B110/'Base original'!B109*100-100)</f>
        <v>0.19730285818528159</v>
      </c>
      <c r="C106" s="13">
        <f>('Base original'!C110/'Base original'!C109*100-100)</f>
        <v>0.89237894271667528</v>
      </c>
      <c r="D106" s="13">
        <f>('Base original'!D110/'Base original'!D109*100-100)</f>
        <v>1.5018844993547305</v>
      </c>
      <c r="E106" s="13">
        <f>('Base original'!E110/'Base original'!E109*100-100)</f>
        <v>4.0049408406291462</v>
      </c>
      <c r="F106" s="11">
        <f>('Base original'!F110/'Base original'!F109*100-100)</f>
        <v>0.88423024022112884</v>
      </c>
    </row>
    <row r="107" spans="1:6" x14ac:dyDescent="0.3">
      <c r="A107" s="20">
        <v>41760</v>
      </c>
      <c r="B107" s="13">
        <f>('Base original'!B111/'Base original'!B110*100-100)</f>
        <v>0.57872991256984108</v>
      </c>
      <c r="C107" s="13">
        <f>('Base original'!C111/'Base original'!C110*100-100)</f>
        <v>0.20309875586357862</v>
      </c>
      <c r="D107" s="13">
        <f>('Base original'!D111/'Base original'!D110*100-100)</f>
        <v>1.3231269489978814</v>
      </c>
      <c r="E107" s="13">
        <f>('Base original'!E111/'Base original'!E110*100-100)</f>
        <v>-0.90711287316844391</v>
      </c>
      <c r="F107" s="11">
        <f>('Base original'!F111/'Base original'!F110*100-100)</f>
        <v>0.59906105061824633</v>
      </c>
    </row>
    <row r="108" spans="1:6" x14ac:dyDescent="0.3">
      <c r="A108" s="20">
        <v>41791</v>
      </c>
      <c r="B108" s="13">
        <f>('Base original'!B112/'Base original'!B111*100-100)</f>
        <v>0.61160177471502664</v>
      </c>
      <c r="C108" s="13">
        <f>('Base original'!C112/'Base original'!C111*100-100)</f>
        <v>0.21258534412696406</v>
      </c>
      <c r="D108" s="13">
        <f>('Base original'!D112/'Base original'!D111*100-100)</f>
        <v>1.1584531628795958</v>
      </c>
      <c r="E108" s="13">
        <f>('Base original'!E112/'Base original'!E111*100-100)</f>
        <v>-3.3477179777216151</v>
      </c>
      <c r="F108" s="11">
        <f>('Base original'!F112/'Base original'!F111*100-100)</f>
        <v>0.39416485365282483</v>
      </c>
    </row>
    <row r="109" spans="1:6" x14ac:dyDescent="0.3">
      <c r="A109" s="20">
        <v>41821</v>
      </c>
      <c r="B109" s="13">
        <f>('Base original'!B113/'Base original'!B112*100-100)</f>
        <v>0.43723622187449962</v>
      </c>
      <c r="C109" s="13">
        <f>('Base original'!C113/'Base original'!C112*100-100)</f>
        <v>0.6576370239487801</v>
      </c>
      <c r="D109" s="13">
        <f>('Base original'!D113/'Base original'!D112*100-100)</f>
        <v>0.86557734200147252</v>
      </c>
      <c r="E109" s="13">
        <f>('Base original'!E113/'Base original'!E112*100-100)</f>
        <v>3.5070616567376192</v>
      </c>
      <c r="F109" s="11">
        <f>('Base original'!F113/'Base original'!F112*100-100)</f>
        <v>0.79614383741007089</v>
      </c>
    </row>
    <row r="110" spans="1:6" x14ac:dyDescent="0.3">
      <c r="A110" s="20">
        <v>41852</v>
      </c>
      <c r="B110" s="13">
        <f>('Base original'!B114/'Base original'!B113*100-100)</f>
        <v>1.3087549368913471</v>
      </c>
      <c r="C110" s="13">
        <f>('Base original'!C114/'Base original'!C113*100-100)</f>
        <v>0.79368972856363484</v>
      </c>
      <c r="D110" s="13">
        <f>('Base original'!D114/'Base original'!D113*100-100)</f>
        <v>1.0968165137032742</v>
      </c>
      <c r="E110" s="13">
        <f>('Base original'!E114/'Base original'!E113*100-100)</f>
        <v>-9.4178606486664762E-2</v>
      </c>
      <c r="F110" s="11">
        <f>('Base original'!F114/'Base original'!F113*100-100)</f>
        <v>1.0884317441916807</v>
      </c>
    </row>
    <row r="111" spans="1:6" x14ac:dyDescent="0.3">
      <c r="A111" s="20">
        <v>41883</v>
      </c>
      <c r="B111" s="13">
        <f>('Base original'!B115/'Base original'!B114*100-100)</f>
        <v>0.59803774168231882</v>
      </c>
      <c r="C111" s="13">
        <f>('Base original'!C115/'Base original'!C114*100-100)</f>
        <v>0.50401349503216863</v>
      </c>
      <c r="D111" s="13">
        <f>('Base original'!D115/'Base original'!D114*100-100)</f>
        <v>1.2507071685303117</v>
      </c>
      <c r="E111" s="13">
        <f>('Base original'!E115/'Base original'!E114*100-100)</f>
        <v>0.1379396525987886</v>
      </c>
      <c r="F111" s="11">
        <f>('Base original'!F115/'Base original'!F114*100-100)</f>
        <v>0.71374277033335431</v>
      </c>
    </row>
    <row r="112" spans="1:6" x14ac:dyDescent="0.3">
      <c r="A112" s="20">
        <v>41913</v>
      </c>
      <c r="B112" s="13">
        <f>('Base original'!B116/'Base original'!B115*100-100)</f>
        <v>0.44805081178375872</v>
      </c>
      <c r="C112" s="13">
        <f>('Base original'!C116/'Base original'!C115*100-100)</f>
        <v>0.80256685400823358</v>
      </c>
      <c r="D112" s="13">
        <f>('Base original'!D116/'Base original'!D115*100-100)</f>
        <v>1.5876132974494368</v>
      </c>
      <c r="E112" s="13">
        <f>('Base original'!E116/'Base original'!E115*100-100)</f>
        <v>-3.8980058973871792</v>
      </c>
      <c r="F112" s="11">
        <f>('Base original'!F116/'Base original'!F115*100-100)</f>
        <v>0.44960256896935391</v>
      </c>
    </row>
    <row r="113" spans="1:6" x14ac:dyDescent="0.3">
      <c r="A113" s="20">
        <v>41944</v>
      </c>
      <c r="B113" s="13">
        <f>('Base original'!B117/'Base original'!B116*100-100)</f>
        <v>2.6324454279262</v>
      </c>
      <c r="C113" s="13">
        <f>('Base original'!C117/'Base original'!C116*100-100)</f>
        <v>1.0232999186497551</v>
      </c>
      <c r="D113" s="13">
        <f>('Base original'!D117/'Base original'!D116*100-100)</f>
        <v>1.7690919231586832</v>
      </c>
      <c r="E113" s="13">
        <f>('Base original'!E117/'Base original'!E116*100-100)</f>
        <v>4.1005516196616014</v>
      </c>
      <c r="F113" s="11">
        <f>('Base original'!F117/'Base original'!F116*100-100)</f>
        <v>2.3281273895486123</v>
      </c>
    </row>
    <row r="114" spans="1:6" x14ac:dyDescent="0.3">
      <c r="A114" s="20">
        <v>41974</v>
      </c>
      <c r="B114" s="13">
        <f>('Base original'!B118/'Base original'!B117*100-100)</f>
        <v>0.61669968494904026</v>
      </c>
      <c r="C114" s="13">
        <f>('Base original'!C118/'Base original'!C117*100-100)</f>
        <v>0.47457178426361679</v>
      </c>
      <c r="D114" s="13">
        <f>('Base original'!D118/'Base original'!D117*100-100)</f>
        <v>1.2340520165391951</v>
      </c>
      <c r="E114" s="13">
        <f>('Base original'!E118/'Base original'!E117*100-100)</f>
        <v>-2.5286438665114304</v>
      </c>
      <c r="F114" s="11">
        <f>('Base original'!F118/'Base original'!F117*100-100)</f>
        <v>0.52619008082952234</v>
      </c>
    </row>
    <row r="115" spans="1:6" x14ac:dyDescent="0.3">
      <c r="A115" s="21">
        <v>42005</v>
      </c>
      <c r="B115" s="13">
        <f>('Base original'!B119/'Base original'!B118*100-100)</f>
        <v>0.30187157740242299</v>
      </c>
      <c r="C115" s="13">
        <f>('Base original'!C119/'Base original'!C118*100-100)</f>
        <v>0.4609920917530701</v>
      </c>
      <c r="D115" s="13">
        <f>('Base original'!D119/'Base original'!D118*100-100)</f>
        <v>0.50076670703356285</v>
      </c>
      <c r="E115" s="13">
        <f>('Base original'!E119/'Base original'!E118*100-100)</f>
        <v>7.9778553873230749</v>
      </c>
      <c r="F115" s="11">
        <f>('Base original'!F119/'Base original'!F118*100-100)</f>
        <v>0.91050358368805462</v>
      </c>
    </row>
    <row r="116" spans="1:6" x14ac:dyDescent="0.3">
      <c r="A116" s="20">
        <v>42036</v>
      </c>
      <c r="B116" s="13">
        <f>('Base original'!B120/'Base original'!B119*100-100)</f>
        <v>-0.48266476851199513</v>
      </c>
      <c r="C116" s="13">
        <f>('Base original'!C120/'Base original'!C119*100-100)</f>
        <v>0.36856757429110587</v>
      </c>
      <c r="D116" s="13">
        <f>('Base original'!D120/'Base original'!D119*100-100)</f>
        <v>0.63608680330918332</v>
      </c>
      <c r="E116" s="13">
        <f>('Base original'!E120/'Base original'!E119*100-100)</f>
        <v>-4.1749880125044427</v>
      </c>
      <c r="F116" s="11">
        <f>('Base original'!F120/'Base original'!F119*100-100)</f>
        <v>-0.38022580923573912</v>
      </c>
    </row>
    <row r="117" spans="1:6" x14ac:dyDescent="0.3">
      <c r="A117" s="20">
        <v>42064</v>
      </c>
      <c r="B117" s="13">
        <f>('Base original'!B121/'Base original'!B120*100-100)</f>
        <v>-4.7538102472060473E-2</v>
      </c>
      <c r="C117" s="13">
        <f>('Base original'!C121/'Base original'!C120*100-100)</f>
        <v>0.68165290415240065</v>
      </c>
      <c r="D117" s="13">
        <f>('Base original'!D121/'Base original'!D120*100-100)</f>
        <v>1.2164113599804978</v>
      </c>
      <c r="E117" s="13">
        <f>('Base original'!E121/'Base original'!E120*100-100)</f>
        <v>0.2909866499462197</v>
      </c>
      <c r="F117" s="11">
        <f>('Base original'!F121/'Base original'!F120*100-100)</f>
        <v>0.38324633475880887</v>
      </c>
    </row>
    <row r="118" spans="1:6" x14ac:dyDescent="0.3">
      <c r="A118" s="20">
        <v>42095</v>
      </c>
      <c r="B118" s="13">
        <f>('Base original'!B122/'Base original'!B121*100-100)</f>
        <v>0.12319531634945236</v>
      </c>
      <c r="C118" s="13">
        <f>('Base original'!C122/'Base original'!C121*100-100)</f>
        <v>0.67461598302801917</v>
      </c>
      <c r="D118" s="13">
        <f>('Base original'!D122/'Base original'!D121*100-100)</f>
        <v>1.5113888114721732</v>
      </c>
      <c r="E118" s="13">
        <f>('Base original'!E122/'Base original'!E121*100-100)</f>
        <v>-0.11977463904483443</v>
      </c>
      <c r="F118" s="11">
        <f>('Base original'!F122/'Base original'!F121*100-100)</f>
        <v>0.52550559177713296</v>
      </c>
    </row>
    <row r="119" spans="1:6" x14ac:dyDescent="0.3">
      <c r="A119" s="20">
        <v>42125</v>
      </c>
      <c r="B119" s="13">
        <f>('Base original'!B123/'Base original'!B122*100-100)</f>
        <v>1.6270201925044745</v>
      </c>
      <c r="C119" s="13">
        <f>('Base original'!C123/'Base original'!C122*100-100)</f>
        <v>-1.0266016987223878</v>
      </c>
      <c r="D119" s="13">
        <f>('Base original'!D123/'Base original'!D122*100-100)</f>
        <v>1.4034430062886543</v>
      </c>
      <c r="E119" s="13">
        <f>('Base original'!E123/'Base original'!E122*100-100)</f>
        <v>3.3049469720519227</v>
      </c>
      <c r="F119" s="11">
        <f>('Base original'!F123/'Base original'!F122*100-100)</f>
        <v>1.3752562339253842</v>
      </c>
    </row>
    <row r="120" spans="1:6" x14ac:dyDescent="0.3">
      <c r="A120" s="20">
        <v>42156</v>
      </c>
      <c r="B120" s="13">
        <f>('Base original'!B124/'Base original'!B123*100-100)</f>
        <v>0.33704219437447591</v>
      </c>
      <c r="C120" s="13">
        <f>('Base original'!C124/'Base original'!C123*100-100)</f>
        <v>0.25872562140889954</v>
      </c>
      <c r="D120" s="13">
        <f>('Base original'!D124/'Base original'!D123*100-100)</f>
        <v>1.1510439810562048</v>
      </c>
      <c r="E120" s="13">
        <f>('Base original'!E124/'Base original'!E123*100-100)</f>
        <v>0.17151865593159243</v>
      </c>
      <c r="F120" s="11">
        <f>('Base original'!F124/'Base original'!F123*100-100)</f>
        <v>0.52587702887842624</v>
      </c>
    </row>
    <row r="121" spans="1:6" x14ac:dyDescent="0.3">
      <c r="A121" s="20">
        <v>42186</v>
      </c>
      <c r="B121" s="13">
        <f>('Base original'!B125/'Base original'!B124*100-100)</f>
        <v>1.1782304317020618</v>
      </c>
      <c r="C121" s="13">
        <f>('Base original'!C125/'Base original'!C124*100-100)</f>
        <v>1.002104143451362</v>
      </c>
      <c r="D121" s="13">
        <f>('Base original'!D125/'Base original'!D124*100-100)</f>
        <v>1.1808423306034115</v>
      </c>
      <c r="E121" s="13">
        <f>('Base original'!E125/'Base original'!E124*100-100)</f>
        <v>4.3314027110205018</v>
      </c>
      <c r="F121" s="11">
        <f>('Base original'!F125/'Base original'!F124*100-100)</f>
        <v>1.3886409693802335</v>
      </c>
    </row>
    <row r="122" spans="1:6" x14ac:dyDescent="0.3">
      <c r="A122" s="20">
        <v>42217</v>
      </c>
      <c r="B122" s="13">
        <f>('Base original'!B126/'Base original'!B125*100-100)</f>
        <v>0.75983722551100641</v>
      </c>
      <c r="C122" s="13">
        <f>('Base original'!C126/'Base original'!C125*100-100)</f>
        <v>0.61577603098399436</v>
      </c>
      <c r="D122" s="13">
        <f>('Base original'!D126/'Base original'!D125*100-100)</f>
        <v>1.1547285635403028</v>
      </c>
      <c r="E122" s="13">
        <f>('Base original'!E126/'Base original'!E125*100-100)</f>
        <v>2.7406244129991535</v>
      </c>
      <c r="F122" s="11">
        <f>('Base original'!F126/'Base original'!F125*100-100)</f>
        <v>0.99429804566482005</v>
      </c>
    </row>
    <row r="123" spans="1:6" x14ac:dyDescent="0.3">
      <c r="A123" s="20">
        <v>42248</v>
      </c>
      <c r="B123" s="13">
        <f>('Base original'!B127/'Base original'!B126*100-100)</f>
        <v>1.9448634375053331</v>
      </c>
      <c r="C123" s="13">
        <f>('Base original'!C127/'Base original'!C126*100-100)</f>
        <v>0.69736524492188323</v>
      </c>
      <c r="D123" s="13">
        <f>('Base original'!D127/'Base original'!D126*100-100)</f>
        <v>1.5054804102363732</v>
      </c>
      <c r="E123" s="13">
        <f>('Base original'!E127/'Base original'!E126*100-100)</f>
        <v>-1.867819926923957</v>
      </c>
      <c r="F123" s="11">
        <f>('Base original'!F127/'Base original'!F126*100-100)</f>
        <v>1.3966825578719266</v>
      </c>
    </row>
    <row r="124" spans="1:6" x14ac:dyDescent="0.3">
      <c r="A124" s="20">
        <v>42278</v>
      </c>
      <c r="B124" s="13">
        <f>('Base original'!B128/'Base original'!B127*100-100)</f>
        <v>0.64824390942513332</v>
      </c>
      <c r="C124" s="13">
        <f>('Base original'!C128/'Base original'!C127*100-100)</f>
        <v>0.88521269563787541</v>
      </c>
      <c r="D124" s="13">
        <f>('Base original'!D128/'Base original'!D127*100-100)</f>
        <v>1.3858249059448582</v>
      </c>
      <c r="E124" s="13">
        <f>('Base original'!E128/'Base original'!E127*100-100)</f>
        <v>-2.2828150769697686</v>
      </c>
      <c r="F124" s="11">
        <f>('Base original'!F128/'Base original'!F127*100-100)</f>
        <v>0.65014807227765914</v>
      </c>
    </row>
    <row r="125" spans="1:6" x14ac:dyDescent="0.3">
      <c r="A125" s="20">
        <v>42309</v>
      </c>
      <c r="B125" s="13">
        <f>('Base original'!B129/'Base original'!B128*100-100)</f>
        <v>1.3689977783194678</v>
      </c>
      <c r="C125" s="13">
        <f>('Base original'!C129/'Base original'!C128*100-100)</f>
        <v>1.0708284644167065</v>
      </c>
      <c r="D125" s="13">
        <f>('Base original'!D129/'Base original'!D128*100-100)</f>
        <v>1.3440596581234985</v>
      </c>
      <c r="E125" s="13">
        <f>('Base original'!E129/'Base original'!E128*100-100)</f>
        <v>1.1832517414000989</v>
      </c>
      <c r="F125" s="11">
        <f>('Base original'!F129/'Base original'!F128*100-100)</f>
        <v>1.3151310594026455</v>
      </c>
    </row>
    <row r="126" spans="1:6" x14ac:dyDescent="0.3">
      <c r="A126" s="20">
        <v>42339</v>
      </c>
      <c r="B126" s="13">
        <f>('Base original'!B130/'Base original'!B129*100-100)</f>
        <v>0.98452439069288289</v>
      </c>
      <c r="C126" s="13">
        <f>('Base original'!C130/'Base original'!C129*100-100)</f>
        <v>1.1028960675333508</v>
      </c>
      <c r="D126" s="13">
        <f>('Base original'!D130/'Base original'!D129*100-100)</f>
        <v>1.1336643316832209</v>
      </c>
      <c r="E126" s="13">
        <f>('Base original'!E130/'Base original'!E129*100-100)</f>
        <v>-2.1608201751970597</v>
      </c>
      <c r="F126" s="11">
        <f>('Base original'!F130/'Base original'!F129*100-100)</f>
        <v>0.81159307016724824</v>
      </c>
    </row>
    <row r="127" spans="1:6" x14ac:dyDescent="0.3">
      <c r="A127" s="21">
        <v>42370</v>
      </c>
      <c r="B127" s="13">
        <f>('Base original'!B131/'Base original'!B130*100-100)</f>
        <v>0.36579289519396241</v>
      </c>
      <c r="C127" s="13">
        <f>('Base original'!C131/'Base original'!C130*100-100)</f>
        <v>0.62471462328812777</v>
      </c>
      <c r="D127" s="13">
        <f>('Base original'!D131/'Base original'!D130*100-100)</f>
        <v>0.67779081384560413</v>
      </c>
      <c r="E127" s="13">
        <f>('Base original'!E131/'Base original'!E130*100-100)</f>
        <v>1.0125192151277105</v>
      </c>
      <c r="F127" s="11">
        <f>('Base original'!F131/'Base original'!F130*100-100)</f>
        <v>0.52225253000321459</v>
      </c>
    </row>
    <row r="128" spans="1:6" x14ac:dyDescent="0.3">
      <c r="A128" s="20">
        <v>42401</v>
      </c>
      <c r="B128" s="13">
        <f>('Base original'!B132/'Base original'!B131*100-100)</f>
        <v>6.3766694047700412E-2</v>
      </c>
      <c r="C128" s="13">
        <f>('Base original'!C132/'Base original'!C131*100-100)</f>
        <v>0.54458389618569925</v>
      </c>
      <c r="D128" s="13">
        <f>('Base original'!D132/'Base original'!D131*100-100)</f>
        <v>0.85606932665211843</v>
      </c>
      <c r="E128" s="13">
        <f>('Base original'!E132/'Base original'!E131*100-100)</f>
        <v>0.37149472868536293</v>
      </c>
      <c r="F128" s="11">
        <f>('Base original'!F132/'Base original'!F131*100-100)</f>
        <v>0.34857015050360474</v>
      </c>
    </row>
    <row r="129" spans="1:6" x14ac:dyDescent="0.3">
      <c r="A129" s="20">
        <v>42430</v>
      </c>
      <c r="B129" s="13">
        <f>('Base original'!B133/'Base original'!B132*100-100)</f>
        <v>-0.59637678041114839</v>
      </c>
      <c r="C129" s="13">
        <f>('Base original'!C133/'Base original'!C132*100-100)</f>
        <v>0.92334310086276616</v>
      </c>
      <c r="D129" s="13">
        <f>('Base original'!D133/'Base original'!D132*100-100)</f>
        <v>0.95483014847090431</v>
      </c>
      <c r="E129" s="13">
        <f>('Base original'!E133/'Base original'!E132*100-100)</f>
        <v>-2.2676315611195719</v>
      </c>
      <c r="F129" s="11">
        <f>('Base original'!F133/'Base original'!F132*100-100)</f>
        <v>-0.12926456701585209</v>
      </c>
    </row>
    <row r="130" spans="1:6" x14ac:dyDescent="0.3">
      <c r="A130" s="20">
        <v>42461</v>
      </c>
      <c r="B130" s="13">
        <f>('Base original'!B134/'Base original'!B133*100-100)</f>
        <v>0.53235770128110005</v>
      </c>
      <c r="C130" s="13">
        <f>('Base original'!C134/'Base original'!C133*100-100)</f>
        <v>0.76848775121646895</v>
      </c>
      <c r="D130" s="13">
        <f>('Base original'!D134/'Base original'!D133*100-100)</f>
        <v>0.80833858419686067</v>
      </c>
      <c r="E130" s="13">
        <f>('Base original'!E134/'Base original'!E133*100-100)</f>
        <v>-0.968502022915672</v>
      </c>
      <c r="F130" s="11">
        <f>('Base original'!F134/'Base original'!F133*100-100)</f>
        <v>0.53072208486622685</v>
      </c>
    </row>
    <row r="131" spans="1:6" x14ac:dyDescent="0.3">
      <c r="A131" s="20">
        <v>42491</v>
      </c>
      <c r="B131" s="13">
        <f>('Base original'!B135/'Base original'!B134*100-100)</f>
        <v>1.164779288307912</v>
      </c>
      <c r="C131" s="13">
        <f>('Base original'!C135/'Base original'!C134*100-100)</f>
        <v>0.22067937421532235</v>
      </c>
      <c r="D131" s="13">
        <f>('Base original'!D135/'Base original'!D134*100-100)</f>
        <v>0.80146382723840759</v>
      </c>
      <c r="E131" s="13">
        <f>('Base original'!E135/'Base original'!E134*100-100)</f>
        <v>6.1898910272687431</v>
      </c>
      <c r="F131" s="11">
        <f>('Base original'!F135/'Base original'!F134*100-100)</f>
        <v>1.2966632255457142</v>
      </c>
    </row>
    <row r="132" spans="1:6" x14ac:dyDescent="0.3">
      <c r="A132" s="20">
        <v>42522</v>
      </c>
      <c r="B132" s="13">
        <f>('Base original'!B136/'Base original'!B135*100-100)</f>
        <v>0.20435985973543325</v>
      </c>
      <c r="C132" s="13">
        <f>('Base original'!C136/'Base original'!C135*100-100)</f>
        <v>0.435958724369641</v>
      </c>
      <c r="D132" s="13">
        <f>('Base original'!D136/'Base original'!D135*100-100)</f>
        <v>0.71785041731169486</v>
      </c>
      <c r="E132" s="13">
        <f>('Base original'!E136/'Base original'!E135*100-100)</f>
        <v>-4.9111925434004888</v>
      </c>
      <c r="F132" s="11">
        <f>('Base original'!F136/'Base original'!F135*100-100)</f>
        <v>6.3976009298158942E-3</v>
      </c>
    </row>
    <row r="133" spans="1:6" x14ac:dyDescent="0.3">
      <c r="A133" s="20">
        <v>42552</v>
      </c>
      <c r="B133" s="13">
        <f>('Base original'!B137/'Base original'!B136*100-100)</f>
        <v>0.97310011461848944</v>
      </c>
      <c r="C133" s="13">
        <f>('Base original'!C137/'Base original'!C136*100-100)</f>
        <v>0.64670480494817184</v>
      </c>
      <c r="D133" s="13">
        <f>('Base original'!D137/'Base original'!D136*100-100)</f>
        <v>0.69700481404888137</v>
      </c>
      <c r="E133" s="13">
        <f>('Base original'!E137/'Base original'!E136*100-100)</f>
        <v>1.1609461929436691</v>
      </c>
      <c r="F133" s="11">
        <f>('Base original'!F137/'Base original'!F136*100-100)</f>
        <v>0.8739837039190661</v>
      </c>
    </row>
    <row r="134" spans="1:6" x14ac:dyDescent="0.3">
      <c r="A134" s="20">
        <v>42583</v>
      </c>
      <c r="B134" s="13">
        <f>('Base original'!B138/'Base original'!B137*100-100)</f>
        <v>0.67815611542086174</v>
      </c>
      <c r="C134" s="13">
        <f>('Base original'!C138/'Base original'!C137*100-100)</f>
        <v>0.84479153669840912</v>
      </c>
      <c r="D134" s="13">
        <f>('Base original'!D138/'Base original'!D137*100-100)</f>
        <v>0.7282099540271787</v>
      </c>
      <c r="E134" s="13">
        <f>('Base original'!E138/'Base original'!E137*100-100)</f>
        <v>1.1660793151540929</v>
      </c>
      <c r="F134" s="11">
        <f>('Base original'!F138/'Base original'!F137*100-100)</f>
        <v>0.74359743139089574</v>
      </c>
    </row>
    <row r="135" spans="1:6" x14ac:dyDescent="0.3">
      <c r="A135" s="20">
        <v>42614</v>
      </c>
      <c r="B135" s="13">
        <f>('Base original'!B139/'Base original'!B138*100-100)</f>
        <v>-0.42780730971173853</v>
      </c>
      <c r="C135" s="13">
        <f>('Base original'!C139/'Base original'!C138*100-100)</f>
        <v>0.55890154065629361</v>
      </c>
      <c r="D135" s="13">
        <f>('Base original'!D139/'Base original'!D138*100-100)</f>
        <v>0.54014749954841079</v>
      </c>
      <c r="E135" s="13">
        <f>('Base original'!E139/'Base original'!E138*100-100)</f>
        <v>-1.7502648804045009</v>
      </c>
      <c r="F135" s="11">
        <f>('Base original'!F139/'Base original'!F138*100-100)</f>
        <v>-0.14433652657224627</v>
      </c>
    </row>
    <row r="136" spans="1:6" x14ac:dyDescent="0.3">
      <c r="A136" s="20">
        <v>42644</v>
      </c>
      <c r="B136" s="13">
        <f>('Base original'!B140/'Base original'!B139*100-100)</f>
        <v>0.30375505961839622</v>
      </c>
      <c r="C136" s="13">
        <f>('Base original'!C140/'Base original'!C139*100-100)</f>
        <v>0.65619050096439935</v>
      </c>
      <c r="D136" s="13">
        <f>('Base original'!D140/'Base original'!D139*100-100)</f>
        <v>0.48485562552622241</v>
      </c>
      <c r="E136" s="13">
        <f>('Base original'!E140/'Base original'!E139*100-100)</f>
        <v>-4.8287267030886909</v>
      </c>
      <c r="F136" s="11">
        <f>('Base original'!F140/'Base original'!F139*100-100)</f>
        <v>5.1813463755152611E-2</v>
      </c>
    </row>
    <row r="137" spans="1:6" x14ac:dyDescent="0.3">
      <c r="A137" s="20">
        <v>42675</v>
      </c>
      <c r="B137" s="13">
        <f>('Base original'!B141/'Base original'!B140*100-100)</f>
        <v>1.1628539300690051</v>
      </c>
      <c r="C137" s="13">
        <f>('Base original'!C141/'Base original'!C140*100-100)</f>
        <v>1.1530078782035105</v>
      </c>
      <c r="D137" s="13">
        <f>('Base original'!D141/'Base original'!D140*100-100)</f>
        <v>0.84937265655568694</v>
      </c>
      <c r="E137" s="13">
        <f>('Base original'!E141/'Base original'!E140*100-100)</f>
        <v>3.6072804683507229</v>
      </c>
      <c r="F137" s="11">
        <f>('Base original'!F141/'Base original'!F140*100-100)</f>
        <v>1.2315273084574869</v>
      </c>
    </row>
    <row r="138" spans="1:6" x14ac:dyDescent="0.3">
      <c r="A138" s="20">
        <v>42705</v>
      </c>
      <c r="B138" s="13">
        <f>('Base original'!B142/'Base original'!B141*100-100)</f>
        <v>0.38477338265725791</v>
      </c>
      <c r="C138" s="13">
        <f>('Base original'!C142/'Base original'!C141*100-100)</f>
        <v>0.51356649877914151</v>
      </c>
      <c r="D138" s="13">
        <f>('Base original'!D142/'Base original'!D141*100-100)</f>
        <v>1.0686199538744603</v>
      </c>
      <c r="E138" s="13">
        <f>('Base original'!E142/'Base original'!E141*100-100)</f>
        <v>-5.6527211543022133</v>
      </c>
      <c r="F138" s="11">
        <f>('Base original'!F142/'Base original'!F141*100-100)</f>
        <v>0.19314726433843532</v>
      </c>
    </row>
    <row r="139" spans="1:6" x14ac:dyDescent="0.3">
      <c r="A139" s="21">
        <v>42736</v>
      </c>
      <c r="B139" s="13">
        <f>('Base original'!B143/'Base original'!B142*100-100)</f>
        <v>-0.53315916892994153</v>
      </c>
      <c r="C139" s="13">
        <f>('Base original'!C143/'Base original'!C142*100-100)</f>
        <v>0.53250730399018664</v>
      </c>
      <c r="D139" s="13">
        <f>('Base original'!D143/'Base original'!D142*100-100)</f>
        <v>0.40826954979800689</v>
      </c>
      <c r="E139" s="13">
        <f>('Base original'!E143/'Base original'!E142*100-100)</f>
        <v>-0.94415815018426485</v>
      </c>
      <c r="F139" s="11">
        <f>('Base original'!F143/'Base original'!F142*100-100)</f>
        <v>-0.1773281318911728</v>
      </c>
    </row>
    <row r="140" spans="1:6" x14ac:dyDescent="0.3">
      <c r="A140" s="20">
        <v>42767</v>
      </c>
      <c r="B140" s="13">
        <f>('Base original'!B144/'Base original'!B143*100-100)</f>
        <v>0.25932208601244611</v>
      </c>
      <c r="C140" s="13">
        <f>('Base original'!C144/'Base original'!C143*100-100)</f>
        <v>0.37973038059237751</v>
      </c>
      <c r="D140" s="13">
        <f>('Base original'!D144/'Base original'!D143*100-100)</f>
        <v>0.80812428265844005</v>
      </c>
      <c r="E140" s="13">
        <f>('Base original'!E144/'Base original'!E143*100-100)</f>
        <v>1.0074862850089943</v>
      </c>
      <c r="F140" s="11">
        <f>('Base original'!F144/'Base original'!F143*100-100)</f>
        <v>0.46913500314957446</v>
      </c>
    </row>
    <row r="141" spans="1:6" x14ac:dyDescent="0.3">
      <c r="A141" s="20">
        <v>42795</v>
      </c>
      <c r="B141" s="13">
        <f>('Base original'!B145/'Base original'!B144*100-100)</f>
        <v>0.24186419401297599</v>
      </c>
      <c r="C141" s="13">
        <f>('Base original'!C145/'Base original'!C144*100-100)</f>
        <v>0.96075007440023796</v>
      </c>
      <c r="D141" s="13">
        <f>('Base original'!D145/'Base original'!D144*100-100)</f>
        <v>1.1040244868342484</v>
      </c>
      <c r="E141" s="13">
        <f>('Base original'!E145/'Base original'!E144*100-100)</f>
        <v>2.5521860691949882</v>
      </c>
      <c r="F141" s="11">
        <f>('Base original'!F145/'Base original'!F144*100-100)</f>
        <v>0.70401291988390824</v>
      </c>
    </row>
    <row r="142" spans="1:6" x14ac:dyDescent="0.3">
      <c r="A142" s="20">
        <v>42826</v>
      </c>
      <c r="B142" s="13">
        <f>('Base original'!B146/'Base original'!B145*100-100)</f>
        <v>1.2499881987831856</v>
      </c>
      <c r="C142" s="13">
        <f>('Base original'!C146/'Base original'!C145*100-100)</f>
        <v>0.32091686775628148</v>
      </c>
      <c r="D142" s="13">
        <f>('Base original'!D146/'Base original'!D145*100-100)</f>
        <v>0.77446923150399982</v>
      </c>
      <c r="E142" s="13">
        <f>('Base original'!E146/'Base original'!E145*100-100)</f>
        <v>2.4866876809199141</v>
      </c>
      <c r="F142" s="11">
        <f>('Base original'!F146/'Base original'!F145*100-100)</f>
        <v>1.0859234290073516</v>
      </c>
    </row>
    <row r="143" spans="1:6" x14ac:dyDescent="0.3">
      <c r="A143" s="20">
        <v>42856</v>
      </c>
      <c r="B143" s="13">
        <f>('Base original'!B147/'Base original'!B146*100-100)</f>
        <v>-0.94661125693879455</v>
      </c>
      <c r="C143" s="13">
        <f>('Base original'!C147/'Base original'!C146*100-100)</f>
        <v>-4.4373193769359887E-2</v>
      </c>
      <c r="D143" s="13">
        <f>('Base original'!D147/'Base original'!D146*100-100)</f>
        <v>0.97992903762364847</v>
      </c>
      <c r="E143" s="13">
        <f>('Base original'!E147/'Base original'!E146*100-100)</f>
        <v>-1.0464253394133891</v>
      </c>
      <c r="F143" s="11">
        <f>('Base original'!F147/'Base original'!F146*100-100)</f>
        <v>-0.31733736678185664</v>
      </c>
    </row>
    <row r="144" spans="1:6" x14ac:dyDescent="0.3">
      <c r="A144" s="20">
        <v>42887</v>
      </c>
      <c r="B144" s="13">
        <f>('Base original'!B148/'Base original'!B147*100-100)</f>
        <v>0.37229428247759699</v>
      </c>
      <c r="C144" s="13">
        <f>('Base original'!C148/'Base original'!C147*100-100)</f>
        <v>0.22273871601350947</v>
      </c>
      <c r="D144" s="13">
        <f>('Base original'!D148/'Base original'!D147*100-100)</f>
        <v>0.87875468331401407</v>
      </c>
      <c r="E144" s="13">
        <f>('Base original'!E148/'Base original'!E147*100-100)</f>
        <v>-4.0445161225614186</v>
      </c>
      <c r="F144" s="11">
        <f>('Base original'!F148/'Base original'!F147*100-100)</f>
        <v>0.22030603930474513</v>
      </c>
    </row>
    <row r="145" spans="1:6" x14ac:dyDescent="0.3">
      <c r="A145" s="20">
        <v>42917</v>
      </c>
      <c r="B145" s="13">
        <f>('Base original'!B149/'Base original'!B148*100-100)</f>
        <v>-0.1786721598420371</v>
      </c>
      <c r="C145" s="13">
        <f>('Base original'!C149/'Base original'!C148*100-100)</f>
        <v>9.5121752327969489E-2</v>
      </c>
      <c r="D145" s="13">
        <f>('Base original'!D149/'Base original'!D148*100-100)</f>
        <v>0.38962203356165048</v>
      </c>
      <c r="E145" s="13">
        <f>('Base original'!E149/'Base original'!E148*100-100)</f>
        <v>-1.1946488535818673</v>
      </c>
      <c r="F145" s="11">
        <f>('Base original'!F149/'Base original'!F148*100-100)</f>
        <v>-4.7833273332287263E-2</v>
      </c>
    </row>
    <row r="146" spans="1:6" x14ac:dyDescent="0.3">
      <c r="A146" s="20">
        <v>42948</v>
      </c>
      <c r="B146" s="13">
        <f>('Base original'!B150/'Base original'!B149*100-100)</f>
        <v>0.19522916167360904</v>
      </c>
      <c r="C146" s="13">
        <f>('Base original'!C150/'Base original'!C149*100-100)</f>
        <v>0.80477068444591282</v>
      </c>
      <c r="D146" s="13">
        <f>('Base original'!D150/'Base original'!D149*100-100)</f>
        <v>0.70305154033884776</v>
      </c>
      <c r="E146" s="13">
        <f>('Base original'!E150/'Base original'!E149*100-100)</f>
        <v>-4.4393681910996463</v>
      </c>
      <c r="F146" s="11">
        <f>('Base original'!F150/'Base original'!F149*100-100)</f>
        <v>0.13621477511429703</v>
      </c>
    </row>
    <row r="147" spans="1:6" x14ac:dyDescent="0.3">
      <c r="A147" s="20">
        <v>42979</v>
      </c>
      <c r="B147" s="13">
        <f>('Base original'!B151/'Base original'!B150*100-100)</f>
        <v>0.95417521002394778</v>
      </c>
      <c r="C147" s="13">
        <f>('Base original'!C151/'Base original'!C150*100-100)</f>
        <v>0.36190978274146346</v>
      </c>
      <c r="D147" s="13">
        <f>('Base original'!D151/'Base original'!D150*100-100)</f>
        <v>0.97924342366646044</v>
      </c>
      <c r="E147" s="13">
        <f>('Base original'!E151/'Base original'!E150*100-100)</f>
        <v>-1.4936783167771779</v>
      </c>
      <c r="F147" s="11">
        <f>('Base original'!F151/'Base original'!F150*100-100)</f>
        <v>0.75328667420760098</v>
      </c>
    </row>
    <row r="148" spans="1:6" x14ac:dyDescent="0.3">
      <c r="A148" s="20">
        <v>43009</v>
      </c>
      <c r="B148" s="13">
        <f>('Base original'!B152/'Base original'!B151*100-100)</f>
        <v>4.4335993066326296E-2</v>
      </c>
      <c r="C148" s="13">
        <f>('Base original'!C152/'Base original'!C151*100-100)</f>
        <v>0.45661604329836791</v>
      </c>
      <c r="D148" s="13">
        <f>('Base original'!D152/'Base original'!D151*100-100)</f>
        <v>0.58315058003510956</v>
      </c>
      <c r="E148" s="13">
        <f>('Base original'!E152/'Base original'!E151*100-100)</f>
        <v>6.8567223196168925E-2</v>
      </c>
      <c r="F148" s="11">
        <f>('Base original'!F152/'Base original'!F151*100-100)</f>
        <v>0.24724653562857668</v>
      </c>
    </row>
    <row r="149" spans="1:6" x14ac:dyDescent="0.3">
      <c r="A149" s="20">
        <v>43040</v>
      </c>
      <c r="B149" s="13">
        <f>('Base original'!B153/'Base original'!B152*100-100)</f>
        <v>1.3312903779282692</v>
      </c>
      <c r="C149" s="13">
        <f>('Base original'!C153/'Base original'!C152*100-100)</f>
        <v>1.0666243781993927</v>
      </c>
      <c r="D149" s="13">
        <f>('Base original'!D153/'Base original'!D152*100-100)</f>
        <v>1.0925290856070689</v>
      </c>
      <c r="E149" s="13">
        <f>('Base original'!E153/'Base original'!E152*100-100)</f>
        <v>2.398790810856994</v>
      </c>
      <c r="F149" s="11">
        <f>('Base original'!F153/'Base original'!F152*100-100)</f>
        <v>1.2907327600363345</v>
      </c>
    </row>
    <row r="150" spans="1:6" x14ac:dyDescent="0.3">
      <c r="A150" s="20">
        <v>43070</v>
      </c>
      <c r="B150" s="13">
        <f>('Base original'!B154/'Base original'!B153*100-100)</f>
        <v>0.36258591597095347</v>
      </c>
      <c r="C150" s="13">
        <f>('Base original'!C154/'Base original'!C153*100-100)</f>
        <v>0.35247763086300665</v>
      </c>
      <c r="D150" s="13">
        <f>('Base original'!D154/'Base original'!D153*100-100)</f>
        <v>0.96781239601051539</v>
      </c>
      <c r="E150" s="13">
        <f>('Base original'!E154/'Base original'!E153*100-100)</f>
        <v>-4.5754161995387506</v>
      </c>
      <c r="F150" s="11">
        <f>('Base original'!F154/'Base original'!F153*100-100)</f>
        <v>0.25893553802856673</v>
      </c>
    </row>
    <row r="151" spans="1:6" x14ac:dyDescent="0.3">
      <c r="A151" s="21">
        <v>43101</v>
      </c>
      <c r="B151" s="13">
        <f>('Base original'!B155/'Base original'!B154*100-100)</f>
        <v>-0.51473351740142448</v>
      </c>
      <c r="C151" s="13">
        <f>('Base original'!C155/'Base original'!C154*100-100)</f>
        <v>0.81897605914618055</v>
      </c>
      <c r="D151" s="13">
        <f>('Base original'!D155/'Base original'!D154*100-100)</f>
        <v>0.61492001514515948</v>
      </c>
      <c r="E151" s="13">
        <f>('Base original'!E155/'Base original'!E154*100-100)</f>
        <v>-1.0232876801710233</v>
      </c>
      <c r="F151" s="11">
        <f>('Base original'!F155/'Base original'!F154*100-100)</f>
        <v>-6.090353957931427E-2</v>
      </c>
    </row>
    <row r="152" spans="1:6" x14ac:dyDescent="0.3">
      <c r="A152" s="20">
        <v>43132</v>
      </c>
      <c r="B152" s="13">
        <f>('Base original'!B156/'Base original'!B155*100-100)</f>
        <v>0.19870980807542082</v>
      </c>
      <c r="C152" s="13">
        <f>('Base original'!C156/'Base original'!C155*100-100)</f>
        <v>0.26542256115421026</v>
      </c>
      <c r="D152" s="13">
        <f>('Base original'!D156/'Base original'!D155*100-100)</f>
        <v>0.75745481030166673</v>
      </c>
      <c r="E152" s="13">
        <f>('Base original'!E156/'Base original'!E155*100-100)</f>
        <v>-1.7836742713128331</v>
      </c>
      <c r="F152" s="11">
        <f>('Base original'!F156/'Base original'!F155*100-100)</f>
        <v>0.26383809056645191</v>
      </c>
    </row>
    <row r="153" spans="1:6" x14ac:dyDescent="0.3">
      <c r="A153" s="20">
        <v>43160</v>
      </c>
      <c r="B153" s="13">
        <f>('Base original'!B157/'Base original'!B156*100-100)</f>
        <v>1.8818504706539727</v>
      </c>
      <c r="C153" s="13">
        <f>('Base original'!C157/'Base original'!C156*100-100)</f>
        <v>0.86873572885038186</v>
      </c>
      <c r="D153" s="13">
        <f>('Base original'!D157/'Base original'!D156*100-100)</f>
        <v>0.61748836763591441</v>
      </c>
      <c r="E153" s="13">
        <f>('Base original'!E157/'Base original'!E156*100-100)</f>
        <v>1.2451584102575168</v>
      </c>
      <c r="F153" s="11">
        <f>('Base original'!F157/'Base original'!F156*100-100)</f>
        <v>1.3623389368029137</v>
      </c>
    </row>
    <row r="154" spans="1:6" x14ac:dyDescent="0.3">
      <c r="A154" s="20">
        <v>43191</v>
      </c>
      <c r="B154" s="13">
        <f>('Base original'!B158/'Base original'!B157*100-100)</f>
        <v>0.63357223145598596</v>
      </c>
      <c r="C154" s="13">
        <f>('Base original'!C158/'Base original'!C157*100-100)</f>
        <v>0.55249292776518644</v>
      </c>
      <c r="D154" s="13">
        <f>('Base original'!D158/'Base original'!D157*100-100)</f>
        <v>0.5783898904081326</v>
      </c>
      <c r="E154" s="13">
        <f>('Base original'!E158/'Base original'!E157*100-100)</f>
        <v>3.304524058554037</v>
      </c>
      <c r="F154" s="11">
        <f>('Base original'!F158/'Base original'!F157*100-100)</f>
        <v>0.74507871609246479</v>
      </c>
    </row>
    <row r="155" spans="1:6" x14ac:dyDescent="0.3">
      <c r="A155" s="20">
        <v>43221</v>
      </c>
      <c r="B155" s="13">
        <f>('Base original'!B159/'Base original'!B158*100-100)</f>
        <v>1.6011587843372581</v>
      </c>
      <c r="C155" s="13">
        <f>('Base original'!C159/'Base original'!C158*100-100)</f>
        <v>0.46343695148247832</v>
      </c>
      <c r="D155" s="13">
        <f>('Base original'!D159/'Base original'!D158*100-100)</f>
        <v>0.71243206988742713</v>
      </c>
      <c r="E155" s="13">
        <f>('Base original'!E159/'Base original'!E158*100-100)</f>
        <v>9.0773744882136356</v>
      </c>
      <c r="F155" s="11">
        <f>('Base original'!F159/'Base original'!F158*100-100)</f>
        <v>1.6047227353940769</v>
      </c>
    </row>
    <row r="156" spans="1:6" x14ac:dyDescent="0.3">
      <c r="A156" s="20">
        <v>43252</v>
      </c>
      <c r="B156" s="13">
        <f>('Base original'!B160/'Base original'!B159*100-100)</f>
        <v>0.98278841676547302</v>
      </c>
      <c r="C156" s="13">
        <f>('Base original'!C160/'Base original'!C159*100-100)</f>
        <v>0.40864508440554914</v>
      </c>
      <c r="D156" s="13">
        <f>('Base original'!D160/'Base original'!D159*100-100)</f>
        <v>0.8253375286329856</v>
      </c>
      <c r="E156" s="13">
        <f>('Base original'!E160/'Base original'!E159*100-100)</f>
        <v>3.6792383609417953</v>
      </c>
      <c r="F156" s="11">
        <f>('Base original'!F160/'Base original'!F159*100-100)</f>
        <v>1.0231390698523342</v>
      </c>
    </row>
    <row r="157" spans="1:6" x14ac:dyDescent="0.3">
      <c r="A157" s="20">
        <v>43282</v>
      </c>
      <c r="B157" s="13">
        <f>('Base original'!B161/'Base original'!B160*100-100)</f>
        <v>0.20812510710648269</v>
      </c>
      <c r="C157" s="13">
        <f>('Base original'!C161/'Base original'!C160*100-100)</f>
        <v>0.53689174539752571</v>
      </c>
      <c r="D157" s="13">
        <f>('Base original'!D161/'Base original'!D160*100-100)</f>
        <v>0.57491079816006163</v>
      </c>
      <c r="E157" s="13">
        <f>('Base original'!E161/'Base original'!E160*100-100)</f>
        <v>-1.2463619672506923</v>
      </c>
      <c r="F157" s="11">
        <f>('Base original'!F161/'Base original'!F160*100-100)</f>
        <v>0.26620874344480683</v>
      </c>
    </row>
    <row r="158" spans="1:6" x14ac:dyDescent="0.3">
      <c r="A158" s="20">
        <v>43313</v>
      </c>
      <c r="B158" s="13">
        <f>('Base original'!B162/'Base original'!B161*100-100)</f>
        <v>1.6002016074247081</v>
      </c>
      <c r="C158" s="13">
        <f>('Base original'!C162/'Base original'!C161*100-100)</f>
        <v>1.0232854300900556</v>
      </c>
      <c r="D158" s="13">
        <f>('Base original'!D162/'Base original'!D161*100-100)</f>
        <v>0.88370740289640537</v>
      </c>
      <c r="E158" s="13">
        <f>('Base original'!E162/'Base original'!E161*100-100)</f>
        <v>3.9435617186194065</v>
      </c>
      <c r="F158" s="11">
        <f>('Base original'!F162/'Base original'!F161*100-100)</f>
        <v>1.462618318211014</v>
      </c>
    </row>
  </sheetData>
  <mergeCells count="4">
    <mergeCell ref="B5:F5"/>
    <mergeCell ref="B4:F4"/>
    <mergeCell ref="B1:F1"/>
    <mergeCell ref="B2:F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/>
  </sheetViews>
  <sheetFormatPr baseColWidth="10" defaultRowHeight="14.4" x14ac:dyDescent="0.3"/>
  <sheetData>
    <row r="1" spans="1:14" x14ac:dyDescent="0.3">
      <c r="A1">
        <v>47</v>
      </c>
      <c r="B1" t="s">
        <v>215</v>
      </c>
    </row>
    <row r="2" spans="1:14" x14ac:dyDescent="0.3">
      <c r="A2" s="72" t="s">
        <v>163</v>
      </c>
      <c r="B2" t="s">
        <v>164</v>
      </c>
      <c r="C2" t="s">
        <v>213</v>
      </c>
      <c r="D2">
        <v>25877.188999999998</v>
      </c>
      <c r="E2" s="73">
        <v>43348.834351851852</v>
      </c>
      <c r="F2" t="b">
        <v>1</v>
      </c>
      <c r="G2" s="72" t="s">
        <v>0</v>
      </c>
      <c r="H2" s="72" t="s">
        <v>165</v>
      </c>
      <c r="I2" s="72" t="s">
        <v>214</v>
      </c>
      <c r="J2">
        <v>0</v>
      </c>
      <c r="K2" s="72" t="s">
        <v>166</v>
      </c>
      <c r="L2" t="b">
        <v>0</v>
      </c>
      <c r="M2" t="b">
        <v>0</v>
      </c>
      <c r="N2" t="b">
        <v>0</v>
      </c>
    </row>
    <row r="3" spans="1:14" x14ac:dyDescent="0.3">
      <c r="A3" s="72" t="s">
        <v>163</v>
      </c>
      <c r="B3" t="s">
        <v>167</v>
      </c>
      <c r="C3" t="s">
        <v>213</v>
      </c>
      <c r="D3">
        <v>5571.0029999999997</v>
      </c>
      <c r="E3" s="73">
        <v>43348.834351851852</v>
      </c>
      <c r="F3" t="b">
        <v>1</v>
      </c>
      <c r="G3" s="72" t="s">
        <v>1</v>
      </c>
      <c r="H3" s="72" t="s">
        <v>165</v>
      </c>
      <c r="I3" s="72" t="s">
        <v>214</v>
      </c>
      <c r="J3">
        <v>0</v>
      </c>
      <c r="K3" s="72" t="s">
        <v>166</v>
      </c>
      <c r="L3" t="b">
        <v>0</v>
      </c>
      <c r="M3" t="b">
        <v>0</v>
      </c>
      <c r="N3" t="b">
        <v>0</v>
      </c>
    </row>
    <row r="4" spans="1:14" x14ac:dyDescent="0.3">
      <c r="A4" s="72" t="s">
        <v>163</v>
      </c>
      <c r="B4" t="s">
        <v>168</v>
      </c>
      <c r="C4" t="s">
        <v>213</v>
      </c>
      <c r="D4">
        <v>9317.4879999999994</v>
      </c>
      <c r="E4" s="73">
        <v>43348.834351851852</v>
      </c>
      <c r="F4" t="b">
        <v>1</v>
      </c>
      <c r="G4" s="72" t="s">
        <v>2</v>
      </c>
      <c r="H4" s="72" t="s">
        <v>165</v>
      </c>
      <c r="I4" s="72" t="s">
        <v>214</v>
      </c>
      <c r="J4">
        <v>0</v>
      </c>
      <c r="K4" s="72" t="s">
        <v>166</v>
      </c>
      <c r="L4" t="b">
        <v>0</v>
      </c>
      <c r="M4" t="b">
        <v>0</v>
      </c>
      <c r="N4" t="b">
        <v>0</v>
      </c>
    </row>
    <row r="5" spans="1:14" x14ac:dyDescent="0.3">
      <c r="A5" s="72" t="s">
        <v>163</v>
      </c>
      <c r="B5" t="s">
        <v>169</v>
      </c>
      <c r="C5" t="s">
        <v>213</v>
      </c>
      <c r="D5">
        <v>3905.4259999999999</v>
      </c>
      <c r="E5" s="73">
        <v>43348.834351851852</v>
      </c>
      <c r="F5" t="b">
        <v>1</v>
      </c>
      <c r="G5" s="72" t="s">
        <v>3</v>
      </c>
      <c r="H5" s="72" t="s">
        <v>165</v>
      </c>
      <c r="I5" s="72" t="s">
        <v>214</v>
      </c>
      <c r="J5">
        <v>0</v>
      </c>
      <c r="K5" s="72" t="s">
        <v>166</v>
      </c>
      <c r="L5" t="b">
        <v>0</v>
      </c>
      <c r="M5" t="b">
        <v>0</v>
      </c>
      <c r="N5" t="b">
        <v>0</v>
      </c>
    </row>
    <row r="6" spans="1:14" x14ac:dyDescent="0.3">
      <c r="A6" s="72" t="s">
        <v>163</v>
      </c>
      <c r="B6" t="s">
        <v>170</v>
      </c>
      <c r="C6" t="s">
        <v>213</v>
      </c>
      <c r="D6">
        <v>44671.106</v>
      </c>
      <c r="E6" s="73">
        <v>43348.834351851852</v>
      </c>
      <c r="F6" t="b">
        <v>1</v>
      </c>
      <c r="G6" s="72" t="s">
        <v>4</v>
      </c>
      <c r="H6" s="72" t="s">
        <v>165</v>
      </c>
      <c r="I6" s="72" t="s">
        <v>214</v>
      </c>
      <c r="J6">
        <v>0</v>
      </c>
      <c r="K6" s="72" t="s">
        <v>166</v>
      </c>
      <c r="L6" t="b">
        <v>0</v>
      </c>
      <c r="M6" t="b">
        <v>0</v>
      </c>
      <c r="N6" t="b">
        <v>0</v>
      </c>
    </row>
    <row r="7" spans="1:14" x14ac:dyDescent="0.3">
      <c r="A7" s="72" t="s">
        <v>163</v>
      </c>
      <c r="B7" t="s">
        <v>171</v>
      </c>
      <c r="C7" t="s">
        <v>213</v>
      </c>
      <c r="D7">
        <v>26.840105511345499</v>
      </c>
      <c r="E7" s="73">
        <v>43348.834351851852</v>
      </c>
      <c r="F7" t="b">
        <v>1</v>
      </c>
      <c r="G7" s="72" t="s">
        <v>5</v>
      </c>
      <c r="H7" s="72" t="s">
        <v>165</v>
      </c>
      <c r="I7" s="72" t="s">
        <v>214</v>
      </c>
      <c r="J7">
        <v>0</v>
      </c>
      <c r="K7" s="72" t="s">
        <v>166</v>
      </c>
      <c r="L7" t="b">
        <v>0</v>
      </c>
      <c r="M7" t="b">
        <v>0</v>
      </c>
      <c r="N7" t="b">
        <v>0</v>
      </c>
    </row>
    <row r="8" spans="1:14" x14ac:dyDescent="0.3">
      <c r="A8" s="72" t="s">
        <v>163</v>
      </c>
      <c r="B8" t="s">
        <v>172</v>
      </c>
      <c r="C8" t="s">
        <v>213</v>
      </c>
      <c r="E8" s="73">
        <v>43348.834351851852</v>
      </c>
      <c r="F8" t="b">
        <v>1</v>
      </c>
      <c r="G8" s="72" t="s">
        <v>147</v>
      </c>
      <c r="H8" s="72" t="s">
        <v>165</v>
      </c>
      <c r="I8" s="72" t="s">
        <v>214</v>
      </c>
      <c r="J8">
        <v>0</v>
      </c>
      <c r="K8" s="72" t="s">
        <v>166</v>
      </c>
      <c r="L8" t="b">
        <v>0</v>
      </c>
      <c r="M8" t="b">
        <v>0</v>
      </c>
      <c r="N8" t="b">
        <v>0</v>
      </c>
    </row>
    <row r="9" spans="1:14" x14ac:dyDescent="0.3">
      <c r="A9" s="72" t="s">
        <v>163</v>
      </c>
      <c r="B9" t="s">
        <v>173</v>
      </c>
      <c r="C9" t="s">
        <v>213</v>
      </c>
      <c r="E9" s="73">
        <v>43348.834351851852</v>
      </c>
      <c r="F9" t="b">
        <v>1</v>
      </c>
      <c r="G9" s="72" t="s">
        <v>148</v>
      </c>
      <c r="H9" s="72" t="s">
        <v>165</v>
      </c>
      <c r="I9" s="72" t="s">
        <v>214</v>
      </c>
      <c r="J9">
        <v>0</v>
      </c>
      <c r="K9" s="72" t="s">
        <v>166</v>
      </c>
      <c r="L9" t="b">
        <v>0</v>
      </c>
      <c r="M9" t="b">
        <v>0</v>
      </c>
      <c r="N9" t="b">
        <v>0</v>
      </c>
    </row>
    <row r="10" spans="1:14" x14ac:dyDescent="0.3">
      <c r="A10" s="72" t="s">
        <v>163</v>
      </c>
      <c r="B10" t="s">
        <v>174</v>
      </c>
      <c r="C10" t="s">
        <v>213</v>
      </c>
      <c r="E10" s="73">
        <v>43348.834351851852</v>
      </c>
      <c r="F10" t="b">
        <v>1</v>
      </c>
      <c r="G10" s="72" t="s">
        <v>149</v>
      </c>
      <c r="H10" s="72" t="s">
        <v>165</v>
      </c>
      <c r="I10" s="72" t="s">
        <v>214</v>
      </c>
      <c r="J10">
        <v>0</v>
      </c>
      <c r="K10" s="72" t="s">
        <v>166</v>
      </c>
      <c r="L10" t="b">
        <v>0</v>
      </c>
      <c r="M10" t="b">
        <v>0</v>
      </c>
      <c r="N10" t="b">
        <v>0</v>
      </c>
    </row>
    <row r="11" spans="1:14" x14ac:dyDescent="0.3">
      <c r="A11" s="72" t="s">
        <v>163</v>
      </c>
      <c r="B11" t="s">
        <v>175</v>
      </c>
      <c r="C11" t="s">
        <v>213</v>
      </c>
      <c r="D11">
        <v>10.2731725726366</v>
      </c>
      <c r="E11" s="73">
        <v>43348.834351851852</v>
      </c>
      <c r="F11" t="b">
        <v>1</v>
      </c>
      <c r="G11" s="72" t="s">
        <v>6</v>
      </c>
      <c r="H11" s="72" t="s">
        <v>165</v>
      </c>
      <c r="I11" s="72" t="s">
        <v>214</v>
      </c>
      <c r="J11">
        <v>0</v>
      </c>
      <c r="K11" s="72" t="s">
        <v>166</v>
      </c>
      <c r="L11" t="b">
        <v>0</v>
      </c>
      <c r="M11" t="b">
        <v>0</v>
      </c>
      <c r="N11" t="b">
        <v>0</v>
      </c>
    </row>
    <row r="12" spans="1:14" x14ac:dyDescent="0.3">
      <c r="A12" s="72" t="s">
        <v>163</v>
      </c>
      <c r="B12" t="s">
        <v>176</v>
      </c>
      <c r="C12" t="s">
        <v>213</v>
      </c>
      <c r="E12" s="73">
        <v>43348.834351851852</v>
      </c>
      <c r="F12" t="b">
        <v>1</v>
      </c>
      <c r="G12" s="72" t="s">
        <v>150</v>
      </c>
      <c r="H12" s="72" t="s">
        <v>165</v>
      </c>
      <c r="I12" s="72" t="s">
        <v>214</v>
      </c>
      <c r="J12">
        <v>0</v>
      </c>
      <c r="K12" s="72" t="s">
        <v>166</v>
      </c>
      <c r="L12" t="b">
        <v>0</v>
      </c>
      <c r="M12" t="b">
        <v>0</v>
      </c>
      <c r="N12" t="b">
        <v>0</v>
      </c>
    </row>
    <row r="13" spans="1:14" x14ac:dyDescent="0.3">
      <c r="A13" s="72" t="s">
        <v>163</v>
      </c>
      <c r="B13" t="s">
        <v>177</v>
      </c>
      <c r="C13" t="s">
        <v>213</v>
      </c>
      <c r="E13" s="73">
        <v>43348.834351851852</v>
      </c>
      <c r="F13" t="b">
        <v>1</v>
      </c>
      <c r="G13" s="72" t="s">
        <v>151</v>
      </c>
      <c r="H13" s="72" t="s">
        <v>165</v>
      </c>
      <c r="I13" s="72" t="s">
        <v>214</v>
      </c>
      <c r="J13">
        <v>0</v>
      </c>
      <c r="K13" s="72" t="s">
        <v>166</v>
      </c>
      <c r="L13" t="b">
        <v>0</v>
      </c>
      <c r="M13" t="b">
        <v>0</v>
      </c>
      <c r="N13" t="b">
        <v>0</v>
      </c>
    </row>
    <row r="14" spans="1:14" x14ac:dyDescent="0.3">
      <c r="A14" s="72" t="s">
        <v>163</v>
      </c>
      <c r="B14" t="s">
        <v>178</v>
      </c>
      <c r="C14" t="s">
        <v>213</v>
      </c>
      <c r="D14">
        <v>5.28923438819597</v>
      </c>
      <c r="E14" s="73">
        <v>43348.834351851852</v>
      </c>
      <c r="F14" t="b">
        <v>1</v>
      </c>
      <c r="G14" s="72" t="s">
        <v>7</v>
      </c>
      <c r="H14" s="72" t="s">
        <v>165</v>
      </c>
      <c r="I14" s="72" t="s">
        <v>214</v>
      </c>
      <c r="J14">
        <v>0</v>
      </c>
      <c r="K14" s="72" t="s">
        <v>166</v>
      </c>
      <c r="L14" t="b">
        <v>0</v>
      </c>
      <c r="M14" t="b">
        <v>0</v>
      </c>
      <c r="N14" t="b">
        <v>0</v>
      </c>
    </row>
    <row r="15" spans="1:14" x14ac:dyDescent="0.3">
      <c r="A15" s="72" t="s">
        <v>163</v>
      </c>
      <c r="B15" t="s">
        <v>179</v>
      </c>
      <c r="C15" t="s">
        <v>213</v>
      </c>
      <c r="E15" s="73">
        <v>43348.834351851852</v>
      </c>
      <c r="F15" t="b">
        <v>1</v>
      </c>
      <c r="G15" s="72" t="s">
        <v>152</v>
      </c>
      <c r="H15" s="72" t="s">
        <v>165</v>
      </c>
      <c r="I15" s="72" t="s">
        <v>214</v>
      </c>
      <c r="J15">
        <v>0</v>
      </c>
      <c r="K15" s="72" t="s">
        <v>166</v>
      </c>
      <c r="L15" t="b">
        <v>0</v>
      </c>
      <c r="M15" t="b">
        <v>0</v>
      </c>
      <c r="N15" t="b">
        <v>0</v>
      </c>
    </row>
    <row r="16" spans="1:14" x14ac:dyDescent="0.3">
      <c r="A16" s="72" t="s">
        <v>163</v>
      </c>
      <c r="B16" t="s">
        <v>180</v>
      </c>
      <c r="C16" t="s">
        <v>213</v>
      </c>
      <c r="E16" s="73">
        <v>43348.834351851852</v>
      </c>
      <c r="F16" t="b">
        <v>1</v>
      </c>
      <c r="G16" s="72" t="s">
        <v>153</v>
      </c>
      <c r="H16" s="72" t="s">
        <v>165</v>
      </c>
      <c r="I16" s="72" t="s">
        <v>214</v>
      </c>
      <c r="J16">
        <v>0</v>
      </c>
      <c r="K16" s="72" t="s">
        <v>166</v>
      </c>
      <c r="L16" t="b">
        <v>0</v>
      </c>
      <c r="M16" t="b">
        <v>0</v>
      </c>
      <c r="N16" t="b">
        <v>0</v>
      </c>
    </row>
    <row r="17" spans="1:14" x14ac:dyDescent="0.3">
      <c r="A17" s="72" t="s">
        <v>163</v>
      </c>
      <c r="B17" t="s">
        <v>181</v>
      </c>
      <c r="C17" t="s">
        <v>213</v>
      </c>
      <c r="D17">
        <v>5.31</v>
      </c>
      <c r="E17" s="73">
        <v>43348.834351851852</v>
      </c>
      <c r="F17" t="b">
        <v>1</v>
      </c>
      <c r="G17" s="72" t="s">
        <v>8</v>
      </c>
      <c r="H17" s="72" t="s">
        <v>165</v>
      </c>
      <c r="I17" s="72" t="s">
        <v>214</v>
      </c>
      <c r="J17">
        <v>0</v>
      </c>
      <c r="K17" s="72" t="s">
        <v>166</v>
      </c>
      <c r="L17" t="b">
        <v>0</v>
      </c>
      <c r="M17" t="b">
        <v>0</v>
      </c>
      <c r="N17" t="b">
        <v>0</v>
      </c>
    </row>
    <row r="18" spans="1:14" x14ac:dyDescent="0.3">
      <c r="A18" s="72" t="s">
        <v>163</v>
      </c>
      <c r="B18" t="s">
        <v>182</v>
      </c>
      <c r="C18" t="s">
        <v>213</v>
      </c>
      <c r="D18">
        <v>2757.7020000000002</v>
      </c>
      <c r="E18" s="73">
        <v>43348.834351851852</v>
      </c>
      <c r="F18" t="b">
        <v>1</v>
      </c>
      <c r="G18" s="72" t="s">
        <v>17</v>
      </c>
      <c r="H18" s="72" t="s">
        <v>165</v>
      </c>
      <c r="I18" s="72" t="s">
        <v>214</v>
      </c>
      <c r="J18">
        <v>0</v>
      </c>
      <c r="K18" s="72" t="s">
        <v>166</v>
      </c>
      <c r="L18" t="b">
        <v>0</v>
      </c>
      <c r="M18" t="b">
        <v>0</v>
      </c>
      <c r="N18" t="b">
        <v>0</v>
      </c>
    </row>
    <row r="19" spans="1:14" x14ac:dyDescent="0.3">
      <c r="A19" s="72" t="s">
        <v>163</v>
      </c>
      <c r="B19" t="s">
        <v>183</v>
      </c>
      <c r="C19" t="s">
        <v>213</v>
      </c>
      <c r="D19">
        <v>1694</v>
      </c>
      <c r="E19" s="73">
        <v>43348.834351851852</v>
      </c>
      <c r="F19" t="b">
        <v>1</v>
      </c>
      <c r="G19" s="72" t="s">
        <v>18</v>
      </c>
      <c r="H19" s="72" t="s">
        <v>165</v>
      </c>
      <c r="I19" s="72" t="s">
        <v>214</v>
      </c>
      <c r="J19">
        <v>0</v>
      </c>
      <c r="K19" s="72" t="s">
        <v>166</v>
      </c>
      <c r="L19" t="b">
        <v>0</v>
      </c>
      <c r="M19" t="b">
        <v>0</v>
      </c>
      <c r="N19" t="b">
        <v>0</v>
      </c>
    </row>
    <row r="20" spans="1:14" x14ac:dyDescent="0.3">
      <c r="A20" s="72" t="s">
        <v>163</v>
      </c>
      <c r="B20" t="s">
        <v>184</v>
      </c>
      <c r="C20" t="s">
        <v>213</v>
      </c>
      <c r="D20">
        <v>4523.3099999999995</v>
      </c>
      <c r="E20" s="73">
        <v>43348.834351851852</v>
      </c>
      <c r="F20" t="b">
        <v>1</v>
      </c>
      <c r="G20" s="72" t="s">
        <v>19</v>
      </c>
      <c r="H20" s="72" t="s">
        <v>165</v>
      </c>
      <c r="I20" s="72" t="s">
        <v>214</v>
      </c>
      <c r="J20">
        <v>0</v>
      </c>
      <c r="K20" s="72" t="s">
        <v>166</v>
      </c>
      <c r="L20" t="b">
        <v>0</v>
      </c>
      <c r="M20" t="b">
        <v>0</v>
      </c>
      <c r="N20" t="b">
        <v>0</v>
      </c>
    </row>
    <row r="21" spans="1:14" x14ac:dyDescent="0.3">
      <c r="A21" s="72" t="s">
        <v>163</v>
      </c>
      <c r="B21" t="s">
        <v>185</v>
      </c>
      <c r="C21" t="s">
        <v>213</v>
      </c>
      <c r="D21">
        <v>1360.3000000000002</v>
      </c>
      <c r="E21" s="73">
        <v>43348.834351851852</v>
      </c>
      <c r="F21" t="b">
        <v>1</v>
      </c>
      <c r="G21" s="72" t="s">
        <v>20</v>
      </c>
      <c r="H21" s="72" t="s">
        <v>165</v>
      </c>
      <c r="I21" s="72" t="s">
        <v>214</v>
      </c>
      <c r="J21">
        <v>0</v>
      </c>
      <c r="K21" s="72" t="s">
        <v>166</v>
      </c>
      <c r="L21" t="b">
        <v>0</v>
      </c>
      <c r="M21" t="b">
        <v>0</v>
      </c>
      <c r="N21" t="b">
        <v>0</v>
      </c>
    </row>
    <row r="22" spans="1:14" x14ac:dyDescent="0.3">
      <c r="A22" s="72" t="s">
        <v>163</v>
      </c>
      <c r="B22" t="s">
        <v>186</v>
      </c>
      <c r="C22" t="s">
        <v>213</v>
      </c>
      <c r="D22">
        <v>7577.61</v>
      </c>
      <c r="E22" s="73">
        <v>43348.834351851852</v>
      </c>
      <c r="F22" t="b">
        <v>1</v>
      </c>
      <c r="G22" s="72" t="s">
        <v>21</v>
      </c>
      <c r="H22" s="72" t="s">
        <v>165</v>
      </c>
      <c r="I22" s="72" t="s">
        <v>214</v>
      </c>
      <c r="J22">
        <v>0</v>
      </c>
      <c r="K22" s="72" t="s">
        <v>166</v>
      </c>
      <c r="L22" t="b">
        <v>0</v>
      </c>
      <c r="M22" t="b">
        <v>0</v>
      </c>
      <c r="N22" t="b">
        <v>0</v>
      </c>
    </row>
    <row r="23" spans="1:14" x14ac:dyDescent="0.3">
      <c r="A23" s="72" t="s">
        <v>163</v>
      </c>
      <c r="B23" t="s">
        <v>187</v>
      </c>
      <c r="C23" t="s">
        <v>213</v>
      </c>
      <c r="D23">
        <v>23131.487499999999</v>
      </c>
      <c r="E23" s="73">
        <v>43348.834351851852</v>
      </c>
      <c r="F23" t="b">
        <v>1</v>
      </c>
      <c r="G23" s="72" t="s">
        <v>22</v>
      </c>
      <c r="H23" s="72" t="s">
        <v>165</v>
      </c>
      <c r="I23" s="72" t="s">
        <v>214</v>
      </c>
      <c r="J23">
        <v>0</v>
      </c>
      <c r="K23" s="72" t="s">
        <v>166</v>
      </c>
      <c r="L23" t="b">
        <v>0</v>
      </c>
      <c r="M23" t="b">
        <v>0</v>
      </c>
      <c r="N23" t="b">
        <v>0</v>
      </c>
    </row>
    <row r="24" spans="1:14" x14ac:dyDescent="0.3">
      <c r="A24" s="72" t="s">
        <v>163</v>
      </c>
      <c r="B24" t="s">
        <v>188</v>
      </c>
      <c r="C24" t="s">
        <v>213</v>
      </c>
      <c r="D24">
        <v>2244.9699999999998</v>
      </c>
      <c r="E24" s="73">
        <v>43348.834351851852</v>
      </c>
      <c r="F24" t="b">
        <v>1</v>
      </c>
      <c r="G24" s="72" t="s">
        <v>23</v>
      </c>
      <c r="H24" s="72" t="s">
        <v>165</v>
      </c>
      <c r="I24" s="72" t="s">
        <v>214</v>
      </c>
      <c r="J24">
        <v>0</v>
      </c>
      <c r="K24" s="72" t="s">
        <v>166</v>
      </c>
      <c r="L24" t="b">
        <v>0</v>
      </c>
      <c r="M24" t="b">
        <v>0</v>
      </c>
      <c r="N24" t="b">
        <v>0</v>
      </c>
    </row>
    <row r="25" spans="1:14" x14ac:dyDescent="0.3">
      <c r="A25" s="72" t="s">
        <v>163</v>
      </c>
      <c r="B25" t="s">
        <v>189</v>
      </c>
      <c r="C25" t="s">
        <v>213</v>
      </c>
      <c r="D25">
        <v>3330.57</v>
      </c>
      <c r="E25" s="73">
        <v>43348.834351851852</v>
      </c>
      <c r="F25" t="b">
        <v>1</v>
      </c>
      <c r="G25" s="72" t="s">
        <v>24</v>
      </c>
      <c r="H25" s="72" t="s">
        <v>165</v>
      </c>
      <c r="I25" s="72" t="s">
        <v>214</v>
      </c>
      <c r="J25">
        <v>0</v>
      </c>
      <c r="K25" s="72" t="s">
        <v>166</v>
      </c>
      <c r="L25" t="b">
        <v>0</v>
      </c>
      <c r="M25" t="b">
        <v>0</v>
      </c>
      <c r="N25" t="b">
        <v>0</v>
      </c>
    </row>
    <row r="26" spans="1:14" x14ac:dyDescent="0.3">
      <c r="A26" s="72" t="s">
        <v>163</v>
      </c>
      <c r="B26" t="s">
        <v>190</v>
      </c>
      <c r="C26" t="s">
        <v>213</v>
      </c>
      <c r="D26">
        <v>110.16</v>
      </c>
      <c r="E26" s="73">
        <v>43348.834351851852</v>
      </c>
      <c r="F26" t="b">
        <v>1</v>
      </c>
      <c r="G26" s="72" t="s">
        <v>25</v>
      </c>
      <c r="H26" s="72" t="s">
        <v>165</v>
      </c>
      <c r="I26" s="72" t="s">
        <v>214</v>
      </c>
      <c r="J26">
        <v>0</v>
      </c>
      <c r="K26" s="72" t="s">
        <v>166</v>
      </c>
      <c r="L26" t="b">
        <v>0</v>
      </c>
      <c r="M26" t="b">
        <v>0</v>
      </c>
      <c r="N26" t="b">
        <v>0</v>
      </c>
    </row>
    <row r="27" spans="1:14" x14ac:dyDescent="0.3">
      <c r="A27" s="72" t="s">
        <v>163</v>
      </c>
      <c r="B27" t="s">
        <v>191</v>
      </c>
      <c r="C27" t="s">
        <v>213</v>
      </c>
      <c r="D27">
        <v>3111.66</v>
      </c>
      <c r="E27" s="73">
        <v>43348.834351851852</v>
      </c>
      <c r="F27" t="b">
        <v>1</v>
      </c>
      <c r="G27" s="72" t="s">
        <v>26</v>
      </c>
      <c r="H27" s="72" t="s">
        <v>165</v>
      </c>
      <c r="I27" s="72" t="s">
        <v>214</v>
      </c>
      <c r="J27">
        <v>0</v>
      </c>
      <c r="K27" s="72" t="s">
        <v>166</v>
      </c>
      <c r="L27" t="b">
        <v>0</v>
      </c>
      <c r="M27" t="b">
        <v>0</v>
      </c>
      <c r="N27" t="b">
        <v>0</v>
      </c>
    </row>
    <row r="28" spans="1:14" x14ac:dyDescent="0.3">
      <c r="A28" s="72" t="s">
        <v>163</v>
      </c>
      <c r="B28" t="s">
        <v>192</v>
      </c>
      <c r="C28" t="s">
        <v>213</v>
      </c>
      <c r="D28">
        <v>8.4700000000000006</v>
      </c>
      <c r="E28" s="73">
        <v>43348.834351851852</v>
      </c>
      <c r="F28" t="b">
        <v>1</v>
      </c>
      <c r="G28" s="72" t="s">
        <v>27</v>
      </c>
      <c r="H28" s="72" t="s">
        <v>165</v>
      </c>
      <c r="I28" s="72" t="s">
        <v>214</v>
      </c>
      <c r="J28">
        <v>0</v>
      </c>
      <c r="K28" s="72" t="s">
        <v>166</v>
      </c>
      <c r="L28" t="b">
        <v>0</v>
      </c>
      <c r="M28" t="b">
        <v>0</v>
      </c>
      <c r="N28" t="b">
        <v>0</v>
      </c>
    </row>
    <row r="29" spans="1:14" x14ac:dyDescent="0.3">
      <c r="A29" s="72" t="s">
        <v>163</v>
      </c>
      <c r="B29" t="s">
        <v>193</v>
      </c>
      <c r="C29" t="s">
        <v>213</v>
      </c>
      <c r="D29">
        <v>33274.667500000003</v>
      </c>
      <c r="E29" s="73">
        <v>43348.834351851852</v>
      </c>
      <c r="F29" t="b">
        <v>1</v>
      </c>
      <c r="G29" s="72" t="s">
        <v>28</v>
      </c>
      <c r="H29" s="72" t="s">
        <v>165</v>
      </c>
      <c r="I29" s="72" t="s">
        <v>214</v>
      </c>
      <c r="J29">
        <v>0</v>
      </c>
      <c r="K29" s="72" t="s">
        <v>166</v>
      </c>
      <c r="L29" t="b">
        <v>0</v>
      </c>
      <c r="M29" t="b">
        <v>0</v>
      </c>
      <c r="N29" t="b">
        <v>0</v>
      </c>
    </row>
    <row r="30" spans="1:14" x14ac:dyDescent="0.3">
      <c r="A30" s="72" t="s">
        <v>163</v>
      </c>
      <c r="B30" t="s">
        <v>194</v>
      </c>
      <c r="C30" t="s">
        <v>213</v>
      </c>
      <c r="D30">
        <v>3263.92</v>
      </c>
      <c r="E30" s="73">
        <v>43348.834351851852</v>
      </c>
      <c r="F30" t="b">
        <v>1</v>
      </c>
      <c r="G30" s="72" t="s">
        <v>29</v>
      </c>
      <c r="H30" s="72" t="s">
        <v>165</v>
      </c>
      <c r="I30" s="72" t="s">
        <v>214</v>
      </c>
      <c r="J30">
        <v>0</v>
      </c>
      <c r="K30" s="72" t="s">
        <v>166</v>
      </c>
      <c r="L30" t="b">
        <v>0</v>
      </c>
      <c r="M30" t="b">
        <v>0</v>
      </c>
      <c r="N30" t="b">
        <v>0</v>
      </c>
    </row>
    <row r="31" spans="1:14" x14ac:dyDescent="0.3">
      <c r="A31" s="72" t="s">
        <v>163</v>
      </c>
      <c r="B31" t="s">
        <v>195</v>
      </c>
      <c r="C31" t="s">
        <v>213</v>
      </c>
      <c r="D31">
        <v>6603.07</v>
      </c>
      <c r="E31" s="73">
        <v>43348.834351851852</v>
      </c>
      <c r="F31" t="b">
        <v>1</v>
      </c>
      <c r="G31" s="72" t="s">
        <v>30</v>
      </c>
      <c r="H31" s="72" t="s">
        <v>165</v>
      </c>
      <c r="I31" s="72" t="s">
        <v>214</v>
      </c>
      <c r="J31">
        <v>0</v>
      </c>
      <c r="K31" s="72" t="s">
        <v>166</v>
      </c>
      <c r="L31" t="b">
        <v>0</v>
      </c>
      <c r="M31" t="b">
        <v>0</v>
      </c>
      <c r="N31" t="b">
        <v>0</v>
      </c>
    </row>
    <row r="32" spans="1:14" x14ac:dyDescent="0.3">
      <c r="A32" s="72" t="s">
        <v>163</v>
      </c>
      <c r="B32" t="s">
        <v>196</v>
      </c>
      <c r="C32" t="s">
        <v>213</v>
      </c>
      <c r="D32">
        <v>1040.99</v>
      </c>
      <c r="E32" s="73">
        <v>43348.834351851852</v>
      </c>
      <c r="F32" t="b">
        <v>1</v>
      </c>
      <c r="G32" s="72" t="s">
        <v>31</v>
      </c>
      <c r="H32" s="72" t="s">
        <v>165</v>
      </c>
      <c r="I32" s="72" t="s">
        <v>214</v>
      </c>
      <c r="J32">
        <v>0</v>
      </c>
      <c r="K32" s="72" t="s">
        <v>166</v>
      </c>
      <c r="L32" t="b">
        <v>0</v>
      </c>
      <c r="M32" t="b">
        <v>0</v>
      </c>
      <c r="N32" t="b">
        <v>0</v>
      </c>
    </row>
    <row r="33" spans="1:14" x14ac:dyDescent="0.3">
      <c r="A33" s="72" t="s">
        <v>163</v>
      </c>
      <c r="B33" t="s">
        <v>197</v>
      </c>
      <c r="C33" t="s">
        <v>213</v>
      </c>
      <c r="D33">
        <v>4253.96</v>
      </c>
      <c r="E33" s="73">
        <v>43348.834351851852</v>
      </c>
      <c r="F33" t="b">
        <v>1</v>
      </c>
      <c r="G33" s="72" t="s">
        <v>32</v>
      </c>
      <c r="H33" s="72" t="s">
        <v>165</v>
      </c>
      <c r="I33" s="72" t="s">
        <v>214</v>
      </c>
      <c r="J33">
        <v>0</v>
      </c>
      <c r="K33" s="72" t="s">
        <v>166</v>
      </c>
      <c r="L33" t="b">
        <v>0</v>
      </c>
      <c r="M33" t="b">
        <v>0</v>
      </c>
      <c r="N33" t="b">
        <v>0</v>
      </c>
    </row>
    <row r="34" spans="1:14" x14ac:dyDescent="0.3">
      <c r="A34" s="72" t="s">
        <v>163</v>
      </c>
      <c r="B34" t="s">
        <v>198</v>
      </c>
      <c r="C34" t="s">
        <v>213</v>
      </c>
      <c r="D34">
        <v>352.74</v>
      </c>
      <c r="E34" s="73">
        <v>43348.834351851852</v>
      </c>
      <c r="F34" t="b">
        <v>1</v>
      </c>
      <c r="G34" s="72" t="s">
        <v>33</v>
      </c>
      <c r="H34" s="72" t="s">
        <v>165</v>
      </c>
      <c r="I34" s="72" t="s">
        <v>214</v>
      </c>
      <c r="J34">
        <v>0</v>
      </c>
      <c r="K34" s="72" t="s">
        <v>166</v>
      </c>
      <c r="L34" t="b">
        <v>0</v>
      </c>
      <c r="M34" t="b">
        <v>0</v>
      </c>
      <c r="N34" t="b">
        <v>0</v>
      </c>
    </row>
    <row r="35" spans="1:14" x14ac:dyDescent="0.3">
      <c r="A35" s="72" t="s">
        <v>163</v>
      </c>
      <c r="B35" t="s">
        <v>199</v>
      </c>
      <c r="C35" t="s">
        <v>213</v>
      </c>
      <c r="D35">
        <v>8243.9500000000007</v>
      </c>
      <c r="E35" s="73">
        <v>43348.834351851852</v>
      </c>
      <c r="F35" t="b">
        <v>1</v>
      </c>
      <c r="G35" s="72" t="s">
        <v>34</v>
      </c>
      <c r="H35" s="72" t="s">
        <v>165</v>
      </c>
      <c r="I35" s="72" t="s">
        <v>214</v>
      </c>
      <c r="J35">
        <v>0</v>
      </c>
      <c r="K35" s="72" t="s">
        <v>166</v>
      </c>
      <c r="L35" t="b">
        <v>0</v>
      </c>
      <c r="M35" t="b">
        <v>0</v>
      </c>
      <c r="N35" t="b">
        <v>0</v>
      </c>
    </row>
    <row r="36" spans="1:14" x14ac:dyDescent="0.3">
      <c r="A36" s="72" t="s">
        <v>163</v>
      </c>
      <c r="B36" t="s">
        <v>200</v>
      </c>
      <c r="C36" t="s">
        <v>213</v>
      </c>
      <c r="D36">
        <v>3443.76</v>
      </c>
      <c r="E36" s="73">
        <v>43348.834351851852</v>
      </c>
      <c r="F36" t="b">
        <v>1</v>
      </c>
      <c r="G36" s="72" t="s">
        <v>35</v>
      </c>
      <c r="H36" s="72" t="s">
        <v>165</v>
      </c>
      <c r="I36" s="72" t="s">
        <v>214</v>
      </c>
      <c r="J36">
        <v>0</v>
      </c>
      <c r="K36" s="72" t="s">
        <v>166</v>
      </c>
      <c r="L36" t="b">
        <v>0</v>
      </c>
      <c r="M36" t="b">
        <v>0</v>
      </c>
      <c r="N36" t="b">
        <v>0</v>
      </c>
    </row>
    <row r="37" spans="1:14" x14ac:dyDescent="0.3">
      <c r="A37" s="72" t="s">
        <v>163</v>
      </c>
      <c r="B37" t="s">
        <v>201</v>
      </c>
      <c r="C37" t="s">
        <v>213</v>
      </c>
      <c r="D37">
        <v>408.65</v>
      </c>
      <c r="E37" s="73">
        <v>43348.834351851852</v>
      </c>
      <c r="F37" t="b">
        <v>1</v>
      </c>
      <c r="G37" s="72" t="s">
        <v>36</v>
      </c>
      <c r="H37" s="72" t="s">
        <v>165</v>
      </c>
      <c r="I37" s="72" t="s">
        <v>214</v>
      </c>
      <c r="J37">
        <v>0</v>
      </c>
      <c r="K37" s="72" t="s">
        <v>166</v>
      </c>
      <c r="L37" t="b">
        <v>0</v>
      </c>
      <c r="M37" t="b">
        <v>0</v>
      </c>
      <c r="N37" t="b">
        <v>0</v>
      </c>
    </row>
    <row r="38" spans="1:14" x14ac:dyDescent="0.3">
      <c r="A38" s="72" t="s">
        <v>163</v>
      </c>
      <c r="B38" t="s">
        <v>202</v>
      </c>
      <c r="C38" t="s">
        <v>213</v>
      </c>
      <c r="D38">
        <v>2312.86</v>
      </c>
      <c r="E38" s="73">
        <v>43348.834351851852</v>
      </c>
      <c r="F38" t="b">
        <v>1</v>
      </c>
      <c r="G38" s="72" t="s">
        <v>37</v>
      </c>
      <c r="H38" s="72" t="s">
        <v>165</v>
      </c>
      <c r="I38" s="72" t="s">
        <v>214</v>
      </c>
      <c r="J38">
        <v>0</v>
      </c>
      <c r="K38" s="72" t="s">
        <v>166</v>
      </c>
      <c r="L38" t="b">
        <v>0</v>
      </c>
      <c r="M38" t="b">
        <v>0</v>
      </c>
      <c r="N38" t="b">
        <v>0</v>
      </c>
    </row>
    <row r="39" spans="1:14" x14ac:dyDescent="0.3">
      <c r="A39" s="72" t="s">
        <v>163</v>
      </c>
      <c r="B39" t="s">
        <v>203</v>
      </c>
      <c r="C39" t="s">
        <v>213</v>
      </c>
      <c r="D39">
        <v>161.41</v>
      </c>
      <c r="E39" s="73">
        <v>43348.834351851852</v>
      </c>
      <c r="F39" t="b">
        <v>1</v>
      </c>
      <c r="G39" s="72" t="s">
        <v>38</v>
      </c>
      <c r="H39" s="72" t="s">
        <v>165</v>
      </c>
      <c r="I39" s="72" t="s">
        <v>214</v>
      </c>
      <c r="J39">
        <v>0</v>
      </c>
      <c r="K39" s="72" t="s">
        <v>166</v>
      </c>
      <c r="L39" t="b">
        <v>0</v>
      </c>
      <c r="M39" t="b">
        <v>0</v>
      </c>
      <c r="N39" t="b">
        <v>0</v>
      </c>
    </row>
    <row r="40" spans="1:14" x14ac:dyDescent="0.3">
      <c r="A40" s="72" t="s">
        <v>163</v>
      </c>
      <c r="B40" t="s">
        <v>204</v>
      </c>
      <c r="C40" t="s">
        <v>213</v>
      </c>
      <c r="D40">
        <v>58411.4375</v>
      </c>
      <c r="E40" s="73">
        <v>43348.834351851852</v>
      </c>
      <c r="F40" t="b">
        <v>1</v>
      </c>
      <c r="G40" s="72" t="s">
        <v>39</v>
      </c>
      <c r="H40" s="72" t="s">
        <v>165</v>
      </c>
      <c r="I40" s="72" t="s">
        <v>214</v>
      </c>
      <c r="J40">
        <v>0</v>
      </c>
      <c r="K40" s="72" t="s">
        <v>166</v>
      </c>
      <c r="L40" t="b">
        <v>0</v>
      </c>
      <c r="M40" t="b">
        <v>0</v>
      </c>
      <c r="N40" t="b">
        <v>0</v>
      </c>
    </row>
    <row r="41" spans="1:14" x14ac:dyDescent="0.3">
      <c r="A41" s="72" t="s">
        <v>163</v>
      </c>
      <c r="B41" t="s">
        <v>205</v>
      </c>
      <c r="C41" t="s">
        <v>213</v>
      </c>
      <c r="D41">
        <v>4.92</v>
      </c>
      <c r="E41" s="73">
        <v>43348.834351851852</v>
      </c>
      <c r="F41" t="b">
        <v>1</v>
      </c>
      <c r="G41" s="72" t="s">
        <v>9</v>
      </c>
      <c r="H41" s="72" t="s">
        <v>165</v>
      </c>
      <c r="I41" s="72" t="s">
        <v>214</v>
      </c>
      <c r="J41">
        <v>0</v>
      </c>
      <c r="K41" s="72" t="s">
        <v>166</v>
      </c>
      <c r="L41" t="b">
        <v>0</v>
      </c>
      <c r="M41" t="b">
        <v>0</v>
      </c>
      <c r="N41" t="b">
        <v>0</v>
      </c>
    </row>
    <row r="42" spans="1:14" x14ac:dyDescent="0.3">
      <c r="A42" s="72" t="s">
        <v>163</v>
      </c>
      <c r="B42" t="s">
        <v>206</v>
      </c>
      <c r="C42" t="s">
        <v>213</v>
      </c>
      <c r="D42">
        <v>7.56</v>
      </c>
      <c r="E42" s="73">
        <v>43348.834351851852</v>
      </c>
      <c r="F42" t="b">
        <v>1</v>
      </c>
      <c r="G42" s="72" t="s">
        <v>10</v>
      </c>
      <c r="H42" s="72" t="s">
        <v>165</v>
      </c>
      <c r="I42" s="72" t="s">
        <v>214</v>
      </c>
      <c r="J42">
        <v>0</v>
      </c>
      <c r="K42" s="72" t="s">
        <v>166</v>
      </c>
      <c r="L42" t="b">
        <v>0</v>
      </c>
      <c r="M42" t="b">
        <v>0</v>
      </c>
      <c r="N42" t="b">
        <v>0</v>
      </c>
    </row>
    <row r="43" spans="1:14" x14ac:dyDescent="0.3">
      <c r="A43" s="72" t="s">
        <v>163</v>
      </c>
      <c r="B43" t="s">
        <v>207</v>
      </c>
      <c r="C43" t="s">
        <v>213</v>
      </c>
      <c r="D43">
        <v>5.52</v>
      </c>
      <c r="E43" s="73">
        <v>43348.834351851852</v>
      </c>
      <c r="F43" t="b">
        <v>1</v>
      </c>
      <c r="G43" s="72" t="s">
        <v>11</v>
      </c>
      <c r="H43" s="72" t="s">
        <v>165</v>
      </c>
      <c r="I43" s="72" t="s">
        <v>214</v>
      </c>
      <c r="J43">
        <v>0</v>
      </c>
      <c r="K43" s="72" t="s">
        <v>166</v>
      </c>
      <c r="L43" t="b">
        <v>0</v>
      </c>
      <c r="M43" t="b">
        <v>0</v>
      </c>
      <c r="N43" t="b">
        <v>0</v>
      </c>
    </row>
    <row r="44" spans="1:14" x14ac:dyDescent="0.3">
      <c r="A44" s="72" t="s">
        <v>163</v>
      </c>
      <c r="B44" t="s">
        <v>208</v>
      </c>
      <c r="C44" t="s">
        <v>213</v>
      </c>
      <c r="D44">
        <v>14.76</v>
      </c>
      <c r="E44" s="73">
        <v>43348.834351851852</v>
      </c>
      <c r="F44" t="b">
        <v>1</v>
      </c>
      <c r="G44" s="72" t="s">
        <v>12</v>
      </c>
      <c r="H44" s="72" t="s">
        <v>165</v>
      </c>
      <c r="I44" s="72" t="s">
        <v>214</v>
      </c>
      <c r="J44">
        <v>0</v>
      </c>
      <c r="K44" s="72" t="s">
        <v>166</v>
      </c>
      <c r="L44" t="b">
        <v>0</v>
      </c>
      <c r="M44" t="b">
        <v>0</v>
      </c>
      <c r="N44" t="b">
        <v>0</v>
      </c>
    </row>
    <row r="45" spans="1:14" x14ac:dyDescent="0.3">
      <c r="A45" s="72" t="s">
        <v>163</v>
      </c>
      <c r="B45" t="s">
        <v>209</v>
      </c>
      <c r="C45" t="s">
        <v>213</v>
      </c>
      <c r="D45">
        <v>6.24</v>
      </c>
      <c r="E45" s="73">
        <v>43348.834351851852</v>
      </c>
      <c r="F45" t="b">
        <v>1</v>
      </c>
      <c r="G45" s="72" t="s">
        <v>13</v>
      </c>
      <c r="H45" s="72" t="s">
        <v>165</v>
      </c>
      <c r="I45" s="72" t="s">
        <v>214</v>
      </c>
      <c r="J45">
        <v>0</v>
      </c>
      <c r="K45" s="72" t="s">
        <v>166</v>
      </c>
      <c r="L45" t="b">
        <v>0</v>
      </c>
      <c r="M45" t="b">
        <v>0</v>
      </c>
      <c r="N45" t="b">
        <v>0</v>
      </c>
    </row>
    <row r="46" spans="1:14" x14ac:dyDescent="0.3">
      <c r="A46" s="72" t="s">
        <v>163</v>
      </c>
      <c r="B46" t="s">
        <v>210</v>
      </c>
      <c r="C46" t="s">
        <v>213</v>
      </c>
      <c r="D46">
        <v>17.64</v>
      </c>
      <c r="E46" s="73">
        <v>43348.834351851852</v>
      </c>
      <c r="F46" t="b">
        <v>1</v>
      </c>
      <c r="G46" s="72" t="s">
        <v>14</v>
      </c>
      <c r="H46" s="72" t="s">
        <v>165</v>
      </c>
      <c r="I46" s="72" t="s">
        <v>214</v>
      </c>
      <c r="J46">
        <v>0</v>
      </c>
      <c r="K46" s="72" t="s">
        <v>166</v>
      </c>
      <c r="L46" t="b">
        <v>0</v>
      </c>
      <c r="M46" t="b">
        <v>0</v>
      </c>
      <c r="N46" t="b">
        <v>0</v>
      </c>
    </row>
    <row r="47" spans="1:14" x14ac:dyDescent="0.3">
      <c r="A47" s="72" t="s">
        <v>163</v>
      </c>
      <c r="B47" t="s">
        <v>211</v>
      </c>
      <c r="C47" t="s">
        <v>213</v>
      </c>
      <c r="D47">
        <v>6.36</v>
      </c>
      <c r="E47" s="73">
        <v>43348.834351851852</v>
      </c>
      <c r="F47" t="b">
        <v>1</v>
      </c>
      <c r="G47" s="72" t="s">
        <v>15</v>
      </c>
      <c r="H47" s="72" t="s">
        <v>165</v>
      </c>
      <c r="I47" s="72" t="s">
        <v>214</v>
      </c>
      <c r="J47">
        <v>0</v>
      </c>
      <c r="K47" s="72" t="s">
        <v>166</v>
      </c>
      <c r="L47" t="b">
        <v>0</v>
      </c>
      <c r="M47" t="b">
        <v>0</v>
      </c>
      <c r="N47" t="b">
        <v>0</v>
      </c>
    </row>
    <row r="48" spans="1:14" x14ac:dyDescent="0.3">
      <c r="A48" s="72" t="s">
        <v>163</v>
      </c>
      <c r="B48" t="s">
        <v>212</v>
      </c>
      <c r="C48" t="s">
        <v>213</v>
      </c>
      <c r="D48">
        <v>19.920000000000002</v>
      </c>
      <c r="E48" s="73">
        <v>43348.834351851852</v>
      </c>
      <c r="F48" t="b">
        <v>1</v>
      </c>
      <c r="G48" s="72" t="s">
        <v>16</v>
      </c>
      <c r="H48" s="72" t="s">
        <v>165</v>
      </c>
      <c r="I48" s="72" t="s">
        <v>214</v>
      </c>
      <c r="J48">
        <v>0</v>
      </c>
      <c r="K48" s="72" t="s">
        <v>166</v>
      </c>
      <c r="L48" t="b">
        <v>0</v>
      </c>
      <c r="M48" t="b">
        <v>0</v>
      </c>
      <c r="N48" t="b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U93"/>
  <sheetViews>
    <sheetView showGridLines="0" tabSelected="1" topLeftCell="A49" zoomScale="55" zoomScaleNormal="55" workbookViewId="0">
      <selection activeCell="L18" sqref="L18"/>
    </sheetView>
  </sheetViews>
  <sheetFormatPr baseColWidth="10" defaultColWidth="11.44140625" defaultRowHeight="14.4" x14ac:dyDescent="0.3"/>
  <cols>
    <col min="1" max="1" width="11.44140625" style="2"/>
    <col min="2" max="2" width="11.44140625" style="2" customWidth="1"/>
    <col min="3" max="21" width="11.44140625" style="2"/>
    <col min="22" max="22" width="3.88671875" style="2" customWidth="1"/>
    <col min="23" max="16384" width="11.44140625" style="2"/>
  </cols>
  <sheetData>
    <row r="1" spans="1:21" x14ac:dyDescent="0.3">
      <c r="A1" s="60">
        <v>42583</v>
      </c>
      <c r="P1" s="23"/>
      <c r="Q1" s="23"/>
      <c r="R1" s="23"/>
      <c r="S1" s="23"/>
      <c r="T1" s="23"/>
      <c r="U1" s="23"/>
    </row>
    <row r="2" spans="1:21" ht="15" x14ac:dyDescent="0.35">
      <c r="A2" s="60">
        <v>43313</v>
      </c>
      <c r="B2" s="26" t="s">
        <v>101</v>
      </c>
      <c r="G2" s="26" t="s">
        <v>142</v>
      </c>
      <c r="L2" s="26" t="s">
        <v>143</v>
      </c>
      <c r="P2" s="23"/>
      <c r="Q2" s="23"/>
      <c r="R2" s="23"/>
      <c r="S2" s="23"/>
      <c r="T2" s="23"/>
      <c r="U2" s="23"/>
    </row>
    <row r="3" spans="1:21" ht="15" x14ac:dyDescent="0.35">
      <c r="B3" s="27" t="s">
        <v>100</v>
      </c>
      <c r="G3" s="27" t="s">
        <v>141</v>
      </c>
      <c r="L3" s="27" t="s">
        <v>144</v>
      </c>
      <c r="P3" s="23"/>
      <c r="Q3" s="111"/>
      <c r="R3" s="111"/>
      <c r="S3" s="111"/>
      <c r="T3" s="111"/>
      <c r="U3" s="111"/>
    </row>
    <row r="4" spans="1:21" x14ac:dyDescent="0.3">
      <c r="P4" s="23"/>
      <c r="Q4" s="109"/>
      <c r="R4" s="109"/>
      <c r="S4" s="109"/>
      <c r="T4" s="109"/>
      <c r="U4" s="109"/>
    </row>
    <row r="5" spans="1:21" x14ac:dyDescent="0.3">
      <c r="P5" s="23"/>
      <c r="Q5" s="109"/>
      <c r="R5" s="109"/>
      <c r="S5" s="109"/>
      <c r="T5" s="109"/>
      <c r="U5" s="109"/>
    </row>
    <row r="6" spans="1:21" x14ac:dyDescent="0.3">
      <c r="P6" s="23"/>
      <c r="Q6" s="109"/>
      <c r="R6" s="109"/>
      <c r="S6" s="109"/>
      <c r="T6" s="109"/>
      <c r="U6" s="109"/>
    </row>
    <row r="7" spans="1:21" x14ac:dyDescent="0.3">
      <c r="P7" s="23"/>
      <c r="Q7" s="109"/>
      <c r="R7" s="109"/>
      <c r="S7" s="109"/>
      <c r="T7" s="109"/>
      <c r="U7" s="109"/>
    </row>
    <row r="8" spans="1:21" x14ac:dyDescent="0.3">
      <c r="P8" s="23"/>
      <c r="Q8" s="109"/>
      <c r="R8" s="109"/>
      <c r="S8" s="109"/>
      <c r="T8" s="109"/>
      <c r="U8" s="109"/>
    </row>
    <row r="9" spans="1:21" x14ac:dyDescent="0.3">
      <c r="P9" s="23"/>
      <c r="Q9" s="109"/>
      <c r="R9" s="109"/>
      <c r="S9" s="109"/>
      <c r="T9" s="109"/>
      <c r="U9" s="109"/>
    </row>
    <row r="10" spans="1:21" x14ac:dyDescent="0.3">
      <c r="P10" s="23"/>
      <c r="Q10" s="109"/>
      <c r="R10" s="109"/>
      <c r="S10" s="109"/>
      <c r="T10" s="109"/>
      <c r="U10" s="109"/>
    </row>
    <row r="11" spans="1:21" x14ac:dyDescent="0.3">
      <c r="P11" s="23"/>
      <c r="Q11" s="110"/>
      <c r="R11" s="110"/>
      <c r="S11" s="110"/>
      <c r="T11" s="110"/>
      <c r="U11" s="110"/>
    </row>
    <row r="12" spans="1:21" x14ac:dyDescent="0.3">
      <c r="P12" s="23"/>
      <c r="Q12" s="23"/>
      <c r="R12" s="23"/>
      <c r="S12" s="23"/>
      <c r="T12" s="23"/>
      <c r="U12" s="23"/>
    </row>
    <row r="17" spans="1:20" x14ac:dyDescent="0.3">
      <c r="B17" s="28" t="s">
        <v>98</v>
      </c>
      <c r="G17" s="112" t="s">
        <v>102</v>
      </c>
      <c r="H17" s="112"/>
      <c r="I17" s="112"/>
      <c r="J17" s="112"/>
      <c r="L17" s="28" t="s">
        <v>98</v>
      </c>
    </row>
    <row r="18" spans="1:20" ht="24" customHeight="1" x14ac:dyDescent="0.3">
      <c r="B18" s="28"/>
      <c r="G18" s="112"/>
      <c r="H18" s="112"/>
      <c r="I18" s="112"/>
      <c r="J18" s="112"/>
      <c r="L18" s="29"/>
    </row>
    <row r="19" spans="1:20" x14ac:dyDescent="0.3">
      <c r="B19" s="28"/>
      <c r="G19" s="31"/>
      <c r="H19" s="31"/>
      <c r="I19" s="31"/>
      <c r="J19" s="31"/>
      <c r="L19" s="29"/>
    </row>
    <row r="20" spans="1:20" ht="18" x14ac:dyDescent="0.35">
      <c r="A20" s="108" t="s">
        <v>103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</row>
    <row r="21" spans="1:20" ht="19.8" x14ac:dyDescent="0.5">
      <c r="B21" s="32" t="s">
        <v>104</v>
      </c>
      <c r="G21" s="31"/>
      <c r="H21" s="31"/>
      <c r="I21" s="31"/>
      <c r="J21" s="31"/>
      <c r="L21" s="29"/>
    </row>
    <row r="22" spans="1:20" ht="16.8" x14ac:dyDescent="0.4">
      <c r="B22" s="33" t="s">
        <v>105</v>
      </c>
      <c r="G22" s="31"/>
      <c r="H22" s="31"/>
      <c r="I22" s="31"/>
      <c r="J22" s="31"/>
      <c r="L22" s="29"/>
    </row>
    <row r="23" spans="1:20" x14ac:dyDescent="0.3">
      <c r="B23" s="107" t="s">
        <v>106</v>
      </c>
      <c r="C23" s="107"/>
      <c r="D23" s="107"/>
      <c r="E23" s="107"/>
      <c r="G23" s="107" t="s">
        <v>107</v>
      </c>
      <c r="H23" s="107"/>
      <c r="I23" s="107"/>
      <c r="J23" s="107"/>
      <c r="L23" s="107" t="s">
        <v>108</v>
      </c>
      <c r="M23" s="107"/>
      <c r="N23" s="107"/>
      <c r="O23" s="107"/>
      <c r="Q23" s="107" t="s">
        <v>109</v>
      </c>
      <c r="R23" s="107"/>
      <c r="S23" s="107"/>
      <c r="T23" s="107"/>
    </row>
    <row r="37" spans="2:20" x14ac:dyDescent="0.3">
      <c r="B37" s="5" t="s">
        <v>113</v>
      </c>
    </row>
    <row r="38" spans="2:20" x14ac:dyDescent="0.3">
      <c r="B38" s="5"/>
    </row>
    <row r="39" spans="2:20" ht="16.8" x14ac:dyDescent="0.4">
      <c r="B39" s="33" t="s">
        <v>110</v>
      </c>
      <c r="G39" s="30"/>
      <c r="L39" s="30"/>
      <c r="Q39" s="30"/>
    </row>
    <row r="40" spans="2:20" x14ac:dyDescent="0.3">
      <c r="B40" s="107" t="s">
        <v>111</v>
      </c>
      <c r="C40" s="107"/>
      <c r="D40" s="107"/>
      <c r="E40" s="107"/>
      <c r="G40" s="107" t="s">
        <v>112</v>
      </c>
      <c r="H40" s="107"/>
      <c r="I40" s="107"/>
      <c r="J40" s="107"/>
      <c r="L40" s="107" t="s">
        <v>85</v>
      </c>
      <c r="M40" s="107"/>
      <c r="N40" s="107"/>
      <c r="O40" s="107"/>
      <c r="Q40" s="107" t="s">
        <v>84</v>
      </c>
      <c r="R40" s="107"/>
      <c r="S40" s="107"/>
      <c r="T40" s="107"/>
    </row>
    <row r="54" spans="2:20" x14ac:dyDescent="0.3">
      <c r="B54" s="24" t="s">
        <v>113</v>
      </c>
    </row>
    <row r="55" spans="2:20" x14ac:dyDescent="0.3">
      <c r="B55" s="24"/>
    </row>
    <row r="56" spans="2:20" ht="19.2" x14ac:dyDescent="0.45">
      <c r="B56" s="34" t="s">
        <v>145</v>
      </c>
    </row>
    <row r="57" spans="2:20" x14ac:dyDescent="0.3">
      <c r="B57" s="107" t="s">
        <v>46</v>
      </c>
      <c r="C57" s="107"/>
      <c r="D57" s="107"/>
      <c r="E57" s="107"/>
      <c r="G57" s="107" t="s">
        <v>114</v>
      </c>
      <c r="H57" s="107"/>
      <c r="I57" s="107"/>
      <c r="J57" s="107"/>
      <c r="L57" s="107" t="s">
        <v>115</v>
      </c>
      <c r="M57" s="107"/>
      <c r="N57" s="107"/>
      <c r="O57" s="107"/>
      <c r="Q57" s="107" t="s">
        <v>49</v>
      </c>
      <c r="R57" s="107"/>
      <c r="S57" s="107"/>
      <c r="T57" s="107"/>
    </row>
    <row r="72" spans="2:17" x14ac:dyDescent="0.3">
      <c r="B72" s="24" t="s">
        <v>102</v>
      </c>
    </row>
    <row r="75" spans="2:17" ht="19.2" x14ac:dyDescent="0.45">
      <c r="B75" s="34" t="s">
        <v>146</v>
      </c>
    </row>
    <row r="76" spans="2:17" x14ac:dyDescent="0.3">
      <c r="B76" s="107" t="s">
        <v>41</v>
      </c>
      <c r="C76" s="107"/>
      <c r="D76" s="107"/>
      <c r="E76" s="107"/>
      <c r="H76" s="107" t="s">
        <v>42</v>
      </c>
      <c r="I76" s="107"/>
      <c r="J76" s="107"/>
      <c r="K76" s="107"/>
      <c r="N76" s="107" t="s">
        <v>45</v>
      </c>
      <c r="O76" s="107"/>
      <c r="P76" s="107"/>
      <c r="Q76" s="107"/>
    </row>
    <row r="90" spans="2:2" x14ac:dyDescent="0.3">
      <c r="B90" s="24" t="s">
        <v>116</v>
      </c>
    </row>
    <row r="93" spans="2:2" ht="19.2" x14ac:dyDescent="0.45">
      <c r="B93" s="35" t="s">
        <v>117</v>
      </c>
    </row>
  </sheetData>
  <mergeCells count="21">
    <mergeCell ref="Q4:U7"/>
    <mergeCell ref="Q8:U10"/>
    <mergeCell ref="Q11:U11"/>
    <mergeCell ref="Q3:U3"/>
    <mergeCell ref="G17:J18"/>
    <mergeCell ref="B23:E23"/>
    <mergeCell ref="G23:J23"/>
    <mergeCell ref="L23:O23"/>
    <mergeCell ref="Q23:T23"/>
    <mergeCell ref="A20:T20"/>
    <mergeCell ref="B76:E76"/>
    <mergeCell ref="H76:K76"/>
    <mergeCell ref="N76:Q76"/>
    <mergeCell ref="B40:E40"/>
    <mergeCell ref="G40:J40"/>
    <mergeCell ref="L40:O40"/>
    <mergeCell ref="Q40:T40"/>
    <mergeCell ref="B57:E57"/>
    <mergeCell ref="G57:J57"/>
    <mergeCell ref="L57:O57"/>
    <mergeCell ref="Q57:T5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Base original</vt:lpstr>
      <vt:lpstr>Base gráficos 1</vt:lpstr>
      <vt:lpstr>Base gráficos 2</vt:lpstr>
      <vt:lpstr>Gráficos</vt:lpstr>
      <vt:lpstr>kk</vt:lpstr>
    </vt:vector>
  </TitlesOfParts>
  <Company>Banco Central de Chile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Lucía Marín S.</dc:creator>
  <cp:lastModifiedBy>Pablo Filippi F.</cp:lastModifiedBy>
  <dcterms:created xsi:type="dcterms:W3CDTF">2013-01-08T18:06:39Z</dcterms:created>
  <dcterms:modified xsi:type="dcterms:W3CDTF">2018-09-06T21:40:45Z</dcterms:modified>
</cp:coreProperties>
</file>