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2.xml" ContentType="application/vnd.openxmlformats-officedocument.drawingml.chartshapes+xml"/>
  <Override PartName="/xl/charts/chart17.xml" ContentType="application/vnd.openxmlformats-officedocument.drawingml.chart+xml"/>
  <Override PartName="/xl/drawings/drawing3.xml" ContentType="application/vnd.openxmlformats-officedocument.drawingml.chartshapes+xml"/>
  <Override PartName="/xl/charts/chart18.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20" yWindow="345" windowWidth="6525" windowHeight="4305" firstSheet="1" activeTab="2"/>
  </bookViews>
  <sheets>
    <sheet name="FAME Persistence2" sheetId="424" state="veryHidden" r:id="rId1"/>
    <sheet name="Data base original" sheetId="1" r:id="rId2"/>
    <sheet name="Data base graphs 1" sheetId="12" r:id="rId3"/>
    <sheet name="Data base graphs 2" sheetId="163" r:id="rId4"/>
    <sheet name="Graphs" sheetId="50" r:id="rId5"/>
  </sheets>
  <definedNames>
    <definedName name="kk">Graphs!$V$6</definedName>
  </definedNames>
  <calcPr calcId="145621"/>
</workbook>
</file>

<file path=xl/calcChain.xml><?xml version="1.0" encoding="utf-8"?>
<calcChain xmlns="http://schemas.openxmlformats.org/spreadsheetml/2006/main">
  <c r="B128" i="163" l="1"/>
  <c r="C128" i="163"/>
  <c r="D128" i="163"/>
  <c r="E128" i="163"/>
  <c r="F128" i="163"/>
  <c r="B129" i="163"/>
  <c r="C129" i="163"/>
  <c r="D129" i="163"/>
  <c r="E129" i="163"/>
  <c r="F129" i="163"/>
  <c r="B130" i="163"/>
  <c r="C130" i="163"/>
  <c r="D130" i="163"/>
  <c r="E130" i="163"/>
  <c r="F130" i="163"/>
  <c r="B131" i="163"/>
  <c r="C131" i="163"/>
  <c r="D131" i="163"/>
  <c r="E131" i="163"/>
  <c r="F131" i="163"/>
  <c r="B132" i="163"/>
  <c r="C132" i="163"/>
  <c r="D132" i="163"/>
  <c r="E132" i="163"/>
  <c r="F132" i="163"/>
  <c r="B133" i="163"/>
  <c r="C133" i="163"/>
  <c r="D133" i="163"/>
  <c r="E133" i="163"/>
  <c r="F133" i="163"/>
  <c r="B134" i="163"/>
  <c r="C134" i="163"/>
  <c r="D134" i="163"/>
  <c r="E134" i="163"/>
  <c r="F134" i="163"/>
  <c r="B130" i="12"/>
  <c r="B127" i="12"/>
  <c r="C127" i="12"/>
  <c r="D127" i="12"/>
  <c r="E127" i="12"/>
  <c r="F127" i="12"/>
  <c r="G127" i="12"/>
  <c r="H127" i="12"/>
  <c r="I127" i="12"/>
  <c r="J127" i="12"/>
  <c r="K127" i="12"/>
  <c r="L127" i="12"/>
  <c r="M127" i="12"/>
  <c r="N127" i="12"/>
  <c r="O127" i="12"/>
  <c r="P127" i="12"/>
  <c r="Q127" i="12"/>
  <c r="R127" i="12"/>
  <c r="S127" i="12"/>
  <c r="T127" i="12"/>
  <c r="U127" i="12"/>
  <c r="V127" i="12"/>
  <c r="W127" i="12"/>
  <c r="X127" i="12"/>
  <c r="Y127" i="12"/>
  <c r="Z127" i="12"/>
  <c r="AA127" i="12"/>
  <c r="AB127" i="12"/>
  <c r="AC127" i="12"/>
  <c r="AD127" i="12"/>
  <c r="AE127" i="12"/>
  <c r="AF127" i="12"/>
  <c r="AG127" i="12"/>
  <c r="AH127" i="12"/>
  <c r="AI127" i="12"/>
  <c r="AJ127" i="12"/>
  <c r="AK127" i="12"/>
  <c r="AL127" i="12"/>
  <c r="AM127" i="12"/>
  <c r="AN127" i="12"/>
  <c r="AO127" i="12"/>
  <c r="AP127" i="12"/>
  <c r="AQ127" i="12"/>
  <c r="AR127" i="12"/>
  <c r="AS127" i="12"/>
  <c r="B128" i="12"/>
  <c r="C128" i="12"/>
  <c r="D128" i="12"/>
  <c r="E128" i="12"/>
  <c r="F128" i="12"/>
  <c r="G128" i="12"/>
  <c r="H128" i="12"/>
  <c r="I128" i="12"/>
  <c r="J128" i="12"/>
  <c r="K128" i="12"/>
  <c r="L128" i="12"/>
  <c r="M128" i="12"/>
  <c r="N128" i="12"/>
  <c r="O128" i="12"/>
  <c r="P128" i="12"/>
  <c r="Q128" i="12"/>
  <c r="R128" i="12"/>
  <c r="S128" i="12"/>
  <c r="T128" i="12"/>
  <c r="U128" i="12"/>
  <c r="V128" i="12"/>
  <c r="W128" i="12"/>
  <c r="X128" i="12"/>
  <c r="Y128" i="12"/>
  <c r="Z128" i="12"/>
  <c r="AA128" i="12"/>
  <c r="AB128" i="12"/>
  <c r="AC128" i="12"/>
  <c r="AD128" i="12"/>
  <c r="AE128" i="12"/>
  <c r="AF128" i="12"/>
  <c r="AG128" i="12"/>
  <c r="AH128" i="12"/>
  <c r="AI128" i="12"/>
  <c r="AJ128" i="12"/>
  <c r="AK128" i="12"/>
  <c r="AL128" i="12"/>
  <c r="AM128" i="12"/>
  <c r="AN128" i="12"/>
  <c r="AO128" i="12"/>
  <c r="AP128" i="12"/>
  <c r="AQ128" i="12"/>
  <c r="AR128" i="12"/>
  <c r="AS128" i="12"/>
  <c r="B129" i="12"/>
  <c r="C129" i="12"/>
  <c r="D129" i="12"/>
  <c r="E129" i="12"/>
  <c r="F129" i="12"/>
  <c r="G129" i="12"/>
  <c r="H129" i="12"/>
  <c r="I129" i="12"/>
  <c r="J129" i="12"/>
  <c r="K129" i="12"/>
  <c r="L129" i="12"/>
  <c r="M129" i="12"/>
  <c r="N129" i="12"/>
  <c r="O129" i="12"/>
  <c r="P129" i="12"/>
  <c r="Q129" i="12"/>
  <c r="R129" i="12"/>
  <c r="S129" i="12"/>
  <c r="T129" i="12"/>
  <c r="U129" i="12"/>
  <c r="V129" i="12"/>
  <c r="W129" i="12"/>
  <c r="X129" i="12"/>
  <c r="Y129" i="12"/>
  <c r="Z129" i="12"/>
  <c r="AA129" i="12"/>
  <c r="AB129" i="12"/>
  <c r="AC129" i="12"/>
  <c r="AD129" i="12"/>
  <c r="AE129" i="12"/>
  <c r="AF129" i="12"/>
  <c r="AG129" i="12"/>
  <c r="AH129" i="12"/>
  <c r="AI129" i="12"/>
  <c r="AJ129" i="12"/>
  <c r="AK129" i="12"/>
  <c r="AL129" i="12"/>
  <c r="AM129" i="12"/>
  <c r="AN129" i="12"/>
  <c r="AO129" i="12"/>
  <c r="AP129" i="12"/>
  <c r="AQ129" i="12"/>
  <c r="AR129" i="12"/>
  <c r="AS129" i="12"/>
  <c r="C130" i="12"/>
  <c r="D130" i="12"/>
  <c r="E130" i="12"/>
  <c r="F130" i="12"/>
  <c r="G130" i="12"/>
  <c r="H130" i="12"/>
  <c r="I130" i="12"/>
  <c r="J130" i="12"/>
  <c r="K130" i="12"/>
  <c r="L130" i="12"/>
  <c r="M130" i="12"/>
  <c r="N130" i="12"/>
  <c r="O130" i="12"/>
  <c r="P130" i="12"/>
  <c r="Q130" i="12"/>
  <c r="R130" i="12"/>
  <c r="S130" i="12"/>
  <c r="T130" i="12"/>
  <c r="U130" i="12"/>
  <c r="V130" i="12"/>
  <c r="W130" i="12"/>
  <c r="X130" i="12"/>
  <c r="Y130" i="12"/>
  <c r="Z130" i="12"/>
  <c r="AA130" i="12"/>
  <c r="AB130" i="12"/>
  <c r="AC130" i="12"/>
  <c r="AD130" i="12"/>
  <c r="AE130" i="12"/>
  <c r="AF130" i="12"/>
  <c r="AG130" i="12"/>
  <c r="AH130" i="12"/>
  <c r="AI130" i="12"/>
  <c r="AJ130" i="12"/>
  <c r="AK130" i="12"/>
  <c r="AL130" i="12"/>
  <c r="AM130" i="12"/>
  <c r="AN130" i="12"/>
  <c r="AO130" i="12"/>
  <c r="AP130" i="12"/>
  <c r="AQ130" i="12"/>
  <c r="AR130" i="12"/>
  <c r="AS130" i="12"/>
  <c r="B131" i="12"/>
  <c r="C131" i="12"/>
  <c r="D131" i="12"/>
  <c r="E131" i="12"/>
  <c r="F131" i="12"/>
  <c r="G131" i="12"/>
  <c r="H131" i="12"/>
  <c r="I131" i="12"/>
  <c r="J131" i="12"/>
  <c r="K131" i="12"/>
  <c r="L131" i="12"/>
  <c r="M131" i="12"/>
  <c r="N131" i="12"/>
  <c r="O131" i="12"/>
  <c r="P131" i="12"/>
  <c r="Q131" i="12"/>
  <c r="R131" i="12"/>
  <c r="S131" i="12"/>
  <c r="T131" i="12"/>
  <c r="U131" i="12"/>
  <c r="V131" i="12"/>
  <c r="W131" i="12"/>
  <c r="X131" i="12"/>
  <c r="Y131" i="12"/>
  <c r="Z131" i="12"/>
  <c r="AA131" i="12"/>
  <c r="AB131" i="12"/>
  <c r="AC131" i="12"/>
  <c r="AD131" i="12"/>
  <c r="AE131" i="12"/>
  <c r="AF131" i="12"/>
  <c r="AG131" i="12"/>
  <c r="AH131" i="12"/>
  <c r="AI131" i="12"/>
  <c r="AJ131" i="12"/>
  <c r="AK131" i="12"/>
  <c r="AL131" i="12"/>
  <c r="AM131" i="12"/>
  <c r="AN131" i="12"/>
  <c r="AO131" i="12"/>
  <c r="AP131" i="12"/>
  <c r="AQ131" i="12"/>
  <c r="AR131" i="12"/>
  <c r="AS131" i="12"/>
  <c r="B132" i="12"/>
  <c r="C132" i="12"/>
  <c r="D132" i="12"/>
  <c r="E132" i="12"/>
  <c r="F132" i="12"/>
  <c r="G132" i="12"/>
  <c r="H132" i="12"/>
  <c r="I132" i="12"/>
  <c r="J132" i="12"/>
  <c r="K132" i="12"/>
  <c r="L132" i="12"/>
  <c r="M132" i="12"/>
  <c r="N132" i="12"/>
  <c r="O132" i="12"/>
  <c r="P132" i="12"/>
  <c r="Q132" i="12"/>
  <c r="R132" i="12"/>
  <c r="S132" i="12"/>
  <c r="T132" i="12"/>
  <c r="U132" i="12"/>
  <c r="V132" i="12"/>
  <c r="W132" i="12"/>
  <c r="X132" i="12"/>
  <c r="Y132" i="12"/>
  <c r="Z132" i="12"/>
  <c r="AA132" i="12"/>
  <c r="AB132" i="12"/>
  <c r="AC132" i="12"/>
  <c r="AD132" i="12"/>
  <c r="AE132" i="12"/>
  <c r="AF132" i="12"/>
  <c r="AG132" i="12"/>
  <c r="AH132" i="12"/>
  <c r="AI132" i="12"/>
  <c r="AJ132" i="12"/>
  <c r="AK132" i="12"/>
  <c r="AL132" i="12"/>
  <c r="AM132" i="12"/>
  <c r="AN132" i="12"/>
  <c r="AO132" i="12"/>
  <c r="AP132" i="12"/>
  <c r="AQ132" i="12"/>
  <c r="AR132" i="12"/>
  <c r="AS132" i="12"/>
  <c r="B133" i="12"/>
  <c r="C133" i="12"/>
  <c r="D133" i="12"/>
  <c r="E133" i="12"/>
  <c r="F133" i="12"/>
  <c r="G133" i="12"/>
  <c r="H133" i="12"/>
  <c r="I133" i="12"/>
  <c r="J133" i="12"/>
  <c r="K133" i="12"/>
  <c r="L133" i="12"/>
  <c r="M133" i="12"/>
  <c r="N133" i="12"/>
  <c r="O133" i="12"/>
  <c r="P133" i="12"/>
  <c r="Q133" i="12"/>
  <c r="R133" i="12"/>
  <c r="S133" i="12"/>
  <c r="T133" i="12"/>
  <c r="U133" i="12"/>
  <c r="V133" i="12"/>
  <c r="W133" i="12"/>
  <c r="X133" i="12"/>
  <c r="Y133" i="12"/>
  <c r="Z133" i="12"/>
  <c r="AA133" i="12"/>
  <c r="AB133" i="12"/>
  <c r="AC133" i="12"/>
  <c r="AD133" i="12"/>
  <c r="AE133" i="12"/>
  <c r="AF133" i="12"/>
  <c r="AG133" i="12"/>
  <c r="AH133" i="12"/>
  <c r="AI133" i="12"/>
  <c r="AJ133" i="12"/>
  <c r="AK133" i="12"/>
  <c r="AL133" i="12"/>
  <c r="AM133" i="12"/>
  <c r="AN133" i="12"/>
  <c r="AO133" i="12"/>
  <c r="AP133" i="12"/>
  <c r="AQ133" i="12"/>
  <c r="AR133" i="12"/>
  <c r="AS133" i="12"/>
  <c r="B134" i="12"/>
  <c r="C134" i="12"/>
  <c r="D134" i="12"/>
  <c r="E134" i="12"/>
  <c r="F134" i="12"/>
  <c r="G134" i="12"/>
  <c r="H134" i="12"/>
  <c r="I134" i="12"/>
  <c r="J134" i="12"/>
  <c r="K134" i="12"/>
  <c r="L134" i="12"/>
  <c r="M134" i="12"/>
  <c r="N134" i="12"/>
  <c r="O134" i="12"/>
  <c r="P134" i="12"/>
  <c r="Q134" i="12"/>
  <c r="R134" i="12"/>
  <c r="S134" i="12"/>
  <c r="T134" i="12"/>
  <c r="U134" i="12"/>
  <c r="V134" i="12"/>
  <c r="W134" i="12"/>
  <c r="X134" i="12"/>
  <c r="Y134" i="12"/>
  <c r="Z134" i="12"/>
  <c r="AA134" i="12"/>
  <c r="AB134" i="12"/>
  <c r="AC134" i="12"/>
  <c r="AD134" i="12"/>
  <c r="AE134" i="12"/>
  <c r="AF134" i="12"/>
  <c r="AG134" i="12"/>
  <c r="AH134" i="12"/>
  <c r="AI134" i="12"/>
  <c r="AJ134" i="12"/>
  <c r="AK134" i="12"/>
  <c r="AL134" i="12"/>
  <c r="AM134" i="12"/>
  <c r="AN134" i="12"/>
  <c r="AO134" i="12"/>
  <c r="AP134" i="12"/>
  <c r="AQ134" i="12"/>
  <c r="AR134" i="12"/>
  <c r="AS134" i="12"/>
  <c r="B127" i="163" l="1"/>
  <c r="C127" i="163"/>
  <c r="D127" i="163"/>
  <c r="E127" i="163"/>
  <c r="F127" i="163"/>
  <c r="B126" i="163" l="1"/>
  <c r="C126" i="163"/>
  <c r="D126" i="163"/>
  <c r="E126" i="163"/>
  <c r="F126" i="163"/>
  <c r="B126" i="12"/>
  <c r="C126" i="12"/>
  <c r="D126" i="12"/>
  <c r="E126" i="12"/>
  <c r="F126" i="12"/>
  <c r="G126" i="12"/>
  <c r="H126" i="12"/>
  <c r="I126" i="12"/>
  <c r="J126" i="12"/>
  <c r="K126" i="12"/>
  <c r="L126" i="12"/>
  <c r="M126" i="12"/>
  <c r="N126" i="12"/>
  <c r="O126" i="12"/>
  <c r="P126" i="12"/>
  <c r="Q126" i="12"/>
  <c r="R126" i="12"/>
  <c r="S126" i="12"/>
  <c r="T126" i="12"/>
  <c r="U126" i="12"/>
  <c r="V126" i="12"/>
  <c r="W126" i="12"/>
  <c r="X126" i="12"/>
  <c r="Y126" i="12"/>
  <c r="Z126" i="12"/>
  <c r="AA126" i="12"/>
  <c r="AB126" i="12"/>
  <c r="AC126" i="12"/>
  <c r="AD126" i="12"/>
  <c r="AE126" i="12"/>
  <c r="AF126" i="12"/>
  <c r="AG126" i="12"/>
  <c r="AH126" i="12"/>
  <c r="AI126" i="12"/>
  <c r="AJ126" i="12"/>
  <c r="AK126" i="12"/>
  <c r="AL126" i="12"/>
  <c r="AM126" i="12"/>
  <c r="AN126" i="12"/>
  <c r="AO126" i="12"/>
  <c r="AP126" i="12"/>
  <c r="AQ126" i="12"/>
  <c r="AR126" i="12"/>
  <c r="AS126" i="12"/>
  <c r="B125" i="163" l="1"/>
  <c r="C125" i="163"/>
  <c r="D125" i="163"/>
  <c r="E125" i="163"/>
  <c r="F125" i="163"/>
  <c r="AC125" i="12"/>
  <c r="B125" i="12"/>
  <c r="C125" i="12"/>
  <c r="D125" i="12"/>
  <c r="E125" i="12"/>
  <c r="F125" i="12"/>
  <c r="G125" i="12"/>
  <c r="H125" i="12"/>
  <c r="I125" i="12"/>
  <c r="J125" i="12"/>
  <c r="K125" i="12"/>
  <c r="L125" i="12"/>
  <c r="M125" i="12"/>
  <c r="N125" i="12"/>
  <c r="O125" i="12"/>
  <c r="P125" i="12"/>
  <c r="Q125" i="12"/>
  <c r="R125" i="12"/>
  <c r="S125" i="12"/>
  <c r="T125" i="12"/>
  <c r="U125" i="12"/>
  <c r="V125" i="12"/>
  <c r="W125" i="12"/>
  <c r="X125" i="12"/>
  <c r="Y125" i="12"/>
  <c r="Z125" i="12"/>
  <c r="AA125" i="12"/>
  <c r="AB125" i="12"/>
  <c r="AD125" i="12"/>
  <c r="AE125" i="12"/>
  <c r="AF125" i="12"/>
  <c r="AG125" i="12"/>
  <c r="AH125" i="12"/>
  <c r="AI125" i="12"/>
  <c r="AJ125" i="12"/>
  <c r="AK125" i="12"/>
  <c r="AL125" i="12"/>
  <c r="AM125" i="12"/>
  <c r="AN125" i="12"/>
  <c r="AO125" i="12"/>
  <c r="AP125" i="12"/>
  <c r="AQ125" i="12"/>
  <c r="AR125" i="12"/>
  <c r="AS125" i="12"/>
  <c r="B124" i="163" l="1"/>
  <c r="C124" i="163"/>
  <c r="D124" i="163"/>
  <c r="E124" i="163"/>
  <c r="F124" i="163"/>
  <c r="B124" i="12"/>
  <c r="C124" i="12"/>
  <c r="D124" i="12"/>
  <c r="E124" i="12"/>
  <c r="F124" i="12"/>
  <c r="G124" i="12"/>
  <c r="H124" i="12"/>
  <c r="I124" i="12"/>
  <c r="J124" i="12"/>
  <c r="K124" i="12"/>
  <c r="L124" i="12"/>
  <c r="M124" i="12"/>
  <c r="N124" i="12"/>
  <c r="O124" i="12"/>
  <c r="P124" i="12"/>
  <c r="Q124" i="12"/>
  <c r="R124" i="12"/>
  <c r="S124" i="12"/>
  <c r="T124" i="12"/>
  <c r="U124" i="12"/>
  <c r="V124" i="12"/>
  <c r="W124" i="12"/>
  <c r="X124" i="12"/>
  <c r="Y124" i="12"/>
  <c r="Z124" i="12"/>
  <c r="AA124" i="12"/>
  <c r="AB124" i="12"/>
  <c r="AC124" i="12"/>
  <c r="AD124" i="12"/>
  <c r="AE124" i="12"/>
  <c r="AF124" i="12"/>
  <c r="AG124" i="12"/>
  <c r="AH124" i="12"/>
  <c r="AI124" i="12"/>
  <c r="AJ124" i="12"/>
  <c r="AK124" i="12"/>
  <c r="AL124" i="12"/>
  <c r="AM124" i="12"/>
  <c r="AN124" i="12"/>
  <c r="AO124" i="12"/>
  <c r="AP124" i="12"/>
  <c r="AQ124" i="12"/>
  <c r="AR124" i="12"/>
  <c r="AS124" i="12"/>
  <c r="B123" i="163" l="1"/>
  <c r="C123" i="163"/>
  <c r="D123" i="163"/>
  <c r="E123" i="163"/>
  <c r="F123" i="163"/>
  <c r="B123" i="12"/>
  <c r="C123" i="12"/>
  <c r="D123" i="12"/>
  <c r="E123" i="12"/>
  <c r="F123" i="12"/>
  <c r="G123" i="12"/>
  <c r="H123" i="12"/>
  <c r="I123" i="12"/>
  <c r="J123" i="12"/>
  <c r="K123" i="12"/>
  <c r="L123" i="12"/>
  <c r="M123" i="12"/>
  <c r="N123" i="12"/>
  <c r="O123" i="12"/>
  <c r="P123" i="12"/>
  <c r="Q123" i="12"/>
  <c r="R123" i="12"/>
  <c r="S123" i="12"/>
  <c r="T123" i="12"/>
  <c r="U123" i="12"/>
  <c r="V123" i="12"/>
  <c r="W123" i="12"/>
  <c r="X123" i="12"/>
  <c r="Y123" i="12"/>
  <c r="Z123" i="12"/>
  <c r="AA123" i="12"/>
  <c r="AB123" i="12"/>
  <c r="AC123" i="12"/>
  <c r="AD123" i="12"/>
  <c r="AE123" i="12"/>
  <c r="AF123" i="12"/>
  <c r="AG123" i="12"/>
  <c r="AH123" i="12"/>
  <c r="AI123" i="12"/>
  <c r="AJ123" i="12"/>
  <c r="AK123" i="12"/>
  <c r="AL123" i="12"/>
  <c r="AM123" i="12"/>
  <c r="AN123" i="12"/>
  <c r="AO123" i="12"/>
  <c r="AP123" i="12"/>
  <c r="AQ123" i="12"/>
  <c r="AR123" i="12"/>
  <c r="AS123" i="12"/>
  <c r="F122" i="163" l="1"/>
  <c r="E122" i="163"/>
  <c r="D122" i="163"/>
  <c r="C122" i="163"/>
  <c r="B122" i="163"/>
  <c r="F121" i="163"/>
  <c r="E121" i="163"/>
  <c r="D121" i="163"/>
  <c r="C121" i="163"/>
  <c r="B121" i="163"/>
  <c r="F120" i="163"/>
  <c r="E120" i="163"/>
  <c r="D120" i="163"/>
  <c r="C120" i="163"/>
  <c r="B120" i="163"/>
  <c r="F119" i="163"/>
  <c r="E119" i="163"/>
  <c r="D119" i="163"/>
  <c r="C119" i="163"/>
  <c r="B119" i="163"/>
  <c r="F118" i="163"/>
  <c r="E118" i="163"/>
  <c r="D118" i="163"/>
  <c r="C118" i="163"/>
  <c r="B118" i="163"/>
  <c r="F117" i="163"/>
  <c r="E117" i="163"/>
  <c r="D117" i="163"/>
  <c r="C117" i="163"/>
  <c r="B117" i="163"/>
  <c r="F116" i="163"/>
  <c r="E116" i="163"/>
  <c r="D116" i="163"/>
  <c r="C116" i="163"/>
  <c r="B116" i="163"/>
  <c r="F115" i="163"/>
  <c r="E115" i="163"/>
  <c r="D115" i="163"/>
  <c r="C115" i="163"/>
  <c r="B115" i="163"/>
  <c r="F114" i="163"/>
  <c r="E114" i="163"/>
  <c r="D114" i="163"/>
  <c r="C114" i="163"/>
  <c r="B114" i="163"/>
  <c r="F113" i="163"/>
  <c r="E113" i="163"/>
  <c r="D113" i="163"/>
  <c r="C113" i="163"/>
  <c r="B113" i="163"/>
  <c r="F112" i="163"/>
  <c r="E112" i="163"/>
  <c r="D112" i="163"/>
  <c r="C112" i="163"/>
  <c r="B112" i="163"/>
  <c r="F111" i="163"/>
  <c r="E111" i="163"/>
  <c r="D111" i="163"/>
  <c r="C111" i="163"/>
  <c r="B111" i="163"/>
  <c r="F110" i="163"/>
  <c r="E110" i="163"/>
  <c r="D110" i="163"/>
  <c r="C110" i="163"/>
  <c r="B110" i="163"/>
  <c r="F109" i="163"/>
  <c r="E109" i="163"/>
  <c r="D109" i="163"/>
  <c r="C109" i="163"/>
  <c r="B109" i="163"/>
  <c r="F108" i="163"/>
  <c r="E108" i="163"/>
  <c r="D108" i="163"/>
  <c r="C108" i="163"/>
  <c r="B108" i="163"/>
  <c r="F107" i="163"/>
  <c r="E107" i="163"/>
  <c r="D107" i="163"/>
  <c r="C107" i="163"/>
  <c r="B107" i="163"/>
  <c r="F106" i="163"/>
  <c r="E106" i="163"/>
  <c r="D106" i="163"/>
  <c r="C106" i="163"/>
  <c r="B106" i="163"/>
  <c r="F105" i="163"/>
  <c r="E105" i="163"/>
  <c r="D105" i="163"/>
  <c r="C105" i="163"/>
  <c r="B105" i="163"/>
  <c r="F104" i="163"/>
  <c r="E104" i="163"/>
  <c r="D104" i="163"/>
  <c r="C104" i="163"/>
  <c r="B104" i="163"/>
  <c r="F103" i="163"/>
  <c r="E103" i="163"/>
  <c r="D103" i="163"/>
  <c r="C103" i="163"/>
  <c r="B103" i="163"/>
  <c r="F102" i="163"/>
  <c r="E102" i="163"/>
  <c r="D102" i="163"/>
  <c r="C102" i="163"/>
  <c r="B102" i="163"/>
  <c r="F101" i="163"/>
  <c r="E101" i="163"/>
  <c r="D101" i="163"/>
  <c r="C101" i="163"/>
  <c r="B101" i="163"/>
  <c r="F100" i="163"/>
  <c r="E100" i="163"/>
  <c r="D100" i="163"/>
  <c r="C100" i="163"/>
  <c r="B100" i="163"/>
  <c r="F99" i="163"/>
  <c r="E99" i="163"/>
  <c r="D99" i="163"/>
  <c r="C99" i="163"/>
  <c r="B99" i="163"/>
  <c r="F98" i="163"/>
  <c r="E98" i="163"/>
  <c r="D98" i="163"/>
  <c r="C98" i="163"/>
  <c r="B98" i="163"/>
  <c r="F97" i="163"/>
  <c r="E97" i="163"/>
  <c r="D97" i="163"/>
  <c r="C97" i="163"/>
  <c r="B97" i="163"/>
  <c r="F96" i="163"/>
  <c r="E96" i="163"/>
  <c r="D96" i="163"/>
  <c r="C96" i="163"/>
  <c r="B96" i="163"/>
  <c r="F95" i="163"/>
  <c r="E95" i="163"/>
  <c r="D95" i="163"/>
  <c r="C95" i="163"/>
  <c r="B95" i="163"/>
  <c r="F94" i="163"/>
  <c r="E94" i="163"/>
  <c r="D94" i="163"/>
  <c r="C94" i="163"/>
  <c r="B94" i="163"/>
  <c r="F93" i="163"/>
  <c r="E93" i="163"/>
  <c r="D93" i="163"/>
  <c r="C93" i="163"/>
  <c r="B93" i="163"/>
  <c r="F92" i="163"/>
  <c r="E92" i="163"/>
  <c r="D92" i="163"/>
  <c r="C92" i="163"/>
  <c r="B92" i="163"/>
  <c r="F91" i="163"/>
  <c r="E91" i="163"/>
  <c r="D91" i="163"/>
  <c r="C91" i="163"/>
  <c r="B91" i="163"/>
  <c r="F90" i="163"/>
  <c r="E90" i="163"/>
  <c r="D90" i="163"/>
  <c r="C90" i="163"/>
  <c r="B90" i="163"/>
  <c r="F89" i="163"/>
  <c r="E89" i="163"/>
  <c r="D89" i="163"/>
  <c r="C89" i="163"/>
  <c r="B89" i="163"/>
  <c r="F88" i="163"/>
  <c r="E88" i="163"/>
  <c r="D88" i="163"/>
  <c r="C88" i="163"/>
  <c r="B88" i="163"/>
  <c r="F87" i="163"/>
  <c r="E87" i="163"/>
  <c r="D87" i="163"/>
  <c r="C87" i="163"/>
  <c r="B87" i="163"/>
  <c r="F86" i="163"/>
  <c r="E86" i="163"/>
  <c r="D86" i="163"/>
  <c r="C86" i="163"/>
  <c r="B86" i="163"/>
  <c r="F85" i="163"/>
  <c r="E85" i="163"/>
  <c r="D85" i="163"/>
  <c r="C85" i="163"/>
  <c r="B85" i="163"/>
  <c r="F84" i="163"/>
  <c r="E84" i="163"/>
  <c r="D84" i="163"/>
  <c r="C84" i="163"/>
  <c r="B84" i="163"/>
  <c r="F83" i="163"/>
  <c r="E83" i="163"/>
  <c r="D83" i="163"/>
  <c r="C83" i="163"/>
  <c r="B83" i="163"/>
  <c r="F82" i="163"/>
  <c r="E82" i="163"/>
  <c r="D82" i="163"/>
  <c r="C82" i="163"/>
  <c r="B82" i="163"/>
  <c r="F81" i="163"/>
  <c r="E81" i="163"/>
  <c r="D81" i="163"/>
  <c r="C81" i="163"/>
  <c r="B81" i="163"/>
  <c r="F80" i="163"/>
  <c r="E80" i="163"/>
  <c r="D80" i="163"/>
  <c r="C80" i="163"/>
  <c r="B80" i="163"/>
  <c r="F79" i="163"/>
  <c r="E79" i="163"/>
  <c r="D79" i="163"/>
  <c r="C79" i="163"/>
  <c r="B79" i="163"/>
  <c r="F78" i="163"/>
  <c r="E78" i="163"/>
  <c r="D78" i="163"/>
  <c r="C78" i="163"/>
  <c r="B78" i="163"/>
  <c r="F77" i="163"/>
  <c r="E77" i="163"/>
  <c r="D77" i="163"/>
  <c r="C77" i="163"/>
  <c r="B77" i="163"/>
  <c r="F76" i="163"/>
  <c r="E76" i="163"/>
  <c r="D76" i="163"/>
  <c r="C76" i="163"/>
  <c r="B76" i="163"/>
  <c r="F75" i="163"/>
  <c r="E75" i="163"/>
  <c r="D75" i="163"/>
  <c r="C75" i="163"/>
  <c r="B75" i="163"/>
  <c r="F74" i="163"/>
  <c r="E74" i="163"/>
  <c r="D74" i="163"/>
  <c r="C74" i="163"/>
  <c r="B74" i="163"/>
  <c r="F73" i="163"/>
  <c r="E73" i="163"/>
  <c r="D73" i="163"/>
  <c r="C73" i="163"/>
  <c r="B73" i="163"/>
  <c r="F72" i="163"/>
  <c r="E72" i="163"/>
  <c r="D72" i="163"/>
  <c r="C72" i="163"/>
  <c r="B72" i="163"/>
  <c r="F71" i="163"/>
  <c r="E71" i="163"/>
  <c r="D71" i="163"/>
  <c r="C71" i="163"/>
  <c r="B71" i="163"/>
  <c r="F70" i="163"/>
  <c r="E70" i="163"/>
  <c r="D70" i="163"/>
  <c r="C70" i="163"/>
  <c r="B70" i="163"/>
  <c r="F69" i="163"/>
  <c r="E69" i="163"/>
  <c r="D69" i="163"/>
  <c r="C69" i="163"/>
  <c r="B69" i="163"/>
  <c r="F68" i="163"/>
  <c r="E68" i="163"/>
  <c r="D68" i="163"/>
  <c r="C68" i="163"/>
  <c r="B68" i="163"/>
  <c r="F67" i="163"/>
  <c r="E67" i="163"/>
  <c r="D67" i="163"/>
  <c r="C67" i="163"/>
  <c r="B67" i="163"/>
  <c r="F66" i="163"/>
  <c r="E66" i="163"/>
  <c r="D66" i="163"/>
  <c r="C66" i="163"/>
  <c r="B66" i="163"/>
  <c r="F65" i="163"/>
  <c r="E65" i="163"/>
  <c r="D65" i="163"/>
  <c r="C65" i="163"/>
  <c r="B65" i="163"/>
  <c r="F64" i="163"/>
  <c r="E64" i="163"/>
  <c r="D64" i="163"/>
  <c r="C64" i="163"/>
  <c r="B64" i="163"/>
  <c r="F63" i="163"/>
  <c r="E63" i="163"/>
  <c r="D63" i="163"/>
  <c r="C63" i="163"/>
  <c r="B63" i="163"/>
  <c r="F62" i="163"/>
  <c r="E62" i="163"/>
  <c r="D62" i="163"/>
  <c r="C62" i="163"/>
  <c r="B62" i="163"/>
  <c r="F61" i="163"/>
  <c r="E61" i="163"/>
  <c r="D61" i="163"/>
  <c r="C61" i="163"/>
  <c r="B61" i="163"/>
  <c r="F60" i="163"/>
  <c r="E60" i="163"/>
  <c r="D60" i="163"/>
  <c r="C60" i="163"/>
  <c r="B60" i="163"/>
  <c r="F59" i="163"/>
  <c r="E59" i="163"/>
  <c r="D59" i="163"/>
  <c r="C59" i="163"/>
  <c r="B59" i="163"/>
  <c r="F58" i="163"/>
  <c r="E58" i="163"/>
  <c r="D58" i="163"/>
  <c r="C58" i="163"/>
  <c r="B58" i="163"/>
  <c r="F57" i="163"/>
  <c r="E57" i="163"/>
  <c r="D57" i="163"/>
  <c r="C57" i="163"/>
  <c r="B57" i="163"/>
  <c r="F56" i="163"/>
  <c r="E56" i="163"/>
  <c r="D56" i="163"/>
  <c r="C56" i="163"/>
  <c r="B56" i="163"/>
  <c r="F55" i="163"/>
  <c r="E55" i="163"/>
  <c r="D55" i="163"/>
  <c r="C55" i="163"/>
  <c r="B55" i="163"/>
  <c r="F54" i="163"/>
  <c r="E54" i="163"/>
  <c r="D54" i="163"/>
  <c r="C54" i="163"/>
  <c r="B54" i="163"/>
  <c r="F53" i="163"/>
  <c r="E53" i="163"/>
  <c r="D53" i="163"/>
  <c r="C53" i="163"/>
  <c r="B53" i="163"/>
  <c r="F52" i="163"/>
  <c r="E52" i="163"/>
  <c r="D52" i="163"/>
  <c r="C52" i="163"/>
  <c r="B52" i="163"/>
  <c r="F51" i="163"/>
  <c r="E51" i="163"/>
  <c r="D51" i="163"/>
  <c r="C51" i="163"/>
  <c r="B51" i="163"/>
  <c r="F50" i="163"/>
  <c r="E50" i="163"/>
  <c r="D50" i="163"/>
  <c r="C50" i="163"/>
  <c r="B50" i="163"/>
  <c r="F49" i="163"/>
  <c r="E49" i="163"/>
  <c r="D49" i="163"/>
  <c r="C49" i="163"/>
  <c r="B49" i="163"/>
  <c r="F48" i="163"/>
  <c r="E48" i="163"/>
  <c r="D48" i="163"/>
  <c r="C48" i="163"/>
  <c r="B48" i="163"/>
  <c r="F47" i="163"/>
  <c r="E47" i="163"/>
  <c r="D47" i="163"/>
  <c r="C47" i="163"/>
  <c r="B47" i="163"/>
  <c r="F46" i="163"/>
  <c r="E46" i="163"/>
  <c r="D46" i="163"/>
  <c r="C46" i="163"/>
  <c r="B46" i="163"/>
  <c r="F45" i="163"/>
  <c r="E45" i="163"/>
  <c r="D45" i="163"/>
  <c r="C45" i="163"/>
  <c r="B45" i="163"/>
  <c r="F44" i="163"/>
  <c r="E44" i="163"/>
  <c r="D44" i="163"/>
  <c r="C44" i="163"/>
  <c r="B44" i="163"/>
  <c r="F43" i="163"/>
  <c r="E43" i="163"/>
  <c r="D43" i="163"/>
  <c r="C43" i="163"/>
  <c r="B43" i="163"/>
  <c r="F42" i="163"/>
  <c r="E42" i="163"/>
  <c r="D42" i="163"/>
  <c r="C42" i="163"/>
  <c r="B42" i="163"/>
  <c r="F41" i="163"/>
  <c r="E41" i="163"/>
  <c r="D41" i="163"/>
  <c r="C41" i="163"/>
  <c r="B41" i="163"/>
  <c r="F40" i="163"/>
  <c r="E40" i="163"/>
  <c r="D40" i="163"/>
  <c r="C40" i="163"/>
  <c r="B40" i="163"/>
  <c r="F39" i="163"/>
  <c r="E39" i="163"/>
  <c r="D39" i="163"/>
  <c r="C39" i="163"/>
  <c r="B39" i="163"/>
  <c r="F38" i="163"/>
  <c r="E38" i="163"/>
  <c r="D38" i="163"/>
  <c r="C38" i="163"/>
  <c r="B38" i="163"/>
  <c r="F37" i="163"/>
  <c r="E37" i="163"/>
  <c r="D37" i="163"/>
  <c r="C37" i="163"/>
  <c r="B37" i="163"/>
  <c r="F36" i="163"/>
  <c r="E36" i="163"/>
  <c r="D36" i="163"/>
  <c r="C36" i="163"/>
  <c r="B36" i="163"/>
  <c r="F35" i="163"/>
  <c r="E35" i="163"/>
  <c r="D35" i="163"/>
  <c r="C35" i="163"/>
  <c r="B35" i="163"/>
  <c r="F34" i="163"/>
  <c r="E34" i="163"/>
  <c r="D34" i="163"/>
  <c r="C34" i="163"/>
  <c r="B34" i="163"/>
  <c r="F33" i="163"/>
  <c r="E33" i="163"/>
  <c r="D33" i="163"/>
  <c r="C33" i="163"/>
  <c r="B33" i="163"/>
  <c r="F32" i="163"/>
  <c r="E32" i="163"/>
  <c r="D32" i="163"/>
  <c r="C32" i="163"/>
  <c r="B32" i="163"/>
  <c r="F31" i="163"/>
  <c r="E31" i="163"/>
  <c r="D31" i="163"/>
  <c r="C31" i="163"/>
  <c r="B31" i="163"/>
  <c r="F30" i="163"/>
  <c r="E30" i="163"/>
  <c r="D30" i="163"/>
  <c r="C30" i="163"/>
  <c r="B30" i="163"/>
  <c r="F29" i="163"/>
  <c r="E29" i="163"/>
  <c r="D29" i="163"/>
  <c r="C29" i="163"/>
  <c r="B29" i="163"/>
  <c r="F28" i="163"/>
  <c r="E28" i="163"/>
  <c r="D28" i="163"/>
  <c r="C28" i="163"/>
  <c r="B28" i="163"/>
  <c r="F27" i="163"/>
  <c r="E27" i="163"/>
  <c r="D27" i="163"/>
  <c r="C27" i="163"/>
  <c r="B27" i="163"/>
  <c r="F26" i="163"/>
  <c r="E26" i="163"/>
  <c r="D26" i="163"/>
  <c r="C26" i="163"/>
  <c r="B26" i="163"/>
  <c r="F25" i="163"/>
  <c r="E25" i="163"/>
  <c r="D25" i="163"/>
  <c r="C25" i="163"/>
  <c r="B25" i="163"/>
  <c r="F24" i="163"/>
  <c r="E24" i="163"/>
  <c r="D24" i="163"/>
  <c r="C24" i="163"/>
  <c r="B24" i="163"/>
  <c r="F23" i="163"/>
  <c r="E23" i="163"/>
  <c r="D23" i="163"/>
  <c r="C23" i="163"/>
  <c r="B23" i="163"/>
  <c r="F22" i="163"/>
  <c r="E22" i="163"/>
  <c r="D22" i="163"/>
  <c r="C22" i="163"/>
  <c r="B22" i="163"/>
  <c r="F21" i="163"/>
  <c r="E21" i="163"/>
  <c r="D21" i="163"/>
  <c r="C21" i="163"/>
  <c r="B21" i="163"/>
  <c r="F20" i="163"/>
  <c r="E20" i="163"/>
  <c r="D20" i="163"/>
  <c r="C20" i="163"/>
  <c r="B20" i="163"/>
  <c r="F19" i="163"/>
  <c r="E19" i="163"/>
  <c r="D19" i="163"/>
  <c r="C19" i="163"/>
  <c r="B19" i="163"/>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R122" i="12"/>
  <c r="Q122" i="12"/>
  <c r="P122" i="12"/>
  <c r="O122" i="12"/>
  <c r="N122" i="12"/>
  <c r="M122" i="12"/>
  <c r="L122" i="12"/>
  <c r="K122" i="12"/>
  <c r="J122" i="12"/>
  <c r="I122" i="12"/>
  <c r="H122" i="12"/>
  <c r="G122" i="12"/>
  <c r="F122" i="12"/>
  <c r="E122" i="12"/>
  <c r="D122" i="12"/>
  <c r="C122" i="12"/>
  <c r="B122"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T121" i="12"/>
  <c r="S121" i="12"/>
  <c r="R121" i="12"/>
  <c r="Q121" i="12"/>
  <c r="P121" i="12"/>
  <c r="O121" i="12"/>
  <c r="N121" i="12"/>
  <c r="M121" i="12"/>
  <c r="L121" i="12"/>
  <c r="K121" i="12"/>
  <c r="J121" i="12"/>
  <c r="I121" i="12"/>
  <c r="H121" i="12"/>
  <c r="G121" i="12"/>
  <c r="F121" i="12"/>
  <c r="E121" i="12"/>
  <c r="D121" i="12"/>
  <c r="C121" i="12"/>
  <c r="B121"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R120" i="12"/>
  <c r="Q120" i="12"/>
  <c r="P120" i="12"/>
  <c r="O120" i="12"/>
  <c r="N120" i="12"/>
  <c r="M120" i="12"/>
  <c r="L120" i="12"/>
  <c r="K120" i="12"/>
  <c r="J120" i="12"/>
  <c r="I120" i="12"/>
  <c r="H120" i="12"/>
  <c r="G120" i="12"/>
  <c r="F120" i="12"/>
  <c r="E120" i="12"/>
  <c r="D120" i="12"/>
  <c r="C120" i="12"/>
  <c r="B120"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R119" i="12"/>
  <c r="Q119" i="12"/>
  <c r="P119" i="12"/>
  <c r="O119" i="12"/>
  <c r="N119" i="12"/>
  <c r="M119" i="12"/>
  <c r="L119" i="12"/>
  <c r="K119" i="12"/>
  <c r="J119" i="12"/>
  <c r="I119" i="12"/>
  <c r="H119" i="12"/>
  <c r="G119" i="12"/>
  <c r="F119" i="12"/>
  <c r="E119" i="12"/>
  <c r="D119" i="12"/>
  <c r="C119" i="12"/>
  <c r="B119"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T118" i="12"/>
  <c r="S118" i="12"/>
  <c r="R118" i="12"/>
  <c r="Q118" i="12"/>
  <c r="P118" i="12"/>
  <c r="O118" i="12"/>
  <c r="N118" i="12"/>
  <c r="M118" i="12"/>
  <c r="L118" i="12"/>
  <c r="K118" i="12"/>
  <c r="J118" i="12"/>
  <c r="I118" i="12"/>
  <c r="H118" i="12"/>
  <c r="G118" i="12"/>
  <c r="F118" i="12"/>
  <c r="E118" i="12"/>
  <c r="D118" i="12"/>
  <c r="C118" i="12"/>
  <c r="B118"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R117" i="12"/>
  <c r="Q117" i="12"/>
  <c r="P117" i="12"/>
  <c r="O117" i="12"/>
  <c r="N117" i="12"/>
  <c r="M117" i="12"/>
  <c r="L117" i="12"/>
  <c r="K117" i="12"/>
  <c r="J117" i="12"/>
  <c r="I117" i="12"/>
  <c r="H117" i="12"/>
  <c r="G117" i="12"/>
  <c r="F117" i="12"/>
  <c r="E117" i="12"/>
  <c r="D117" i="12"/>
  <c r="C117" i="12"/>
  <c r="B117"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R116" i="12"/>
  <c r="Q116" i="12"/>
  <c r="P116" i="12"/>
  <c r="O116" i="12"/>
  <c r="N116" i="12"/>
  <c r="M116" i="12"/>
  <c r="L116" i="12"/>
  <c r="K116" i="12"/>
  <c r="J116" i="12"/>
  <c r="I116" i="12"/>
  <c r="H116" i="12"/>
  <c r="G116" i="12"/>
  <c r="F116" i="12"/>
  <c r="E116" i="12"/>
  <c r="D116" i="12"/>
  <c r="C116" i="12"/>
  <c r="B116"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T115" i="12"/>
  <c r="S115" i="12"/>
  <c r="R115" i="12"/>
  <c r="Q115" i="12"/>
  <c r="P115" i="12"/>
  <c r="O115" i="12"/>
  <c r="N115" i="12"/>
  <c r="M115" i="12"/>
  <c r="L115" i="12"/>
  <c r="K115" i="12"/>
  <c r="J115" i="12"/>
  <c r="I115" i="12"/>
  <c r="H115" i="12"/>
  <c r="G115" i="12"/>
  <c r="F115" i="12"/>
  <c r="E115" i="12"/>
  <c r="D115" i="12"/>
  <c r="C115" i="12"/>
  <c r="B115"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R114" i="12"/>
  <c r="Q114" i="12"/>
  <c r="P114" i="12"/>
  <c r="O114" i="12"/>
  <c r="N114" i="12"/>
  <c r="M114" i="12"/>
  <c r="L114" i="12"/>
  <c r="K114" i="12"/>
  <c r="J114" i="12"/>
  <c r="I114" i="12"/>
  <c r="H114" i="12"/>
  <c r="G114" i="12"/>
  <c r="F114" i="12"/>
  <c r="E114" i="12"/>
  <c r="D114" i="12"/>
  <c r="C114" i="12"/>
  <c r="B114"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R113" i="12"/>
  <c r="Q113" i="12"/>
  <c r="P113" i="12"/>
  <c r="O113" i="12"/>
  <c r="N113" i="12"/>
  <c r="M113" i="12"/>
  <c r="L113" i="12"/>
  <c r="K113" i="12"/>
  <c r="J113" i="12"/>
  <c r="I113" i="12"/>
  <c r="H113" i="12"/>
  <c r="G113" i="12"/>
  <c r="F113" i="12"/>
  <c r="E113" i="12"/>
  <c r="D113" i="12"/>
  <c r="C113" i="12"/>
  <c r="B113"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T112" i="12"/>
  <c r="S112" i="12"/>
  <c r="R112" i="12"/>
  <c r="Q112" i="12"/>
  <c r="P112" i="12"/>
  <c r="O112" i="12"/>
  <c r="N112" i="12"/>
  <c r="M112" i="12"/>
  <c r="L112" i="12"/>
  <c r="K112" i="12"/>
  <c r="J112" i="12"/>
  <c r="I112" i="12"/>
  <c r="H112" i="12"/>
  <c r="G112" i="12"/>
  <c r="F112" i="12"/>
  <c r="E112" i="12"/>
  <c r="D112" i="12"/>
  <c r="C112" i="12"/>
  <c r="B112"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R111" i="12"/>
  <c r="Q111" i="12"/>
  <c r="P111" i="12"/>
  <c r="O111" i="12"/>
  <c r="N111" i="12"/>
  <c r="M111" i="12"/>
  <c r="L111" i="12"/>
  <c r="K111" i="12"/>
  <c r="J111" i="12"/>
  <c r="I111" i="12"/>
  <c r="H111" i="12"/>
  <c r="G111" i="12"/>
  <c r="F111" i="12"/>
  <c r="E111" i="12"/>
  <c r="D111" i="12"/>
  <c r="C111" i="12"/>
  <c r="B111"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R110" i="12"/>
  <c r="Q110" i="12"/>
  <c r="P110" i="12"/>
  <c r="O110" i="12"/>
  <c r="N110" i="12"/>
  <c r="M110" i="12"/>
  <c r="L110" i="12"/>
  <c r="K110" i="12"/>
  <c r="J110" i="12"/>
  <c r="I110" i="12"/>
  <c r="H110" i="12"/>
  <c r="G110" i="12"/>
  <c r="F110" i="12"/>
  <c r="E110" i="12"/>
  <c r="D110" i="12"/>
  <c r="C110" i="12"/>
  <c r="B110"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T109" i="12"/>
  <c r="S109" i="12"/>
  <c r="R109" i="12"/>
  <c r="Q109" i="12"/>
  <c r="P109" i="12"/>
  <c r="O109" i="12"/>
  <c r="N109" i="12"/>
  <c r="M109" i="12"/>
  <c r="L109" i="12"/>
  <c r="K109" i="12"/>
  <c r="J109" i="12"/>
  <c r="I109" i="12"/>
  <c r="H109" i="12"/>
  <c r="G109" i="12"/>
  <c r="F109" i="12"/>
  <c r="E109" i="12"/>
  <c r="D109" i="12"/>
  <c r="C109" i="12"/>
  <c r="B109"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R108" i="12"/>
  <c r="Q108" i="12"/>
  <c r="P108" i="12"/>
  <c r="O108" i="12"/>
  <c r="N108" i="12"/>
  <c r="M108" i="12"/>
  <c r="L108" i="12"/>
  <c r="K108" i="12"/>
  <c r="J108" i="12"/>
  <c r="I108" i="12"/>
  <c r="H108" i="12"/>
  <c r="G108" i="12"/>
  <c r="F108" i="12"/>
  <c r="E108" i="12"/>
  <c r="D108" i="12"/>
  <c r="C108" i="12"/>
  <c r="B108"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R107" i="12"/>
  <c r="Q107" i="12"/>
  <c r="P107" i="12"/>
  <c r="O107" i="12"/>
  <c r="N107" i="12"/>
  <c r="M107" i="12"/>
  <c r="L107" i="12"/>
  <c r="K107" i="12"/>
  <c r="J107" i="12"/>
  <c r="I107" i="12"/>
  <c r="H107" i="12"/>
  <c r="G107" i="12"/>
  <c r="F107" i="12"/>
  <c r="E107" i="12"/>
  <c r="D107" i="12"/>
  <c r="C107" i="12"/>
  <c r="B107"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R106" i="12"/>
  <c r="Q106" i="12"/>
  <c r="P106" i="12"/>
  <c r="O106" i="12"/>
  <c r="N106" i="12"/>
  <c r="M106" i="12"/>
  <c r="L106" i="12"/>
  <c r="K106" i="12"/>
  <c r="J106" i="12"/>
  <c r="I106" i="12"/>
  <c r="H106" i="12"/>
  <c r="G106" i="12"/>
  <c r="F106" i="12"/>
  <c r="E106" i="12"/>
  <c r="D106" i="12"/>
  <c r="C106" i="12"/>
  <c r="B106"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R105" i="12"/>
  <c r="Q105" i="12"/>
  <c r="P105" i="12"/>
  <c r="O105" i="12"/>
  <c r="N105" i="12"/>
  <c r="M105" i="12"/>
  <c r="L105" i="12"/>
  <c r="K105" i="12"/>
  <c r="J105" i="12"/>
  <c r="I105" i="12"/>
  <c r="H105" i="12"/>
  <c r="G105" i="12"/>
  <c r="F105" i="12"/>
  <c r="E105" i="12"/>
  <c r="D105" i="12"/>
  <c r="C105" i="12"/>
  <c r="B105"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R104" i="12"/>
  <c r="Q104" i="12"/>
  <c r="P104" i="12"/>
  <c r="O104" i="12"/>
  <c r="N104" i="12"/>
  <c r="M104" i="12"/>
  <c r="L104" i="12"/>
  <c r="K104" i="12"/>
  <c r="J104" i="12"/>
  <c r="I104" i="12"/>
  <c r="H104" i="12"/>
  <c r="G104" i="12"/>
  <c r="F104" i="12"/>
  <c r="E104" i="12"/>
  <c r="D104" i="12"/>
  <c r="C104" i="12"/>
  <c r="B104"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T103" i="12"/>
  <c r="S103" i="12"/>
  <c r="R103" i="12"/>
  <c r="Q103" i="12"/>
  <c r="P103" i="12"/>
  <c r="O103" i="12"/>
  <c r="N103" i="12"/>
  <c r="M103" i="12"/>
  <c r="L103" i="12"/>
  <c r="K103" i="12"/>
  <c r="J103" i="12"/>
  <c r="I103" i="12"/>
  <c r="H103" i="12"/>
  <c r="G103" i="12"/>
  <c r="F103" i="12"/>
  <c r="E103" i="12"/>
  <c r="D103" i="12"/>
  <c r="C103" i="12"/>
  <c r="B103"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R102" i="12"/>
  <c r="Q102" i="12"/>
  <c r="P102" i="12"/>
  <c r="O102" i="12"/>
  <c r="N102" i="12"/>
  <c r="M102" i="12"/>
  <c r="L102" i="12"/>
  <c r="K102" i="12"/>
  <c r="J102" i="12"/>
  <c r="I102" i="12"/>
  <c r="H102" i="12"/>
  <c r="G102" i="12"/>
  <c r="F102" i="12"/>
  <c r="E102" i="12"/>
  <c r="D102" i="12"/>
  <c r="C102" i="12"/>
  <c r="B102"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R101" i="12"/>
  <c r="Q101" i="12"/>
  <c r="P101" i="12"/>
  <c r="O101" i="12"/>
  <c r="N101" i="12"/>
  <c r="M101" i="12"/>
  <c r="L101" i="12"/>
  <c r="K101" i="12"/>
  <c r="J101" i="12"/>
  <c r="I101" i="12"/>
  <c r="H101" i="12"/>
  <c r="G101" i="12"/>
  <c r="F101" i="12"/>
  <c r="E101" i="12"/>
  <c r="D101" i="12"/>
  <c r="C101" i="12"/>
  <c r="B101"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T100" i="12"/>
  <c r="S100" i="12"/>
  <c r="R100" i="12"/>
  <c r="Q100" i="12"/>
  <c r="P100" i="12"/>
  <c r="O100" i="12"/>
  <c r="N100" i="12"/>
  <c r="M100" i="12"/>
  <c r="L100" i="12"/>
  <c r="K100" i="12"/>
  <c r="J100" i="12"/>
  <c r="I100" i="12"/>
  <c r="H100" i="12"/>
  <c r="G100" i="12"/>
  <c r="F100" i="12"/>
  <c r="E100" i="12"/>
  <c r="D100" i="12"/>
  <c r="C100" i="12"/>
  <c r="B100"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R99" i="12"/>
  <c r="Q99" i="12"/>
  <c r="P99" i="12"/>
  <c r="O99" i="12"/>
  <c r="N99" i="12"/>
  <c r="M99" i="12"/>
  <c r="L99" i="12"/>
  <c r="K99" i="12"/>
  <c r="J99" i="12"/>
  <c r="I99" i="12"/>
  <c r="H99" i="12"/>
  <c r="G99" i="12"/>
  <c r="F99" i="12"/>
  <c r="E99" i="12"/>
  <c r="D99" i="12"/>
  <c r="C99" i="12"/>
  <c r="B99"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R98" i="12"/>
  <c r="Q98" i="12"/>
  <c r="P98" i="12"/>
  <c r="O98" i="12"/>
  <c r="N98" i="12"/>
  <c r="M98" i="12"/>
  <c r="L98" i="12"/>
  <c r="K98" i="12"/>
  <c r="J98" i="12"/>
  <c r="I98" i="12"/>
  <c r="H98" i="12"/>
  <c r="G98" i="12"/>
  <c r="F98" i="12"/>
  <c r="E98" i="12"/>
  <c r="D98" i="12"/>
  <c r="C98" i="12"/>
  <c r="B98"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T97" i="12"/>
  <c r="S97" i="12"/>
  <c r="R97" i="12"/>
  <c r="Q97" i="12"/>
  <c r="P97" i="12"/>
  <c r="O97" i="12"/>
  <c r="N97" i="12"/>
  <c r="M97" i="12"/>
  <c r="L97" i="12"/>
  <c r="K97" i="12"/>
  <c r="J97" i="12"/>
  <c r="I97" i="12"/>
  <c r="H97" i="12"/>
  <c r="G97" i="12"/>
  <c r="F97" i="12"/>
  <c r="E97" i="12"/>
  <c r="D97" i="12"/>
  <c r="C97" i="12"/>
  <c r="B97"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R96" i="12"/>
  <c r="Q96" i="12"/>
  <c r="P96" i="12"/>
  <c r="O96" i="12"/>
  <c r="N96" i="12"/>
  <c r="M96" i="12"/>
  <c r="L96" i="12"/>
  <c r="K96" i="12"/>
  <c r="J96" i="12"/>
  <c r="I96" i="12"/>
  <c r="H96" i="12"/>
  <c r="G96" i="12"/>
  <c r="F96" i="12"/>
  <c r="E96" i="12"/>
  <c r="D96" i="12"/>
  <c r="C96" i="12"/>
  <c r="B96"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R95" i="12"/>
  <c r="Q95" i="12"/>
  <c r="P95" i="12"/>
  <c r="O95" i="12"/>
  <c r="N95" i="12"/>
  <c r="M95" i="12"/>
  <c r="L95" i="12"/>
  <c r="K95" i="12"/>
  <c r="J95" i="12"/>
  <c r="I95" i="12"/>
  <c r="H95" i="12"/>
  <c r="G95" i="12"/>
  <c r="F95" i="12"/>
  <c r="E95" i="12"/>
  <c r="D95" i="12"/>
  <c r="C95" i="12"/>
  <c r="B95"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T94" i="12"/>
  <c r="S94" i="12"/>
  <c r="R94" i="12"/>
  <c r="Q94" i="12"/>
  <c r="P94" i="12"/>
  <c r="O94" i="12"/>
  <c r="N94" i="12"/>
  <c r="M94" i="12"/>
  <c r="L94" i="12"/>
  <c r="K94" i="12"/>
  <c r="J94" i="12"/>
  <c r="I94" i="12"/>
  <c r="H94" i="12"/>
  <c r="G94" i="12"/>
  <c r="F94" i="12"/>
  <c r="E94" i="12"/>
  <c r="D94" i="12"/>
  <c r="C94" i="12"/>
  <c r="B94"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R93" i="12"/>
  <c r="Q93" i="12"/>
  <c r="P93" i="12"/>
  <c r="O93" i="12"/>
  <c r="N93" i="12"/>
  <c r="M93" i="12"/>
  <c r="L93" i="12"/>
  <c r="K93" i="12"/>
  <c r="J93" i="12"/>
  <c r="I93" i="12"/>
  <c r="H93" i="12"/>
  <c r="G93" i="12"/>
  <c r="F93" i="12"/>
  <c r="E93" i="12"/>
  <c r="D93" i="12"/>
  <c r="C93" i="12"/>
  <c r="B93"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R92" i="12"/>
  <c r="Q92" i="12"/>
  <c r="P92" i="12"/>
  <c r="O92" i="12"/>
  <c r="N92" i="12"/>
  <c r="M92" i="12"/>
  <c r="L92" i="12"/>
  <c r="K92" i="12"/>
  <c r="J92" i="12"/>
  <c r="I92" i="12"/>
  <c r="H92" i="12"/>
  <c r="G92" i="12"/>
  <c r="F92" i="12"/>
  <c r="E92" i="12"/>
  <c r="D92" i="12"/>
  <c r="C92" i="12"/>
  <c r="B92"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T91" i="12"/>
  <c r="S91" i="12"/>
  <c r="R91" i="12"/>
  <c r="Q91" i="12"/>
  <c r="P91" i="12"/>
  <c r="O91" i="12"/>
  <c r="N91" i="12"/>
  <c r="M91" i="12"/>
  <c r="L91" i="12"/>
  <c r="K91" i="12"/>
  <c r="J91" i="12"/>
  <c r="I91" i="12"/>
  <c r="H91" i="12"/>
  <c r="G91" i="12"/>
  <c r="F91" i="12"/>
  <c r="E91" i="12"/>
  <c r="D91" i="12"/>
  <c r="C91" i="12"/>
  <c r="B91"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R90" i="12"/>
  <c r="Q90" i="12"/>
  <c r="N90" i="12"/>
  <c r="K90" i="12"/>
  <c r="G90" i="12"/>
  <c r="F90" i="12"/>
  <c r="E90" i="12"/>
  <c r="D90" i="12"/>
  <c r="C90" i="12"/>
  <c r="B90"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R89" i="12"/>
  <c r="Q89" i="12"/>
  <c r="N89" i="12"/>
  <c r="K89" i="12"/>
  <c r="G89" i="12"/>
  <c r="F89" i="12"/>
  <c r="E89" i="12"/>
  <c r="D89" i="12"/>
  <c r="C89" i="12"/>
  <c r="B89"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T88" i="12"/>
  <c r="S88" i="12"/>
  <c r="R88" i="12"/>
  <c r="Q88" i="12"/>
  <c r="N88" i="12"/>
  <c r="K88" i="12"/>
  <c r="G88" i="12"/>
  <c r="F88" i="12"/>
  <c r="E88" i="12"/>
  <c r="D88" i="12"/>
  <c r="C88" i="12"/>
  <c r="B88"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R87" i="12"/>
  <c r="Q87" i="12"/>
  <c r="N87" i="12"/>
  <c r="K87" i="12"/>
  <c r="G87" i="12"/>
  <c r="F87" i="12"/>
  <c r="E87" i="12"/>
  <c r="D87" i="12"/>
  <c r="C87" i="12"/>
  <c r="B87"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R86" i="12"/>
  <c r="Q86" i="12"/>
  <c r="N86" i="12"/>
  <c r="K86" i="12"/>
  <c r="G86" i="12"/>
  <c r="F86" i="12"/>
  <c r="E86" i="12"/>
  <c r="D86" i="12"/>
  <c r="C86" i="12"/>
  <c r="B86"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R85" i="12"/>
  <c r="Q85" i="12"/>
  <c r="N85" i="12"/>
  <c r="K85" i="12"/>
  <c r="G85" i="12"/>
  <c r="F85" i="12"/>
  <c r="E85" i="12"/>
  <c r="D85" i="12"/>
  <c r="C85" i="12"/>
  <c r="B85"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R84" i="12"/>
  <c r="Q84" i="12"/>
  <c r="N84" i="12"/>
  <c r="K84" i="12"/>
  <c r="G84" i="12"/>
  <c r="F84" i="12"/>
  <c r="E84" i="12"/>
  <c r="D84" i="12"/>
  <c r="C84" i="12"/>
  <c r="B84"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R83" i="12"/>
  <c r="Q83" i="12"/>
  <c r="N83" i="12"/>
  <c r="K83" i="12"/>
  <c r="G83" i="12"/>
  <c r="F83" i="12"/>
  <c r="E83" i="12"/>
  <c r="D83" i="12"/>
  <c r="C83" i="12"/>
  <c r="B83"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R82" i="12"/>
  <c r="Q82" i="12"/>
  <c r="N82" i="12"/>
  <c r="K82" i="12"/>
  <c r="G82" i="12"/>
  <c r="F82" i="12"/>
  <c r="E82" i="12"/>
  <c r="D82" i="12"/>
  <c r="C82" i="12"/>
  <c r="B82"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R81" i="12"/>
  <c r="Q81" i="12"/>
  <c r="N81" i="12"/>
  <c r="K81" i="12"/>
  <c r="G81" i="12"/>
  <c r="F81" i="12"/>
  <c r="E81" i="12"/>
  <c r="D81" i="12"/>
  <c r="C81" i="12"/>
  <c r="B81"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R80" i="12"/>
  <c r="Q80" i="12"/>
  <c r="N80" i="12"/>
  <c r="K80" i="12"/>
  <c r="G80" i="12"/>
  <c r="F80" i="12"/>
  <c r="E80" i="12"/>
  <c r="D80" i="12"/>
  <c r="C80" i="12"/>
  <c r="B80"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R79" i="12"/>
  <c r="Q79" i="12"/>
  <c r="N79" i="12"/>
  <c r="K79" i="12"/>
  <c r="G79" i="12"/>
  <c r="F79" i="12"/>
  <c r="E79" i="12"/>
  <c r="D79" i="12"/>
  <c r="C79" i="12"/>
  <c r="B79"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R78" i="12"/>
  <c r="Q78" i="12"/>
  <c r="N78" i="12"/>
  <c r="K78" i="12"/>
  <c r="G78" i="12"/>
  <c r="F78" i="12"/>
  <c r="E78" i="12"/>
  <c r="D78" i="12"/>
  <c r="C78" i="12"/>
  <c r="B78"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R77" i="12"/>
  <c r="Q77" i="12"/>
  <c r="N77" i="12"/>
  <c r="K77" i="12"/>
  <c r="G77" i="12"/>
  <c r="F77" i="12"/>
  <c r="E77" i="12"/>
  <c r="D77" i="12"/>
  <c r="C77" i="12"/>
  <c r="B77"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R76" i="12"/>
  <c r="Q76" i="12"/>
  <c r="N76" i="12"/>
  <c r="K76" i="12"/>
  <c r="G76" i="12"/>
  <c r="F76" i="12"/>
  <c r="E76" i="12"/>
  <c r="D76" i="12"/>
  <c r="C76" i="12"/>
  <c r="B76"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R75" i="12"/>
  <c r="Q75" i="12"/>
  <c r="N75" i="12"/>
  <c r="K75" i="12"/>
  <c r="G75" i="12"/>
  <c r="F75" i="12"/>
  <c r="E75" i="12"/>
  <c r="D75" i="12"/>
  <c r="C75" i="12"/>
  <c r="B75"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R74" i="12"/>
  <c r="Q74" i="12"/>
  <c r="N74" i="12"/>
  <c r="K74" i="12"/>
  <c r="G74" i="12"/>
  <c r="F74" i="12"/>
  <c r="E74" i="12"/>
  <c r="D74" i="12"/>
  <c r="C74" i="12"/>
  <c r="B74"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R73" i="12"/>
  <c r="Q73" i="12"/>
  <c r="N73" i="12"/>
  <c r="K73" i="12"/>
  <c r="G73" i="12"/>
  <c r="F73" i="12"/>
  <c r="E73" i="12"/>
  <c r="D73" i="12"/>
  <c r="C73" i="12"/>
  <c r="B73"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R72" i="12"/>
  <c r="Q72" i="12"/>
  <c r="N72" i="12"/>
  <c r="K72" i="12"/>
  <c r="G72" i="12"/>
  <c r="F72" i="12"/>
  <c r="E72" i="12"/>
  <c r="D72" i="12"/>
  <c r="C72" i="12"/>
  <c r="B72"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R71" i="12"/>
  <c r="Q71" i="12"/>
  <c r="N71" i="12"/>
  <c r="K71" i="12"/>
  <c r="G71" i="12"/>
  <c r="F71" i="12"/>
  <c r="E71" i="12"/>
  <c r="D71" i="12"/>
  <c r="C71" i="12"/>
  <c r="B71"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R70" i="12"/>
  <c r="Q70" i="12"/>
  <c r="N70" i="12"/>
  <c r="K70" i="12"/>
  <c r="G70" i="12"/>
  <c r="F70" i="12"/>
  <c r="E70" i="12"/>
  <c r="D70" i="12"/>
  <c r="C70" i="12"/>
  <c r="B70"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R69" i="12"/>
  <c r="Q69" i="12"/>
  <c r="N69" i="12"/>
  <c r="K69" i="12"/>
  <c r="G69" i="12"/>
  <c r="F69" i="12"/>
  <c r="E69" i="12"/>
  <c r="D69" i="12"/>
  <c r="C69" i="12"/>
  <c r="B69"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R68" i="12"/>
  <c r="Q68" i="12"/>
  <c r="N68" i="12"/>
  <c r="K68" i="12"/>
  <c r="G68" i="12"/>
  <c r="F68" i="12"/>
  <c r="E68" i="12"/>
  <c r="D68" i="12"/>
  <c r="C68" i="12"/>
  <c r="B68"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R67" i="12"/>
  <c r="Q67" i="12"/>
  <c r="N67" i="12"/>
  <c r="K67" i="12"/>
  <c r="G67" i="12"/>
  <c r="F67" i="12"/>
  <c r="E67" i="12"/>
  <c r="D67" i="12"/>
  <c r="C67" i="12"/>
  <c r="B67"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R66" i="12"/>
  <c r="Q66" i="12"/>
  <c r="N66" i="12"/>
  <c r="K66" i="12"/>
  <c r="G66" i="12"/>
  <c r="F66" i="12"/>
  <c r="E66" i="12"/>
  <c r="D66" i="12"/>
  <c r="C66" i="12"/>
  <c r="B66"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R65" i="12"/>
  <c r="Q65" i="12"/>
  <c r="N65" i="12"/>
  <c r="K65" i="12"/>
  <c r="G65" i="12"/>
  <c r="F65" i="12"/>
  <c r="E65" i="12"/>
  <c r="D65" i="12"/>
  <c r="C65" i="12"/>
  <c r="B65"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R64" i="12"/>
  <c r="Q64" i="12"/>
  <c r="N64" i="12"/>
  <c r="K64" i="12"/>
  <c r="G64" i="12"/>
  <c r="F64" i="12"/>
  <c r="E64" i="12"/>
  <c r="D64" i="12"/>
  <c r="C64" i="12"/>
  <c r="B64"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Q63" i="12"/>
  <c r="N63" i="12"/>
  <c r="K63" i="12"/>
  <c r="G63" i="12"/>
  <c r="F63" i="12"/>
  <c r="E63" i="12"/>
  <c r="D63" i="12"/>
  <c r="C63" i="12"/>
  <c r="B63"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R62" i="12"/>
  <c r="Q62" i="12"/>
  <c r="N62" i="12"/>
  <c r="K62" i="12"/>
  <c r="G62" i="12"/>
  <c r="F62" i="12"/>
  <c r="E62" i="12"/>
  <c r="D62" i="12"/>
  <c r="C62" i="12"/>
  <c r="B62"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R61" i="12"/>
  <c r="Q61" i="12"/>
  <c r="N61" i="12"/>
  <c r="K61" i="12"/>
  <c r="G61" i="12"/>
  <c r="F61" i="12"/>
  <c r="E61" i="12"/>
  <c r="D61" i="12"/>
  <c r="C61" i="12"/>
  <c r="B61"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R60" i="12"/>
  <c r="Q60" i="12"/>
  <c r="N60" i="12"/>
  <c r="K60" i="12"/>
  <c r="G60" i="12"/>
  <c r="F60" i="12"/>
  <c r="E60" i="12"/>
  <c r="D60" i="12"/>
  <c r="C60" i="12"/>
  <c r="B60"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R59" i="12"/>
  <c r="Q59" i="12"/>
  <c r="N59" i="12"/>
  <c r="K59" i="12"/>
  <c r="G59" i="12"/>
  <c r="F59" i="12"/>
  <c r="E59" i="12"/>
  <c r="D59" i="12"/>
  <c r="C59" i="12"/>
  <c r="B59"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T58" i="12"/>
  <c r="S58" i="12"/>
  <c r="R58" i="12"/>
  <c r="Q58" i="12"/>
  <c r="N58" i="12"/>
  <c r="K58" i="12"/>
  <c r="G58" i="12"/>
  <c r="F58" i="12"/>
  <c r="E58" i="12"/>
  <c r="D58" i="12"/>
  <c r="C58" i="12"/>
  <c r="B58"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R57" i="12"/>
  <c r="Q57" i="12"/>
  <c r="N57" i="12"/>
  <c r="K57" i="12"/>
  <c r="G57" i="12"/>
  <c r="F57" i="12"/>
  <c r="E57" i="12"/>
  <c r="D57" i="12"/>
  <c r="C57" i="12"/>
  <c r="B57"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R56" i="12"/>
  <c r="Q56" i="12"/>
  <c r="N56" i="12"/>
  <c r="K56" i="12"/>
  <c r="G56" i="12"/>
  <c r="F56" i="12"/>
  <c r="E56" i="12"/>
  <c r="D56" i="12"/>
  <c r="C56" i="12"/>
  <c r="B56"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T55" i="12"/>
  <c r="S55" i="12"/>
  <c r="R55" i="12"/>
  <c r="Q55" i="12"/>
  <c r="N55" i="12"/>
  <c r="K55" i="12"/>
  <c r="G55" i="12"/>
  <c r="F55" i="12"/>
  <c r="E55" i="12"/>
  <c r="D55" i="12"/>
  <c r="C55" i="12"/>
  <c r="B55"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R54" i="12"/>
  <c r="Q54" i="12"/>
  <c r="N54" i="12"/>
  <c r="K54" i="12"/>
  <c r="G54" i="12"/>
  <c r="F54" i="12"/>
  <c r="E54" i="12"/>
  <c r="D54" i="12"/>
  <c r="C54" i="12"/>
  <c r="B54"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R53" i="12"/>
  <c r="Q53" i="12"/>
  <c r="N53" i="12"/>
  <c r="K53" i="12"/>
  <c r="G53" i="12"/>
  <c r="F53" i="12"/>
  <c r="E53" i="12"/>
  <c r="D53" i="12"/>
  <c r="C53" i="12"/>
  <c r="B53"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R52" i="12"/>
  <c r="Q52" i="12"/>
  <c r="N52" i="12"/>
  <c r="K52" i="12"/>
  <c r="G52" i="12"/>
  <c r="F52" i="12"/>
  <c r="E52" i="12"/>
  <c r="D52" i="12"/>
  <c r="C52" i="12"/>
  <c r="B52"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R51" i="12"/>
  <c r="Q51" i="12"/>
  <c r="N51" i="12"/>
  <c r="K51" i="12"/>
  <c r="G51" i="12"/>
  <c r="F51" i="12"/>
  <c r="E51" i="12"/>
  <c r="D51" i="12"/>
  <c r="C51" i="12"/>
  <c r="B51"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R50" i="12"/>
  <c r="Q50" i="12"/>
  <c r="N50" i="12"/>
  <c r="K50" i="12"/>
  <c r="G50" i="12"/>
  <c r="F50" i="12"/>
  <c r="E50" i="12"/>
  <c r="D50" i="12"/>
  <c r="C50" i="12"/>
  <c r="B50"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R49" i="12"/>
  <c r="Q49" i="12"/>
  <c r="N49" i="12"/>
  <c r="K49" i="12"/>
  <c r="G49" i="12"/>
  <c r="F49" i="12"/>
  <c r="E49" i="12"/>
  <c r="D49" i="12"/>
  <c r="C49" i="12"/>
  <c r="B49"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R48" i="12"/>
  <c r="Q48" i="12"/>
  <c r="N48" i="12"/>
  <c r="K48" i="12"/>
  <c r="G48" i="12"/>
  <c r="F48" i="12"/>
  <c r="E48" i="12"/>
  <c r="D48" i="12"/>
  <c r="C48" i="12"/>
  <c r="B48"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R47" i="12"/>
  <c r="Q47" i="12"/>
  <c r="N47" i="12"/>
  <c r="K47" i="12"/>
  <c r="G47" i="12"/>
  <c r="F47" i="12"/>
  <c r="E47" i="12"/>
  <c r="D47" i="12"/>
  <c r="C47" i="12"/>
  <c r="B47"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R46" i="12"/>
  <c r="Q46" i="12"/>
  <c r="N46" i="12"/>
  <c r="K46" i="12"/>
  <c r="G46" i="12"/>
  <c r="F46" i="12"/>
  <c r="E46" i="12"/>
  <c r="D46" i="12"/>
  <c r="C46" i="12"/>
  <c r="B46"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R45" i="12"/>
  <c r="Q45" i="12"/>
  <c r="N45" i="12"/>
  <c r="K45" i="12"/>
  <c r="G45" i="12"/>
  <c r="F45" i="12"/>
  <c r="E45" i="12"/>
  <c r="D45" i="12"/>
  <c r="C45" i="12"/>
  <c r="B45"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R44" i="12"/>
  <c r="Q44" i="12"/>
  <c r="N44" i="12"/>
  <c r="K44" i="12"/>
  <c r="G44" i="12"/>
  <c r="F44" i="12"/>
  <c r="E44" i="12"/>
  <c r="D44" i="12"/>
  <c r="C44" i="12"/>
  <c r="B44"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R43" i="12"/>
  <c r="Q43" i="12"/>
  <c r="N43" i="12"/>
  <c r="K43" i="12"/>
  <c r="G43" i="12"/>
  <c r="F43" i="12"/>
  <c r="E43" i="12"/>
  <c r="D43" i="12"/>
  <c r="C43" i="12"/>
  <c r="B43"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R42" i="12"/>
  <c r="Q42" i="12"/>
  <c r="N42" i="12"/>
  <c r="K42" i="12"/>
  <c r="G42" i="12"/>
  <c r="F42" i="12"/>
  <c r="E42" i="12"/>
  <c r="D42" i="12"/>
  <c r="C42" i="12"/>
  <c r="B42"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R41" i="12"/>
  <c r="Q41" i="12"/>
  <c r="N41" i="12"/>
  <c r="K41" i="12"/>
  <c r="G41" i="12"/>
  <c r="F41" i="12"/>
  <c r="E41" i="12"/>
  <c r="D41" i="12"/>
  <c r="C41" i="12"/>
  <c r="B41"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R40" i="12"/>
  <c r="Q40" i="12"/>
  <c r="N40" i="12"/>
  <c r="K40" i="12"/>
  <c r="G40" i="12"/>
  <c r="F40" i="12"/>
  <c r="E40" i="12"/>
  <c r="D40" i="12"/>
  <c r="C40" i="12"/>
  <c r="B40"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R39" i="12"/>
  <c r="Q39" i="12"/>
  <c r="N39" i="12"/>
  <c r="K39" i="12"/>
  <c r="G39" i="12"/>
  <c r="F39" i="12"/>
  <c r="E39" i="12"/>
  <c r="D39" i="12"/>
  <c r="C39" i="12"/>
  <c r="B39"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R38" i="12"/>
  <c r="Q38" i="12"/>
  <c r="N38" i="12"/>
  <c r="K38" i="12"/>
  <c r="G38" i="12"/>
  <c r="F38" i="12"/>
  <c r="E38" i="12"/>
  <c r="D38" i="12"/>
  <c r="C38" i="12"/>
  <c r="B38"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R37" i="12"/>
  <c r="Q37" i="12"/>
  <c r="N37" i="12"/>
  <c r="K37" i="12"/>
  <c r="G37" i="12"/>
  <c r="F37" i="12"/>
  <c r="E37" i="12"/>
  <c r="D37" i="12"/>
  <c r="C37" i="12"/>
  <c r="B37"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R36" i="12"/>
  <c r="Q36" i="12"/>
  <c r="N36" i="12"/>
  <c r="K36" i="12"/>
  <c r="G36" i="12"/>
  <c r="F36" i="12"/>
  <c r="E36" i="12"/>
  <c r="D36" i="12"/>
  <c r="C36" i="12"/>
  <c r="B36"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R35" i="12"/>
  <c r="Q35" i="12"/>
  <c r="N35" i="12"/>
  <c r="K35" i="12"/>
  <c r="G35" i="12"/>
  <c r="F35" i="12"/>
  <c r="E35" i="12"/>
  <c r="D35" i="12"/>
  <c r="C35" i="12"/>
  <c r="B35"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R34" i="12"/>
  <c r="Q34" i="12"/>
  <c r="N34" i="12"/>
  <c r="K34" i="12"/>
  <c r="G34" i="12"/>
  <c r="F34" i="12"/>
  <c r="E34" i="12"/>
  <c r="D34" i="12"/>
  <c r="C34" i="12"/>
  <c r="B34"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R33" i="12"/>
  <c r="Q33" i="12"/>
  <c r="N33" i="12"/>
  <c r="K33" i="12"/>
  <c r="G33" i="12"/>
  <c r="F33" i="12"/>
  <c r="E33" i="12"/>
  <c r="D33" i="12"/>
  <c r="C33" i="12"/>
  <c r="B33"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R32" i="12"/>
  <c r="Q32" i="12"/>
  <c r="N32" i="12"/>
  <c r="K32" i="12"/>
  <c r="G32" i="12"/>
  <c r="F32" i="12"/>
  <c r="E32" i="12"/>
  <c r="D32" i="12"/>
  <c r="C32" i="12"/>
  <c r="B32"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R31" i="12"/>
  <c r="Q31" i="12"/>
  <c r="N31" i="12"/>
  <c r="K31" i="12"/>
  <c r="G31" i="12"/>
  <c r="F31" i="12"/>
  <c r="E31" i="12"/>
  <c r="D31" i="12"/>
  <c r="C31" i="12"/>
  <c r="B31"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R30" i="12"/>
  <c r="Q30" i="12"/>
  <c r="N30" i="12"/>
  <c r="K30" i="12"/>
  <c r="G30" i="12"/>
  <c r="F30" i="12"/>
  <c r="E30" i="12"/>
  <c r="D30" i="12"/>
  <c r="C30" i="12"/>
  <c r="B30"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R29" i="12"/>
  <c r="Q29" i="12"/>
  <c r="N29" i="12"/>
  <c r="K29" i="12"/>
  <c r="G29" i="12"/>
  <c r="F29" i="12"/>
  <c r="E29" i="12"/>
  <c r="D29" i="12"/>
  <c r="C29" i="12"/>
  <c r="B29"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R28" i="12"/>
  <c r="Q28" i="12"/>
  <c r="N28" i="12"/>
  <c r="K28" i="12"/>
  <c r="G28" i="12"/>
  <c r="F28" i="12"/>
  <c r="E28" i="12"/>
  <c r="D28" i="12"/>
  <c r="C28" i="12"/>
  <c r="B28"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R27" i="12"/>
  <c r="Q27" i="12"/>
  <c r="N27" i="12"/>
  <c r="K27" i="12"/>
  <c r="G27" i="12"/>
  <c r="F27" i="12"/>
  <c r="E27" i="12"/>
  <c r="D27" i="12"/>
  <c r="C27" i="12"/>
  <c r="B27"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R26" i="12"/>
  <c r="Q26" i="12"/>
  <c r="N26" i="12"/>
  <c r="K26" i="12"/>
  <c r="G26" i="12"/>
  <c r="F26" i="12"/>
  <c r="E26" i="12"/>
  <c r="D26" i="12"/>
  <c r="C26" i="12"/>
  <c r="B26"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R25" i="12"/>
  <c r="Q25" i="12"/>
  <c r="N25" i="12"/>
  <c r="K25" i="12"/>
  <c r="G25" i="12"/>
  <c r="F25" i="12"/>
  <c r="E25" i="12"/>
  <c r="D25" i="12"/>
  <c r="C25" i="12"/>
  <c r="B25"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R24" i="12"/>
  <c r="Q24" i="12"/>
  <c r="N24" i="12"/>
  <c r="K24" i="12"/>
  <c r="G24" i="12"/>
  <c r="F24" i="12"/>
  <c r="E24" i="12"/>
  <c r="D24" i="12"/>
  <c r="C24" i="12"/>
  <c r="B24"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R23" i="12"/>
  <c r="Q23" i="12"/>
  <c r="N23" i="12"/>
  <c r="K23" i="12"/>
  <c r="G23" i="12"/>
  <c r="F23" i="12"/>
  <c r="E23" i="12"/>
  <c r="D23" i="12"/>
  <c r="C23" i="12"/>
  <c r="B23"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T22" i="12"/>
  <c r="S22" i="12"/>
  <c r="R22" i="12"/>
  <c r="Q22" i="12"/>
  <c r="N22" i="12"/>
  <c r="K22" i="12"/>
  <c r="G22" i="12"/>
  <c r="F22" i="12"/>
  <c r="E22" i="12"/>
  <c r="D22" i="12"/>
  <c r="C22" i="12"/>
  <c r="B22" i="12"/>
  <c r="AS21" i="12"/>
  <c r="AR21" i="12"/>
  <c r="AQ21" i="12"/>
  <c r="AP21" i="12"/>
  <c r="AO21" i="12"/>
  <c r="AN21" i="12"/>
  <c r="AM21" i="12"/>
  <c r="AL21" i="12"/>
  <c r="AK21" i="12"/>
  <c r="AJ21" i="12"/>
  <c r="AI21" i="12"/>
  <c r="AH21" i="12"/>
  <c r="AG21" i="12"/>
  <c r="AF21" i="12"/>
  <c r="AE21" i="12"/>
  <c r="AD21" i="12"/>
  <c r="AC21" i="12"/>
  <c r="AB21" i="12"/>
  <c r="AA21" i="12"/>
  <c r="Z21" i="12"/>
  <c r="Y21" i="12"/>
  <c r="X21" i="12"/>
  <c r="W21" i="12"/>
  <c r="V21" i="12"/>
  <c r="U21" i="12"/>
  <c r="T21" i="12"/>
  <c r="S21" i="12"/>
  <c r="R21" i="12"/>
  <c r="Q21" i="12"/>
  <c r="N21" i="12"/>
  <c r="K21" i="12"/>
  <c r="G21" i="12"/>
  <c r="F21" i="12"/>
  <c r="E21" i="12"/>
  <c r="D21" i="12"/>
  <c r="C21" i="12"/>
  <c r="B21" i="12"/>
  <c r="AS20" i="12"/>
  <c r="AR20" i="12"/>
  <c r="AQ20" i="12"/>
  <c r="AP20" i="12"/>
  <c r="AO20" i="12"/>
  <c r="AN20" i="12"/>
  <c r="AM20" i="12"/>
  <c r="AL20" i="12"/>
  <c r="AK20" i="12"/>
  <c r="AJ20" i="12"/>
  <c r="AI20" i="12"/>
  <c r="AH20" i="12"/>
  <c r="AG20" i="12"/>
  <c r="AF20" i="12"/>
  <c r="AE20" i="12"/>
  <c r="AD20" i="12"/>
  <c r="AC20" i="12"/>
  <c r="AB20" i="12"/>
  <c r="AA20" i="12"/>
  <c r="Z20" i="12"/>
  <c r="Y20" i="12"/>
  <c r="X20" i="12"/>
  <c r="W20" i="12"/>
  <c r="V20" i="12"/>
  <c r="U20" i="12"/>
  <c r="T20" i="12"/>
  <c r="S20" i="12"/>
  <c r="R20" i="12"/>
  <c r="Q20" i="12"/>
  <c r="N20" i="12"/>
  <c r="K20" i="12"/>
  <c r="G20" i="12"/>
  <c r="F20" i="12"/>
  <c r="E20" i="12"/>
  <c r="D20" i="12"/>
  <c r="C20" i="12"/>
  <c r="B20" i="12"/>
  <c r="Q19" i="12"/>
  <c r="N19" i="12"/>
  <c r="K19" i="12"/>
  <c r="G19" i="12"/>
  <c r="Q18" i="12"/>
  <c r="N18" i="12"/>
  <c r="K18" i="12"/>
  <c r="G18" i="12"/>
  <c r="Q17" i="12"/>
  <c r="N17" i="12"/>
  <c r="K17" i="12"/>
  <c r="G17" i="12"/>
  <c r="Q16" i="12"/>
  <c r="N16" i="12"/>
  <c r="K16" i="12"/>
  <c r="G16" i="12"/>
  <c r="Q15" i="12"/>
  <c r="N15" i="12"/>
  <c r="K15" i="12"/>
  <c r="G15" i="12"/>
  <c r="Q14" i="12"/>
  <c r="N14" i="12"/>
  <c r="K14" i="12"/>
  <c r="G14" i="12"/>
  <c r="Q13" i="12"/>
  <c r="N13" i="12"/>
  <c r="K13" i="12"/>
  <c r="G13" i="12"/>
  <c r="Q12" i="12"/>
  <c r="N12" i="12"/>
  <c r="K12" i="12"/>
  <c r="G12" i="12"/>
  <c r="Q11" i="12"/>
  <c r="N11" i="12"/>
  <c r="K11" i="12"/>
  <c r="G11" i="12"/>
  <c r="Q10" i="12"/>
  <c r="N10" i="12"/>
  <c r="K10" i="12"/>
  <c r="G10" i="12"/>
  <c r="Q9" i="12"/>
  <c r="N9" i="12"/>
  <c r="K9" i="12"/>
  <c r="G9" i="12"/>
  <c r="Q8" i="12"/>
  <c r="N8" i="12"/>
  <c r="K8" i="12"/>
  <c r="G8" i="12"/>
  <c r="F19" i="12" l="1"/>
  <c r="N7" i="12"/>
  <c r="Z19" i="12"/>
  <c r="AD19" i="12"/>
  <c r="AK19" i="12"/>
  <c r="AO19" i="12"/>
  <c r="C19" i="12"/>
  <c r="G7" i="12"/>
  <c r="K7" i="12"/>
  <c r="R19" i="12"/>
  <c r="W19" i="12"/>
  <c r="AA19" i="12"/>
  <c r="AH19" i="12"/>
  <c r="AL19" i="12"/>
  <c r="AP19" i="12"/>
  <c r="D19" i="12"/>
  <c r="S19" i="12"/>
  <c r="X19" i="12"/>
  <c r="AB19" i="12"/>
  <c r="AI19" i="12"/>
  <c r="AQ19" i="12"/>
  <c r="AM19" i="12"/>
  <c r="AS19" i="12"/>
  <c r="E19" i="12"/>
  <c r="Q7" i="12"/>
  <c r="T19" i="12"/>
  <c r="AC19" i="12"/>
  <c r="Y19" i="12"/>
  <c r="AF19" i="12"/>
  <c r="AE19" i="12"/>
  <c r="AJ19" i="12"/>
  <c r="AR19" i="12"/>
  <c r="AN19" i="12"/>
  <c r="B19" i="12"/>
  <c r="U19" i="12"/>
  <c r="V19" i="12"/>
  <c r="AG19" i="12"/>
</calcChain>
</file>

<file path=xl/sharedStrings.xml><?xml version="1.0" encoding="utf-8"?>
<sst xmlns="http://schemas.openxmlformats.org/spreadsheetml/2006/main" count="375" uniqueCount="188">
  <si>
    <t>F022.COMBI.STO.Z.Z.CLP.M</t>
  </si>
  <si>
    <t>F022.CONBI.STO.Z.Z.CLP.M</t>
  </si>
  <si>
    <t>F022.VIVBI.STO.Z.Z.CLP.M</t>
  </si>
  <si>
    <t>F022.CMXBI.STO.Z.Z.CLP.M</t>
  </si>
  <si>
    <t>F022.CTOBI.STO.Z.Z.CLP.M</t>
  </si>
  <si>
    <t>F022.CON.TIP.Z.NO.Z.M</t>
  </si>
  <si>
    <t>F022.COM.TIP.Z.NO.Z.M</t>
  </si>
  <si>
    <t>F022.CMX.TIP.Z.US.Z.M</t>
  </si>
  <si>
    <t>F022.VIV.TIP.MA03.UF.Z.M</t>
  </si>
  <si>
    <t>F022.CAP.TIN.D089.NO.Z.M</t>
  </si>
  <si>
    <t>F022.COL.TIN.D089.NO.Z.M</t>
  </si>
  <si>
    <t>F022.CAP.TIN.AN01.NO.Z.M</t>
  </si>
  <si>
    <t>F022.CAP.TIN.Z.NO.Z.M</t>
  </si>
  <si>
    <t>F022.CAP.TIN.AN03.NO.Z.M</t>
  </si>
  <si>
    <t>F022.COL.TIN.AN03.NO.Z.M</t>
  </si>
  <si>
    <t>F022.CAP.TIN.MA03.NO.Z.M</t>
  </si>
  <si>
    <t>F022.COL.TIN.MA03.NO.Z.M</t>
  </si>
  <si>
    <t>F021.BMO.STO.N.CLP.0.M</t>
  </si>
  <si>
    <t>F021.CIR.STO.N.CLP.0.M</t>
  </si>
  <si>
    <t>F021.DCC.STO.N.CLP.0.M</t>
  </si>
  <si>
    <t>F021.DA.STO.N.CLP.0.M</t>
  </si>
  <si>
    <t>F021.M1.STO.N.CLP.0.M</t>
  </si>
  <si>
    <t>F021.DP.STO.N.CLP.0.M</t>
  </si>
  <si>
    <t>F021.AHP.STO.N.CLP.0.M</t>
  </si>
  <si>
    <t>F021.FM.STO.N.CLP.0.M</t>
  </si>
  <si>
    <t>F021.CAC.STO.N.CLP.0.M</t>
  </si>
  <si>
    <t>F021.FM2.STO.N.CLP.0.M</t>
  </si>
  <si>
    <t>F021.CA2.STO.N.CLP.0.M</t>
  </si>
  <si>
    <t>F021.M2.STO.N.CLP.0.M</t>
  </si>
  <si>
    <t>F021.DME.STO.N.CLP.0.M</t>
  </si>
  <si>
    <t>F021.DBC.STO.N.CLP.0.M</t>
  </si>
  <si>
    <t>F021.BOT.STO.N.CLP.0.M</t>
  </si>
  <si>
    <t>F021.LCR.STO.N.CLP.0.M</t>
  </si>
  <si>
    <t>F021.ECO.STO.N.CLP.0.M</t>
  </si>
  <si>
    <t>F021.BOE.STO.N.CLP.0.M</t>
  </si>
  <si>
    <t>F021.FMR.STO.N.CLP.0.M</t>
  </si>
  <si>
    <t>F021.CAV.STO.N.CLP.0.M</t>
  </si>
  <si>
    <t>F021.FM3.STO.N.CLP.0.M</t>
  </si>
  <si>
    <t>F021.AF3.STO.N.CLP.0.M</t>
  </si>
  <si>
    <t>F021.M3.STO.N.CLP.0.M</t>
  </si>
  <si>
    <t>M1</t>
  </si>
  <si>
    <t>M2</t>
  </si>
  <si>
    <t>M3</t>
  </si>
  <si>
    <t>F022.CONTARJ.TIP.Z.NO.Z.M</t>
  </si>
  <si>
    <t>F022.CONCUOT.TIP.Z.NO.Z.M</t>
  </si>
  <si>
    <t>F022.CONSOBR.TIP.Z.NO.Z.M</t>
  </si>
  <si>
    <t>F022.COMCUOT.TIP.Z.NO.Z.M</t>
  </si>
  <si>
    <t>F022.COMSOBR.TIP.Z.NO.Z.M</t>
  </si>
  <si>
    <t>F022.CMXEXPT.TIP.Z.US.Z.M</t>
  </si>
  <si>
    <t>F022.CMXIMPT.TIP.Z.US.Z.M</t>
  </si>
  <si>
    <t>commercial ($)</t>
  </si>
  <si>
    <t>deposits</t>
  </si>
  <si>
    <t>mortgage (UF)</t>
  </si>
  <si>
    <t>foreign trade (US$)</t>
  </si>
  <si>
    <t>total</t>
  </si>
  <si>
    <t>consumer ($)</t>
  </si>
  <si>
    <t>commercial</t>
  </si>
  <si>
    <t>mortgage</t>
  </si>
  <si>
    <t>consumer</t>
  </si>
  <si>
    <t>foreign trade</t>
  </si>
  <si>
    <t xml:space="preserve">export </t>
  </si>
  <si>
    <t>import</t>
  </si>
  <si>
    <t>AFP in M3 (net value)</t>
  </si>
  <si>
    <t>currency in circulation</t>
  </si>
  <si>
    <t>time deposits</t>
  </si>
  <si>
    <t>mutual funds in M2 (net value)</t>
  </si>
  <si>
    <t>cooperatives in M2 (net value)</t>
  </si>
  <si>
    <t>foreign currency deposits</t>
  </si>
  <si>
    <t>treasury bonds</t>
  </si>
  <si>
    <t>corporate bonds</t>
  </si>
  <si>
    <t>Graph 1: Interest rates by type of debtor (1)</t>
  </si>
  <si>
    <t>Graph 2: Nominal loans by type of debtor (2)</t>
  </si>
  <si>
    <t>(rates on an annual basis 360 days, percentage)</t>
  </si>
  <si>
    <t xml:space="preserve">(annual basis, percentage)  </t>
  </si>
  <si>
    <t xml:space="preserve">(annual basis, percentage) </t>
  </si>
  <si>
    <t xml:space="preserve">Source: Central Bank of Chile.  </t>
  </si>
  <si>
    <t>By type of debtor</t>
  </si>
  <si>
    <t>Foreign trade (US$)</t>
  </si>
  <si>
    <t>Mortgage (UF)</t>
  </si>
  <si>
    <t>Annex</t>
  </si>
  <si>
    <t>30 to 89 days</t>
  </si>
  <si>
    <t>90 days to 1 year</t>
  </si>
  <si>
    <t>1 to 3 years</t>
  </si>
  <si>
    <t>More than 3 years</t>
  </si>
  <si>
    <r>
      <t xml:space="preserve">2.- Nominal loans by type of debtor (2) </t>
    </r>
    <r>
      <rPr>
        <i/>
        <sz val="12"/>
        <color theme="1"/>
        <rFont val="Utsaah"/>
        <family val="2"/>
      </rPr>
      <t>(annual and monthly variation, percentage)</t>
    </r>
  </si>
  <si>
    <t>Consumer</t>
  </si>
  <si>
    <t>Commercial</t>
  </si>
  <si>
    <t>Foreign trade</t>
  </si>
  <si>
    <t>Mortgage</t>
  </si>
  <si>
    <t>Notes:</t>
  </si>
  <si>
    <t>Source: Central Bank of Chile and  Superintendency of Banks and Financial Institutions</t>
  </si>
  <si>
    <t>LOANS (*)</t>
  </si>
  <si>
    <t>LOANS</t>
  </si>
  <si>
    <t>monthly variation, percentage</t>
  </si>
  <si>
    <t>billions of pesos</t>
  </si>
  <si>
    <t>consumer average</t>
  </si>
  <si>
    <t>commercial average</t>
  </si>
  <si>
    <t>Source: Central Bank of Chile</t>
  </si>
  <si>
    <t>foreign trade average</t>
  </si>
  <si>
    <t>monetary base</t>
  </si>
  <si>
    <t>rates on an annual basis 360 days, percentage</t>
  </si>
  <si>
    <t>deposits of savings and credit cooperatives</t>
  </si>
  <si>
    <t>mutual funds investments in M2</t>
  </si>
  <si>
    <t>savings and credit cooperatives investments in M2</t>
  </si>
  <si>
    <t>MONETARY AGGREGATES  (*)</t>
  </si>
  <si>
    <t>other mutual funds quotas</t>
  </si>
  <si>
    <t>loans</t>
  </si>
  <si>
    <t>INTEREST RATES BY TYPE  (*)</t>
  </si>
  <si>
    <t>INTEREST RATES BY MATURITY  (*)</t>
  </si>
  <si>
    <t>annual variation, percentage</t>
  </si>
  <si>
    <t>INTEREST RATES</t>
  </si>
  <si>
    <t>mortgage  (UF)</t>
  </si>
  <si>
    <t>incidence in annual variation, percentage</t>
  </si>
  <si>
    <t>AFP voluntary savings quotas</t>
  </si>
  <si>
    <t>mutual funds investments in M3</t>
  </si>
  <si>
    <t>AFP investments in M3</t>
  </si>
  <si>
    <t>mutual funds in M3 (net value)</t>
  </si>
  <si>
    <t>loans individual balance sheets</t>
  </si>
  <si>
    <t>credit card</t>
  </si>
  <si>
    <t>overdraft</t>
  </si>
  <si>
    <t>more than 3 years</t>
  </si>
  <si>
    <t xml:space="preserve">90 days to 1 year </t>
  </si>
  <si>
    <t>current account deposits</t>
  </si>
  <si>
    <t>savings deposits</t>
  </si>
  <si>
    <t>mutual funds quotas in instruments with maturity of up to 1 year</t>
  </si>
  <si>
    <t>Graph 3: Monetary aggregates (3)</t>
  </si>
  <si>
    <t>installment credit</t>
  </si>
  <si>
    <t>mortgage bonds</t>
  </si>
  <si>
    <t>Data base original</t>
  </si>
  <si>
    <t>$B$11</t>
  </si>
  <si>
    <t>$C$11</t>
  </si>
  <si>
    <t>$D$11</t>
  </si>
  <si>
    <t>$E$11</t>
  </si>
  <si>
    <t>$F$11</t>
  </si>
  <si>
    <t>$G$11</t>
  </si>
  <si>
    <t>$H$11</t>
  </si>
  <si>
    <t>$I$11</t>
  </si>
  <si>
    <t>$J$11</t>
  </si>
  <si>
    <t>$K$11</t>
  </si>
  <si>
    <t>$L$11</t>
  </si>
  <si>
    <t>$M$11</t>
  </si>
  <si>
    <t>$N$11</t>
  </si>
  <si>
    <t>$O$11</t>
  </si>
  <si>
    <t>$P$11</t>
  </si>
  <si>
    <t>$Q$11</t>
  </si>
  <si>
    <t>$R$11</t>
  </si>
  <si>
    <t>$S$11</t>
  </si>
  <si>
    <t>$T$11</t>
  </si>
  <si>
    <t>$U$11</t>
  </si>
  <si>
    <t>$V$11</t>
  </si>
  <si>
    <t>$W$11</t>
  </si>
  <si>
    <t>$X$11</t>
  </si>
  <si>
    <t>$Y$11</t>
  </si>
  <si>
    <t>$Z$11</t>
  </si>
  <si>
    <t>$AA$11</t>
  </si>
  <si>
    <t>$AB$11</t>
  </si>
  <si>
    <t>$AC$11</t>
  </si>
  <si>
    <t>$AD$11</t>
  </si>
  <si>
    <t>$AE$11</t>
  </si>
  <si>
    <t>$AF$11</t>
  </si>
  <si>
    <t>$AG$11</t>
  </si>
  <si>
    <t>$AH$11</t>
  </si>
  <si>
    <t>$AI$11</t>
  </si>
  <si>
    <t>$AJ$11</t>
  </si>
  <si>
    <t>$AK$11</t>
  </si>
  <si>
    <t>$AL$11</t>
  </si>
  <si>
    <t>$AM$11</t>
  </si>
  <si>
    <t>$AN$11</t>
  </si>
  <si>
    <t>$AP$11</t>
  </si>
  <si>
    <t>$AQ$11</t>
  </si>
  <si>
    <t>$AR$11</t>
  </si>
  <si>
    <t>$AS$11</t>
  </si>
  <si>
    <t>$AT$11</t>
  </si>
  <si>
    <t>$AU$11</t>
  </si>
  <si>
    <t>$AV$11</t>
  </si>
  <si>
    <t>$AW$11</t>
  </si>
  <si>
    <t>A1:A132</t>
  </si>
  <si>
    <t>Central Bank instruments</t>
  </si>
  <si>
    <t>commercial papers</t>
  </si>
  <si>
    <r>
      <t xml:space="preserve">3.- Monetary aggregates and its components (3) </t>
    </r>
    <r>
      <rPr>
        <i/>
        <sz val="12"/>
        <color theme="1"/>
        <rFont val="Utsaah"/>
        <family val="2"/>
      </rPr>
      <t>(contribution to annual variation, percentage)</t>
    </r>
  </si>
  <si>
    <r>
      <t>1.- Interest rates (1)</t>
    </r>
    <r>
      <rPr>
        <b/>
        <sz val="11"/>
        <color theme="1"/>
        <rFont val="Calibri"/>
        <family val="2"/>
        <scheme val="minor"/>
      </rPr>
      <t xml:space="preserve"> </t>
    </r>
    <r>
      <rPr>
        <i/>
        <sz val="12"/>
        <color theme="1"/>
        <rFont val="Utsaah"/>
        <family val="2"/>
      </rPr>
      <t>(rates on an annual basis 360 days, percentage)</t>
    </r>
  </si>
  <si>
    <t>Consumer (CLP)</t>
  </si>
  <si>
    <t>Commercial (CLP)</t>
  </si>
  <si>
    <t>By maturity, nominal</t>
  </si>
  <si>
    <t>Source: Central Bank of Chile based on individual balance sheets reported by the Superintendency of Banks and Financial Institutions (SBIF).</t>
  </si>
  <si>
    <t>other checkable deposits</t>
  </si>
  <si>
    <t/>
  </si>
  <si>
    <t>MONETARY AGGREGATES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</si>
</sst>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quot;$&quot;#,##0.00;[Red]\-&quot;$&quot;#,##0.00"/>
    <numFmt numFmtId="165" formatCode="mmm\ dd\,\ yyyy"/>
    <numFmt numFmtId="166" formatCode="mmm\-yyyy"/>
    <numFmt numFmtId="167" formatCode="m/d/yy\ h:mm"/>
    <numFmt numFmtId="168" formatCode="yyyy"/>
    <numFmt numFmtId="169" formatCode="0.0"/>
    <numFmt numFmtId="170" formatCode="&quot;$&quot;#,##0.00_);[Red]\(&quot;$&quot;#,##0.00\)"/>
    <numFmt numFmtId="171" formatCode="_(* #,##0.00_);_(* \(#,##0.00\);_(* &quot;-&quot;??_);_(@_)"/>
    <numFmt numFmtId="172" formatCode="[$-409]yy;@"/>
    <numFmt numFmtId="173" formatCode="[$-409]mmm;@"/>
    <numFmt numFmtId="174" formatCode="yy"/>
    <numFmt numFmtId="175" formatCode="mmm"/>
  </numFmts>
  <fonts count="23" x14ac:knownFonts="1">
    <font>
      <sz val="11"/>
      <color theme="1"/>
      <name val="Calibri"/>
      <family val="2"/>
      <scheme val="minor"/>
    </font>
    <font>
      <sz val="10"/>
      <name val="Arial"/>
      <family val="2"/>
    </font>
    <font>
      <b/>
      <sz val="10"/>
      <name val="Arial"/>
      <family val="2"/>
    </font>
    <font>
      <b/>
      <sz val="12"/>
      <name val="Arial"/>
      <family val="2"/>
    </font>
    <font>
      <sz val="10"/>
      <name val="Arial"/>
      <family val="2"/>
    </font>
    <font>
      <sz val="10"/>
      <name val="Courier"/>
      <family val="3"/>
    </font>
    <font>
      <sz val="11"/>
      <color theme="1"/>
      <name val="Calibri"/>
      <family val="2"/>
      <scheme val="minor"/>
    </font>
    <font>
      <b/>
      <sz val="11"/>
      <color theme="1"/>
      <name val="Calibri"/>
      <family val="2"/>
      <scheme val="minor"/>
    </font>
    <font>
      <sz val="8"/>
      <color theme="1"/>
      <name val="Calibri"/>
      <family val="2"/>
      <scheme val="minor"/>
    </font>
    <font>
      <sz val="6"/>
      <color theme="1"/>
      <name val="Calibri"/>
      <family val="2"/>
      <scheme val="minor"/>
    </font>
    <font>
      <b/>
      <sz val="10"/>
      <color theme="1"/>
      <name val="Utsaah"/>
      <family val="2"/>
    </font>
    <font>
      <sz val="10"/>
      <color theme="1"/>
      <name val="Utsaah"/>
      <family val="2"/>
    </font>
    <font>
      <sz val="8"/>
      <color theme="1"/>
      <name val="Utsaah"/>
      <family val="2"/>
    </font>
    <font>
      <sz val="10"/>
      <color theme="1"/>
      <name val="Calibri"/>
      <family val="2"/>
      <scheme val="minor"/>
    </font>
    <font>
      <b/>
      <sz val="14"/>
      <color theme="1"/>
      <name val="Utsaah"/>
      <family val="2"/>
    </font>
    <font>
      <i/>
      <sz val="12"/>
      <color theme="1"/>
      <name val="Utsaah"/>
      <family val="2"/>
    </font>
    <font>
      <b/>
      <sz val="14"/>
      <color theme="1"/>
      <name val="Calibri"/>
      <family val="2"/>
      <scheme val="minor"/>
    </font>
    <font>
      <b/>
      <sz val="12"/>
      <color theme="1"/>
      <name val="Utsaah"/>
      <family val="2"/>
    </font>
    <font>
      <sz val="9"/>
      <color theme="1"/>
      <name val="Calibri"/>
      <family val="2"/>
      <scheme val="minor"/>
    </font>
    <font>
      <b/>
      <sz val="18"/>
      <color theme="1"/>
      <name val="Calibri"/>
      <family val="2"/>
      <scheme val="minor"/>
    </font>
    <font>
      <sz val="12"/>
      <color theme="1"/>
      <name val="Calibri"/>
      <family val="2"/>
      <scheme val="minor"/>
    </font>
    <font>
      <sz val="18"/>
      <color theme="1"/>
      <name val="Calibri"/>
      <family val="2"/>
      <scheme val="minor"/>
    </font>
    <font>
      <sz val="11"/>
      <name val="Calibri"/>
      <family val="2"/>
      <scheme val="minor"/>
    </font>
  </fonts>
  <fills count="8">
    <fill>
      <patternFill patternType="none"/>
    </fill>
    <fill>
      <patternFill patternType="gray125"/>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theme="3" tint="0.79998168889431442"/>
        <bgColor indexed="64"/>
      </patternFill>
    </fill>
    <fill>
      <patternFill patternType="solid">
        <fgColor theme="3" tint="0.39997558519241921"/>
        <bgColor indexed="64"/>
      </patternFill>
    </fill>
    <fill>
      <patternFill patternType="solid">
        <fgColor theme="3" tint="0.59999389629810485"/>
        <bgColor indexed="64"/>
      </patternFill>
    </fill>
  </fills>
  <borders count="19">
    <border>
      <left/>
      <right/>
      <top/>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9">
    <xf numFmtId="0" fontId="0" fillId="0" borderId="0"/>
    <xf numFmtId="167" fontId="1" fillId="0" borderId="0" applyFont="0" applyFill="0" applyBorder="0" applyAlignment="0" applyProtection="0">
      <alignment wrapText="1"/>
    </xf>
    <xf numFmtId="167" fontId="1" fillId="0" borderId="0" applyFont="0" applyFill="0" applyBorder="0" applyAlignment="0" applyProtection="0">
      <alignment wrapText="1"/>
    </xf>
    <xf numFmtId="167" fontId="4" fillId="0" borderId="0" applyFont="0" applyFill="0" applyBorder="0" applyAlignment="0" applyProtection="0">
      <alignment wrapText="1"/>
    </xf>
    <xf numFmtId="167" fontId="4" fillId="0" borderId="0" applyFont="0" applyFill="0" applyBorder="0" applyAlignment="0" applyProtection="0">
      <alignment wrapText="1"/>
    </xf>
    <xf numFmtId="0" fontId="5" fillId="0" borderId="0">
      <alignment vertical="center"/>
    </xf>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0" fontId="4" fillId="0" borderId="0"/>
    <xf numFmtId="0" fontId="4" fillId="0" borderId="0">
      <alignment vertical="center"/>
    </xf>
    <xf numFmtId="0" fontId="4" fillId="0" borderId="0"/>
    <xf numFmtId="0" fontId="1" fillId="0" borderId="0">
      <alignment vertical="center"/>
    </xf>
    <xf numFmtId="0" fontId="1" fillId="0" borderId="0">
      <alignment vertical="center"/>
    </xf>
    <xf numFmtId="0" fontId="4" fillId="0" borderId="0">
      <alignment vertical="center"/>
    </xf>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2" borderId="1" applyNumberFormat="0" applyProtection="0">
      <alignment horizontal="center" wrapText="1"/>
    </xf>
    <xf numFmtId="0" fontId="2" fillId="2" borderId="1" applyNumberFormat="0" applyProtection="0">
      <alignment horizontal="center" wrapText="1"/>
    </xf>
    <xf numFmtId="0" fontId="2" fillId="2" borderId="2" applyNumberFormat="0" applyAlignment="0" applyProtection="0">
      <alignment wrapText="1"/>
    </xf>
    <xf numFmtId="0" fontId="2" fillId="2" borderId="2" applyNumberFormat="0" applyAlignment="0" applyProtection="0">
      <alignment wrapText="1"/>
    </xf>
    <xf numFmtId="0" fontId="1" fillId="3" borderId="0" applyNumberFormat="0" applyBorder="0">
      <alignment horizontal="center" wrapText="1"/>
    </xf>
    <xf numFmtId="0" fontId="1" fillId="3" borderId="0" applyNumberFormat="0" applyBorder="0">
      <alignment horizontal="center" wrapText="1"/>
    </xf>
    <xf numFmtId="0" fontId="4" fillId="3" borderId="0" applyNumberFormat="0" applyBorder="0">
      <alignment horizontal="center" wrapText="1"/>
    </xf>
    <xf numFmtId="0" fontId="4" fillId="3" borderId="0" applyNumberFormat="0" applyBorder="0">
      <alignment horizontal="center" wrapText="1"/>
    </xf>
    <xf numFmtId="0" fontId="1" fillId="4" borderId="3" applyNumberFormat="0">
      <alignment wrapText="1"/>
    </xf>
    <xf numFmtId="0" fontId="1" fillId="4" borderId="3" applyNumberFormat="0">
      <alignment wrapText="1"/>
    </xf>
    <xf numFmtId="0" fontId="4" fillId="4" borderId="3" applyNumberFormat="0">
      <alignment wrapText="1"/>
    </xf>
    <xf numFmtId="0" fontId="4" fillId="4" borderId="3" applyNumberFormat="0">
      <alignment wrapText="1"/>
    </xf>
    <xf numFmtId="0" fontId="1" fillId="4" borderId="0" applyNumberFormat="0" applyBorder="0">
      <alignment wrapText="1"/>
    </xf>
    <xf numFmtId="0" fontId="1" fillId="4" borderId="0" applyNumberFormat="0" applyBorder="0">
      <alignment wrapText="1"/>
    </xf>
    <xf numFmtId="0" fontId="4" fillId="4" borderId="0" applyNumberFormat="0" applyBorder="0">
      <alignment wrapText="1"/>
    </xf>
    <xf numFmtId="0" fontId="4" fillId="4" borderId="0" applyNumberFormat="0" applyBorder="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5" fontId="1" fillId="0" borderId="0" applyFill="0" applyBorder="0" applyAlignment="0" applyProtection="0">
      <alignment wrapText="1"/>
    </xf>
    <xf numFmtId="165" fontId="1" fillId="0" borderId="0" applyFill="0" applyBorder="0" applyAlignment="0" applyProtection="0">
      <alignment wrapText="1"/>
    </xf>
    <xf numFmtId="165" fontId="4" fillId="0" borderId="0" applyFill="0" applyBorder="0" applyAlignment="0" applyProtection="0">
      <alignment wrapText="1"/>
    </xf>
    <xf numFmtId="165" fontId="4" fillId="0" borderId="0" applyFill="0" applyBorder="0" applyAlignment="0" applyProtection="0">
      <alignment wrapText="1"/>
    </xf>
    <xf numFmtId="166" fontId="1" fillId="0" borderId="0" applyFill="0" applyBorder="0" applyAlignment="0" applyProtection="0">
      <alignment wrapText="1"/>
    </xf>
    <xf numFmtId="166" fontId="1" fillId="0" borderId="0" applyFill="0" applyBorder="0" applyAlignment="0" applyProtection="0">
      <alignment wrapText="1"/>
    </xf>
    <xf numFmtId="166" fontId="4" fillId="0" borderId="0" applyFill="0" applyBorder="0" applyAlignment="0" applyProtection="0">
      <alignment wrapText="1"/>
    </xf>
    <xf numFmtId="166" fontId="4" fillId="0" borderId="0" applyFill="0" applyBorder="0" applyAlignment="0" applyProtection="0">
      <alignment wrapText="1"/>
    </xf>
    <xf numFmtId="168" fontId="1" fillId="0" borderId="0" applyFill="0" applyBorder="0" applyAlignment="0" applyProtection="0">
      <alignment wrapText="1"/>
    </xf>
    <xf numFmtId="168" fontId="1" fillId="0" borderId="0" applyFill="0" applyBorder="0" applyAlignment="0" applyProtection="0">
      <alignment wrapText="1"/>
    </xf>
    <xf numFmtId="168" fontId="4" fillId="0" borderId="0" applyFill="0" applyBorder="0" applyAlignment="0" applyProtection="0">
      <alignment wrapText="1"/>
    </xf>
    <xf numFmtId="168" fontId="4" fillId="0" borderId="0" applyFill="0" applyBorder="0" applyAlignment="0" applyProtection="0">
      <alignment wrapText="1"/>
    </xf>
    <xf numFmtId="0" fontId="1" fillId="0" borderId="0" applyNumberFormat="0" applyFill="0" applyBorder="0" applyProtection="0">
      <alignment horizontal="right" wrapText="1"/>
    </xf>
    <xf numFmtId="0" fontId="1"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1" fillId="0" borderId="0" applyNumberFormat="0" applyFill="0" applyBorder="0">
      <alignment horizontal="right" wrapText="1"/>
    </xf>
    <xf numFmtId="0" fontId="1" fillId="0" borderId="0" applyNumberFormat="0" applyFill="0" applyBorder="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1" fillId="0" borderId="0" applyFill="0" applyBorder="0">
      <alignment horizontal="right" wrapText="1"/>
    </xf>
    <xf numFmtId="0" fontId="1"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1" fillId="0" borderId="0" applyFill="0" applyBorder="0">
      <alignment horizontal="right" wrapText="1"/>
    </xf>
    <xf numFmtId="21" fontId="1"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0"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1" fillId="0" borderId="0" applyFill="0" applyBorder="0">
      <alignment horizontal="right" wrapText="1"/>
    </xf>
    <xf numFmtId="19" fontId="1"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0" fontId="1" fillId="0" borderId="0" applyFill="0" applyBorder="0">
      <alignment horizontal="right" wrapText="1"/>
    </xf>
    <xf numFmtId="21" fontId="1"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0" fontId="4" fillId="0" borderId="0" applyFill="0" applyBorder="0">
      <alignment horizontal="right" wrapText="1"/>
    </xf>
    <xf numFmtId="21"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0" fontId="4" fillId="0" borderId="0" applyFill="0" applyBorder="0">
      <alignment horizontal="right" wrapText="1"/>
    </xf>
    <xf numFmtId="17" fontId="4" fillId="0" borderId="0" applyFill="0" applyBorder="0">
      <alignment horizontal="right" wrapText="1"/>
    </xf>
    <xf numFmtId="19" fontId="4" fillId="0" borderId="0" applyFill="0" applyBorder="0">
      <alignment horizontal="right" wrapText="1"/>
    </xf>
    <xf numFmtId="21" fontId="4" fillId="0" borderId="0" applyFill="0" applyBorder="0">
      <alignment horizontal="right" wrapText="1"/>
    </xf>
    <xf numFmtId="0" fontId="4" fillId="0" borderId="0" applyFill="0" applyBorder="0">
      <alignment horizontal="right" wrapText="1"/>
    </xf>
    <xf numFmtId="164" fontId="1" fillId="0" borderId="0" applyFill="0" applyBorder="0" applyAlignment="0" applyProtection="0">
      <alignment wrapText="1"/>
    </xf>
    <xf numFmtId="164" fontId="1" fillId="0" borderId="0" applyFill="0" applyBorder="0" applyAlignment="0" applyProtection="0">
      <alignment wrapText="1"/>
    </xf>
    <xf numFmtId="164" fontId="4" fillId="0" borderId="0" applyFill="0" applyBorder="0" applyAlignment="0" applyProtection="0">
      <alignment wrapText="1"/>
    </xf>
    <xf numFmtId="164" fontId="4" fillId="0" borderId="0" applyFill="0" applyBorder="0" applyAlignment="0" applyProtection="0">
      <alignment wrapText="1"/>
    </xf>
    <xf numFmtId="0" fontId="3" fillId="0" borderId="0" applyNumberFormat="0" applyFill="0" applyBorder="0">
      <alignment horizontal="left"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0" fontId="2" fillId="0" borderId="0" applyNumberFormat="0" applyFill="0" applyBorder="0">
      <alignment horizontal="center" wrapText="1"/>
    </xf>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alignment vertical="center"/>
    </xf>
    <xf numFmtId="170" fontId="1" fillId="0" borderId="0" applyFill="0" applyBorder="0" applyAlignment="0" applyProtection="0">
      <alignment wrapText="1"/>
    </xf>
  </cellStyleXfs>
  <cellXfs count="115">
    <xf numFmtId="0" fontId="0" fillId="0" borderId="0" xfId="0"/>
    <xf numFmtId="14" fontId="0" fillId="0" borderId="0" xfId="0" applyNumberFormat="1" applyFill="1"/>
    <xf numFmtId="0" fontId="0" fillId="0" borderId="0" xfId="0" applyFill="1"/>
    <xf numFmtId="14" fontId="0" fillId="0" borderId="0" xfId="0" applyNumberFormat="1" applyFill="1" applyAlignment="1">
      <alignment vertical="top" wrapText="1"/>
    </xf>
    <xf numFmtId="0" fontId="0" fillId="0" borderId="0" xfId="0" applyFill="1" applyAlignment="1">
      <alignment vertical="top" wrapText="1"/>
    </xf>
    <xf numFmtId="0" fontId="8" fillId="0" borderId="0" xfId="0" applyFont="1" applyFill="1"/>
    <xf numFmtId="169" fontId="0" fillId="0" borderId="0" xfId="0" applyNumberFormat="1" applyFill="1"/>
    <xf numFmtId="0" fontId="9" fillId="0" borderId="4" xfId="0" applyFont="1" applyFill="1" applyBorder="1"/>
    <xf numFmtId="0" fontId="9" fillId="0" borderId="6" xfId="0" applyFont="1" applyFill="1" applyBorder="1"/>
    <xf numFmtId="169" fontId="0" fillId="0" borderId="7" xfId="0" applyNumberFormat="1" applyFill="1" applyBorder="1"/>
    <xf numFmtId="0" fontId="9" fillId="0" borderId="9" xfId="0" applyFont="1" applyFill="1" applyBorder="1"/>
    <xf numFmtId="169" fontId="0" fillId="0" borderId="10" xfId="0" applyNumberFormat="1" applyFill="1" applyBorder="1"/>
    <xf numFmtId="0" fontId="0" fillId="0" borderId="7" xfId="0" applyFill="1" applyBorder="1" applyAlignment="1">
      <alignment horizontal="center" vertical="top" wrapText="1"/>
    </xf>
    <xf numFmtId="169" fontId="0" fillId="0" borderId="0" xfId="0" applyNumberFormat="1" applyFill="1" applyBorder="1"/>
    <xf numFmtId="0" fontId="0" fillId="0" borderId="11" xfId="0" applyFill="1" applyBorder="1" applyAlignment="1">
      <alignment horizontal="center" vertical="top" wrapText="1"/>
    </xf>
    <xf numFmtId="0" fontId="9" fillId="0" borderId="12" xfId="0" applyFont="1" applyFill="1" applyBorder="1"/>
    <xf numFmtId="169" fontId="0" fillId="0" borderId="11" xfId="0" applyNumberFormat="1" applyFill="1" applyBorder="1"/>
    <xf numFmtId="0" fontId="0" fillId="0" borderId="10" xfId="0" applyFill="1" applyBorder="1" applyAlignment="1">
      <alignment horizontal="center" vertical="top" wrapText="1"/>
    </xf>
    <xf numFmtId="0" fontId="9" fillId="0" borderId="0" xfId="0" applyFont="1" applyFill="1" applyBorder="1"/>
    <xf numFmtId="0" fontId="9" fillId="0" borderId="11" xfId="0" applyFont="1" applyFill="1" applyBorder="1"/>
    <xf numFmtId="0" fontId="9" fillId="0" borderId="7" xfId="0" applyFont="1" applyFill="1" applyBorder="1"/>
    <xf numFmtId="0" fontId="0" fillId="0" borderId="0" xfId="0" applyFill="1" applyBorder="1"/>
    <xf numFmtId="0" fontId="12" fillId="0" borderId="0" xfId="0" applyFont="1"/>
    <xf numFmtId="0" fontId="0" fillId="0" borderId="0" xfId="0" applyFill="1" applyBorder="1" applyAlignment="1">
      <alignment horizontal="center" vertical="top" wrapText="1"/>
    </xf>
    <xf numFmtId="0" fontId="10" fillId="0" borderId="0" xfId="0" applyFont="1" applyFill="1" applyAlignment="1">
      <alignment horizontal="left"/>
    </xf>
    <xf numFmtId="0" fontId="11" fillId="0" borderId="0" xfId="0" applyFont="1" applyFill="1" applyAlignment="1">
      <alignment horizontal="left"/>
    </xf>
    <xf numFmtId="0" fontId="12" fillId="0" borderId="0" xfId="0" applyFont="1" applyFill="1" applyAlignment="1">
      <alignment horizontal="left"/>
    </xf>
    <xf numFmtId="0" fontId="12" fillId="0" borderId="0" xfId="0" applyFont="1" applyFill="1"/>
    <xf numFmtId="0" fontId="12" fillId="0" borderId="0" xfId="0" applyFont="1" applyFill="1" applyAlignment="1">
      <alignment horizontal="left" vertical="top" wrapText="1"/>
    </xf>
    <xf numFmtId="0" fontId="14" fillId="0" borderId="0" xfId="0" applyFont="1"/>
    <xf numFmtId="0" fontId="14" fillId="0" borderId="0" xfId="0" applyFont="1" applyAlignment="1">
      <alignment horizontal="left"/>
    </xf>
    <xf numFmtId="14" fontId="18" fillId="0" borderId="0" xfId="0" applyNumberFormat="1" applyFont="1" applyFill="1" applyAlignment="1">
      <alignment vertical="top" wrapText="1"/>
    </xf>
    <xf numFmtId="0" fontId="18" fillId="0" borderId="0" xfId="0" applyFont="1" applyFill="1" applyAlignment="1">
      <alignment vertical="top" wrapText="1"/>
    </xf>
    <xf numFmtId="0" fontId="0" fillId="0" borderId="11" xfId="0" applyFill="1" applyBorder="1"/>
    <xf numFmtId="0" fontId="0" fillId="0" borderId="7" xfId="0" applyFill="1" applyBorder="1"/>
    <xf numFmtId="0" fontId="0" fillId="0" borderId="0" xfId="0" applyFill="1" applyBorder="1" applyAlignment="1">
      <alignment horizontal="center"/>
    </xf>
    <xf numFmtId="0" fontId="0" fillId="0" borderId="15" xfId="0" applyFill="1" applyBorder="1" applyAlignment="1">
      <alignment horizontal="center" vertical="top" wrapText="1"/>
    </xf>
    <xf numFmtId="0" fontId="0" fillId="0" borderId="18" xfId="0" applyFill="1" applyBorder="1" applyAlignment="1">
      <alignment horizontal="center" vertical="top" wrapText="1"/>
    </xf>
    <xf numFmtId="0" fontId="0" fillId="0" borderId="17" xfId="0" applyFill="1" applyBorder="1" applyAlignment="1">
      <alignment horizontal="center" vertical="top" wrapText="1"/>
    </xf>
    <xf numFmtId="0" fontId="20" fillId="0" borderId="13" xfId="0" applyFont="1" applyFill="1" applyBorder="1" applyAlignment="1">
      <alignment vertical="top" wrapText="1"/>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6" xfId="0" applyFont="1" applyFill="1" applyBorder="1" applyAlignment="1">
      <alignment horizontal="center" vertical="top" wrapText="1"/>
    </xf>
    <xf numFmtId="0" fontId="13" fillId="0" borderId="5" xfId="0" applyFont="1" applyFill="1" applyBorder="1" applyAlignment="1">
      <alignment horizontal="center" vertical="top" wrapText="1"/>
    </xf>
    <xf numFmtId="0" fontId="13" fillId="0" borderId="12"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0" borderId="6" xfId="0" applyFont="1" applyFill="1" applyBorder="1" applyAlignment="1">
      <alignment horizontal="center" vertical="top" wrapText="1"/>
    </xf>
    <xf numFmtId="0" fontId="18" fillId="7" borderId="5" xfId="0" applyFont="1" applyFill="1" applyBorder="1" applyAlignment="1">
      <alignment horizontal="center" vertical="top" wrapText="1"/>
    </xf>
    <xf numFmtId="0" fontId="21" fillId="0" borderId="0" xfId="0" applyFont="1" applyFill="1"/>
    <xf numFmtId="0" fontId="20" fillId="0" borderId="0" xfId="0" applyFont="1" applyFill="1" applyAlignment="1">
      <alignment vertical="top" wrapText="1"/>
    </xf>
    <xf numFmtId="0" fontId="13" fillId="0" borderId="0" xfId="0" applyFont="1" applyFill="1" applyAlignment="1">
      <alignment vertical="top" wrapText="1"/>
    </xf>
    <xf numFmtId="14" fontId="8" fillId="0" borderId="13" xfId="0" applyNumberFormat="1" applyFont="1" applyFill="1" applyBorder="1"/>
    <xf numFmtId="3" fontId="0" fillId="0" borderId="0" xfId="0" applyNumberFormat="1" applyFill="1" applyBorder="1"/>
    <xf numFmtId="0" fontId="0" fillId="0" borderId="5" xfId="0" applyFill="1" applyBorder="1" applyAlignment="1">
      <alignment horizontal="center" vertical="top" wrapText="1"/>
    </xf>
    <xf numFmtId="0" fontId="0" fillId="0" borderId="8" xfId="0" applyFill="1" applyBorder="1" applyAlignment="1">
      <alignment horizontal="center" vertical="top" wrapText="1"/>
    </xf>
    <xf numFmtId="3" fontId="0" fillId="0" borderId="7" xfId="0" applyNumberFormat="1" applyFill="1" applyBorder="1"/>
    <xf numFmtId="2" fontId="0" fillId="0" borderId="0" xfId="0" applyNumberFormat="1" applyFill="1" applyBorder="1"/>
    <xf numFmtId="0" fontId="19" fillId="6" borderId="4" xfId="0" applyFont="1" applyFill="1" applyBorder="1" applyAlignment="1">
      <alignment horizontal="center"/>
    </xf>
    <xf numFmtId="0" fontId="20" fillId="0" borderId="8" xfId="0" applyFont="1" applyFill="1" applyBorder="1" applyAlignment="1">
      <alignment horizontal="center" vertical="center" wrapText="1"/>
    </xf>
    <xf numFmtId="0" fontId="13" fillId="0" borderId="13" xfId="0" applyFont="1" applyFill="1" applyBorder="1" applyAlignment="1">
      <alignment horizontal="center" vertical="top" wrapText="1"/>
    </xf>
    <xf numFmtId="2" fontId="22" fillId="0" borderId="0" xfId="16" applyNumberFormat="1" applyFont="1" applyFill="1" applyBorder="1" applyAlignment="1" applyProtection="1">
      <protection locked="0"/>
    </xf>
    <xf numFmtId="2" fontId="22" fillId="0" borderId="0" xfId="16" applyNumberFormat="1" applyFont="1" applyAlignment="1" applyProtection="1">
      <protection locked="0"/>
    </xf>
    <xf numFmtId="169" fontId="0" fillId="0" borderId="11" xfId="0" applyNumberFormat="1" applyFill="1" applyBorder="1" applyAlignment="1">
      <alignment horizontal="right"/>
    </xf>
    <xf numFmtId="0" fontId="12" fillId="0" borderId="0" xfId="0" applyFont="1" applyFill="1" applyAlignment="1">
      <alignment horizontal="left" vertical="top" wrapText="1"/>
    </xf>
    <xf numFmtId="0" fontId="13" fillId="0" borderId="0" xfId="0" applyFont="1" applyFill="1" applyAlignment="1">
      <alignment horizontal="center"/>
    </xf>
    <xf numFmtId="0" fontId="17" fillId="0" borderId="0" xfId="0" applyFont="1"/>
    <xf numFmtId="0" fontId="13" fillId="0" borderId="17" xfId="0" applyFont="1" applyFill="1" applyBorder="1" applyAlignment="1">
      <alignment horizontal="center" vertical="top" wrapText="1"/>
    </xf>
    <xf numFmtId="172" fontId="0" fillId="0" borderId="0" xfId="0" applyNumberFormat="1" applyFill="1"/>
    <xf numFmtId="173" fontId="0" fillId="0" borderId="0" xfId="0" applyNumberFormat="1" applyFill="1"/>
    <xf numFmtId="0" fontId="13" fillId="0" borderId="14" xfId="0" applyFont="1" applyFill="1" applyBorder="1" applyAlignment="1">
      <alignment horizontal="center" vertical="top" wrapText="1"/>
    </xf>
    <xf numFmtId="0" fontId="0" fillId="0" borderId="0" xfId="0" quotePrefix="1"/>
    <xf numFmtId="22" fontId="0" fillId="0" borderId="0" xfId="0" applyNumberFormat="1"/>
    <xf numFmtId="174" fontId="0" fillId="0" borderId="0" xfId="0" applyNumberFormat="1" applyFill="1"/>
    <xf numFmtId="175" fontId="0" fillId="0" borderId="0" xfId="0" applyNumberFormat="1" applyFill="1"/>
    <xf numFmtId="3" fontId="0" fillId="0" borderId="0" xfId="0" applyNumberFormat="1" applyBorder="1"/>
    <xf numFmtId="169" fontId="0" fillId="0" borderId="0" xfId="0" applyNumberFormat="1" applyFill="1" applyBorder="1" applyAlignment="1">
      <alignment horizontal="center"/>
    </xf>
    <xf numFmtId="0" fontId="19" fillId="6" borderId="4" xfId="0" applyFont="1" applyFill="1" applyBorder="1" applyAlignment="1">
      <alignment horizontal="center" vertical="top" wrapText="1"/>
    </xf>
    <xf numFmtId="0" fontId="20" fillId="0" borderId="17" xfId="0" applyFont="1" applyFill="1" applyBorder="1" applyAlignment="1">
      <alignment horizontal="center" vertical="top" wrapText="1"/>
    </xf>
    <xf numFmtId="0" fontId="20" fillId="0" borderId="14" xfId="0" applyFont="1" applyFill="1" applyBorder="1" applyAlignment="1">
      <alignment horizontal="center" vertical="top" wrapText="1"/>
    </xf>
    <xf numFmtId="0" fontId="20" fillId="0" borderId="18" xfId="0" applyFont="1" applyFill="1" applyBorder="1" applyAlignment="1">
      <alignment horizontal="center" vertical="top" wrapText="1"/>
    </xf>
    <xf numFmtId="0" fontId="20" fillId="0" borderId="15" xfId="0" applyFont="1" applyFill="1" applyBorder="1" applyAlignment="1">
      <alignment horizontal="center" vertical="top" wrapText="1"/>
    </xf>
    <xf numFmtId="0" fontId="19" fillId="6" borderId="4" xfId="0" applyFont="1" applyFill="1" applyBorder="1" applyAlignment="1">
      <alignment horizontal="center"/>
    </xf>
    <xf numFmtId="0" fontId="19" fillId="6" borderId="12" xfId="0" applyFont="1" applyFill="1" applyBorder="1" applyAlignment="1">
      <alignment horizontal="center"/>
    </xf>
    <xf numFmtId="0" fontId="19" fillId="6" borderId="6" xfId="0" applyFont="1" applyFill="1" applyBorder="1" applyAlignment="1">
      <alignment horizontal="center"/>
    </xf>
    <xf numFmtId="0" fontId="20" fillId="0" borderId="12" xfId="0" applyFont="1" applyFill="1" applyBorder="1" applyAlignment="1">
      <alignment horizontal="center" vertical="top" wrapText="1"/>
    </xf>
    <xf numFmtId="0" fontId="20" fillId="0" borderId="6" xfId="0" applyFont="1" applyFill="1" applyBorder="1" applyAlignment="1">
      <alignment horizontal="center" vertical="top" wrapText="1"/>
    </xf>
    <xf numFmtId="0" fontId="18" fillId="7" borderId="11" xfId="0" applyFont="1" applyFill="1" applyBorder="1" applyAlignment="1">
      <alignment horizontal="center" vertical="top" wrapText="1"/>
    </xf>
    <xf numFmtId="0" fontId="18" fillId="7" borderId="0" xfId="0" applyFont="1" applyFill="1" applyBorder="1" applyAlignment="1">
      <alignment horizontal="center" vertical="top" wrapText="1"/>
    </xf>
    <xf numFmtId="0" fontId="18" fillId="7" borderId="7" xfId="0" applyFont="1" applyFill="1" applyBorder="1" applyAlignment="1">
      <alignment horizontal="center" vertical="top" wrapText="1"/>
    </xf>
    <xf numFmtId="0" fontId="18" fillId="5" borderId="11" xfId="0" applyFont="1" applyFill="1" applyBorder="1" applyAlignment="1">
      <alignment horizontal="center" vertical="top" wrapText="1"/>
    </xf>
    <xf numFmtId="0" fontId="18" fillId="5" borderId="0" xfId="0" applyFont="1" applyFill="1" applyBorder="1" applyAlignment="1">
      <alignment horizontal="center" vertical="top" wrapText="1"/>
    </xf>
    <xf numFmtId="0" fontId="18" fillId="5" borderId="7" xfId="0" applyFont="1" applyFill="1" applyBorder="1" applyAlignment="1">
      <alignment horizontal="center" vertical="top" wrapText="1"/>
    </xf>
    <xf numFmtId="0" fontId="18" fillId="5" borderId="0" xfId="0" applyFont="1" applyFill="1" applyBorder="1" applyAlignment="1">
      <alignment horizontal="center" vertical="top"/>
    </xf>
    <xf numFmtId="0" fontId="18" fillId="5" borderId="7" xfId="0" applyFont="1" applyFill="1" applyBorder="1" applyAlignment="1">
      <alignment horizontal="center" vertical="top"/>
    </xf>
    <xf numFmtId="0" fontId="18" fillId="7" borderId="16" xfId="0" applyFont="1" applyFill="1" applyBorder="1" applyAlignment="1">
      <alignment horizontal="center" vertical="top" wrapText="1"/>
    </xf>
    <xf numFmtId="0" fontId="18" fillId="7" borderId="14" xfId="0" applyFont="1" applyFill="1" applyBorder="1" applyAlignment="1">
      <alignment horizontal="center" vertical="top" wrapText="1"/>
    </xf>
    <xf numFmtId="0" fontId="18" fillId="7" borderId="5" xfId="0" applyFont="1" applyFill="1" applyBorder="1" applyAlignment="1">
      <alignment horizontal="center" vertical="top" wrapText="1"/>
    </xf>
    <xf numFmtId="0" fontId="18" fillId="5" borderId="11" xfId="0" applyFont="1" applyFill="1" applyBorder="1" applyAlignment="1">
      <alignment horizontal="center" vertical="top"/>
    </xf>
    <xf numFmtId="0" fontId="18" fillId="5" borderId="11"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7" xfId="0" applyFont="1" applyFill="1" applyBorder="1" applyAlignment="1">
      <alignment horizontal="center" vertical="center"/>
    </xf>
    <xf numFmtId="0" fontId="19" fillId="6" borderId="11"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7" xfId="0" applyFont="1" applyFill="1" applyBorder="1" applyAlignment="1">
      <alignment horizontal="center" vertical="top" wrapText="1"/>
    </xf>
    <xf numFmtId="0" fontId="20" fillId="0" borderId="16" xfId="0" applyFont="1" applyFill="1" applyBorder="1" applyAlignment="1">
      <alignment horizontal="center" vertical="top" wrapText="1"/>
    </xf>
    <xf numFmtId="0" fontId="20" fillId="0" borderId="5" xfId="0" applyFont="1" applyFill="1" applyBorder="1" applyAlignment="1">
      <alignment horizontal="center" vertical="top" wrapText="1"/>
    </xf>
    <xf numFmtId="0" fontId="13" fillId="0" borderId="0" xfId="0" applyFont="1" applyFill="1" applyAlignment="1">
      <alignment horizontal="center"/>
    </xf>
    <xf numFmtId="0" fontId="16" fillId="0" borderId="0" xfId="0" applyFont="1" applyFill="1" applyAlignment="1">
      <alignment horizontal="center"/>
    </xf>
    <xf numFmtId="0" fontId="0" fillId="0" borderId="0" xfId="0" applyFill="1" applyBorder="1" applyAlignment="1">
      <alignment horizontal="left" vertical="distributed"/>
    </xf>
    <xf numFmtId="0" fontId="0" fillId="0" borderId="0" xfId="0" applyFill="1" applyBorder="1" applyAlignment="1">
      <alignment horizontal="left"/>
    </xf>
    <xf numFmtId="0" fontId="7" fillId="0" borderId="0" xfId="0" applyFont="1" applyFill="1" applyBorder="1" applyAlignment="1">
      <alignment horizontal="center"/>
    </xf>
    <xf numFmtId="0" fontId="12" fillId="0" borderId="0" xfId="0" applyFont="1" applyFill="1" applyAlignment="1">
      <alignment horizontal="left" vertical="top" wrapText="1"/>
    </xf>
  </cellXfs>
  <cellStyles count="149">
    <cellStyle name="DateTime" xfId="1"/>
    <cellStyle name="DateTime 2" xfId="2"/>
    <cellStyle name="DateTime 2 2" xfId="3"/>
    <cellStyle name="DateTime 3" xfId="4"/>
    <cellStyle name="Estilo 1" xfId="5"/>
    <cellStyle name="Millares 2" xfId="6"/>
    <cellStyle name="Millares 2 2" xfId="7"/>
    <cellStyle name="Millares 3" xfId="8"/>
    <cellStyle name="Millares 3 2" xfId="9"/>
    <cellStyle name="Millares 4" xfId="10"/>
    <cellStyle name="Millares 5" xfId="11"/>
    <cellStyle name="Millares 6" xfId="142"/>
    <cellStyle name="Normal" xfId="0" builtinId="0"/>
    <cellStyle name="Normal 10" xfId="12"/>
    <cellStyle name="Normal 11" xfId="13"/>
    <cellStyle name="Normal 12" xfId="14"/>
    <cellStyle name="Normal 13" xfId="15"/>
    <cellStyle name="Normal 14" xfId="16"/>
    <cellStyle name="Normal 2" xfId="17"/>
    <cellStyle name="Normal 2 2" xfId="18"/>
    <cellStyle name="Normal 2 2 2" xfId="144"/>
    <cellStyle name="Normal 2 3" xfId="19"/>
    <cellStyle name="Normal 2 4" xfId="20"/>
    <cellStyle name="Normal 2 5" xfId="143"/>
    <cellStyle name="Normal 3" xfId="21"/>
    <cellStyle name="Normal 3 2" xfId="22"/>
    <cellStyle name="Normal 3 3" xfId="23"/>
    <cellStyle name="Normal 31" xfId="145"/>
    <cellStyle name="Normal 4" xfId="24"/>
    <cellStyle name="Normal 4 2" xfId="146"/>
    <cellStyle name="Normal 5" xfId="25"/>
    <cellStyle name="Normal 5 2" xfId="147"/>
    <cellStyle name="Normal 6" xfId="26"/>
    <cellStyle name="Normal 7" xfId="27"/>
    <cellStyle name="Normal 8" xfId="28"/>
    <cellStyle name="Normal 9" xfId="29"/>
    <cellStyle name="Style 21" xfId="30"/>
    <cellStyle name="Style 21 2" xfId="31"/>
    <cellStyle name="Style 22" xfId="32"/>
    <cellStyle name="Style 22 2" xfId="33"/>
    <cellStyle name="Style 23" xfId="34"/>
    <cellStyle name="Style 23 2" xfId="35"/>
    <cellStyle name="Style 23 2 2" xfId="36"/>
    <cellStyle name="Style 23 3" xfId="37"/>
    <cellStyle name="Style 24" xfId="38"/>
    <cellStyle name="Style 24 2" xfId="39"/>
    <cellStyle name="Style 24 2 2" xfId="40"/>
    <cellStyle name="Style 24 3" xfId="41"/>
    <cellStyle name="Style 25" xfId="42"/>
    <cellStyle name="Style 25 2" xfId="43"/>
    <cellStyle name="Style 25 2 2" xfId="44"/>
    <cellStyle name="Style 25 3" xfId="45"/>
    <cellStyle name="Style 26" xfId="46"/>
    <cellStyle name="Style 26 2" xfId="47"/>
    <cellStyle name="Style 26 2 2" xfId="48"/>
    <cellStyle name="Style 26 3" xfId="49"/>
    <cellStyle name="Style 27" xfId="50"/>
    <cellStyle name="Style 27 2" xfId="51"/>
    <cellStyle name="Style 27 2 2" xfId="52"/>
    <cellStyle name="Style 27 3" xfId="53"/>
    <cellStyle name="Style 28" xfId="54"/>
    <cellStyle name="Style 28 2" xfId="55"/>
    <cellStyle name="Style 28 2 2" xfId="56"/>
    <cellStyle name="Style 28 3" xfId="57"/>
    <cellStyle name="Style 29" xfId="58"/>
    <cellStyle name="Style 29 2" xfId="59"/>
    <cellStyle name="Style 29 2 2" xfId="60"/>
    <cellStyle name="Style 29 3" xfId="61"/>
    <cellStyle name="Style 30" xfId="62"/>
    <cellStyle name="Style 30 2" xfId="63"/>
    <cellStyle name="Style 30 2 2" xfId="64"/>
    <cellStyle name="Style 30 3" xfId="65"/>
    <cellStyle name="Style 31" xfId="66"/>
    <cellStyle name="Style 31 2" xfId="67"/>
    <cellStyle name="Style 31 2 2" xfId="68"/>
    <cellStyle name="Style 31 3" xfId="69"/>
    <cellStyle name="Style 32" xfId="70"/>
    <cellStyle name="Style 32 2" xfId="71"/>
    <cellStyle name="Style 32 2 2" xfId="72"/>
    <cellStyle name="Style 32 2 2 2" xfId="73"/>
    <cellStyle name="Style 32 2 2 2 2" xfId="74"/>
    <cellStyle name="Style 32 2 3" xfId="75"/>
    <cellStyle name="Style 32 2 3 2" xfId="76"/>
    <cellStyle name="Style 32 2 3 2 2" xfId="77"/>
    <cellStyle name="Style 32 2 3 3" xfId="78"/>
    <cellStyle name="Style 32 2 3 4" xfId="79"/>
    <cellStyle name="Style 32 2 3 4 2" xfId="80"/>
    <cellStyle name="Style 32 2 3 4 2 2" xfId="81"/>
    <cellStyle name="Style 32 2 3 4 3" xfId="82"/>
    <cellStyle name="Style 32 2 3 4 3 2" xfId="83"/>
    <cellStyle name="Style 32 2 3 4 3 2 2" xfId="84"/>
    <cellStyle name="Style 32 2 3 4 3 3" xfId="85"/>
    <cellStyle name="Style 32 2 3 4 3 3 2" xfId="86"/>
    <cellStyle name="Style 32 2 3 4 4" xfId="87"/>
    <cellStyle name="Style 32 2 3 4 4 2" xfId="88"/>
    <cellStyle name="Style 32 3" xfId="89"/>
    <cellStyle name="Style 32 3 2" xfId="90"/>
    <cellStyle name="Style 32 3 2 2" xfId="91"/>
    <cellStyle name="Style 32 3 2 2 2" xfId="92"/>
    <cellStyle name="Style 32 3 2 2 2 2" xfId="93"/>
    <cellStyle name="Style 32 3 3" xfId="94"/>
    <cellStyle name="Style 32 3 3 2" xfId="95"/>
    <cellStyle name="Style 32 3 3 2 2" xfId="96"/>
    <cellStyle name="Style 32 3 4" xfId="97"/>
    <cellStyle name="Style 32 3 4 2" xfId="98"/>
    <cellStyle name="Style 32 3 4 2 2" xfId="99"/>
    <cellStyle name="Style 32 3 4 2 2 2" xfId="100"/>
    <cellStyle name="Style 32 3 4 2 2 2 2" xfId="101"/>
    <cellStyle name="Style 32 3 4 2 2 3" xfId="102"/>
    <cellStyle name="Style 32 3 4 2 2 4" xfId="103"/>
    <cellStyle name="Style 32 3 4 2 2 5" xfId="104"/>
    <cellStyle name="Style 32 3 4 2 3" xfId="105"/>
    <cellStyle name="Style 32 3 4 2 3 2" xfId="106"/>
    <cellStyle name="Style 32 3 4 2 3 2 2" xfId="107"/>
    <cellStyle name="Style 32 3 4 2 3 2 3" xfId="108"/>
    <cellStyle name="Style 32 3 4 3" xfId="109"/>
    <cellStyle name="Style 32 3 4 3 2" xfId="110"/>
    <cellStyle name="Style 32 3 4 3 2 2" xfId="111"/>
    <cellStyle name="Style 32 3 4 3 2 2 2" xfId="112"/>
    <cellStyle name="Style 32 3 4 3 2 2 2 2" xfId="113"/>
    <cellStyle name="Style 32 3 4 3 2 2 2 3" xfId="114"/>
    <cellStyle name="Style 32 3 4 3 2 3" xfId="115"/>
    <cellStyle name="Style 32 3 4 3 2 3 2" xfId="116"/>
    <cellStyle name="Style 32 3 4 3 2 3 3" xfId="117"/>
    <cellStyle name="Style 32 3 4 3 2 4" xfId="118"/>
    <cellStyle name="Style 32 3 4 3 2 5" xfId="119"/>
    <cellStyle name="Style 32 3 4 3 3" xfId="120"/>
    <cellStyle name="Style 32 3 4 3 3 2" xfId="121"/>
    <cellStyle name="Style 32 3 4 3 3 2 2" xfId="122"/>
    <cellStyle name="Style 32 3 4 3 3 2 3" xfId="123"/>
    <cellStyle name="Style 32 3 4 4" xfId="124"/>
    <cellStyle name="Style 32 3 4 4 2" xfId="125"/>
    <cellStyle name="Style 32 3 4 4 2 2" xfId="126"/>
    <cellStyle name="Style 32 3 4 4 2 2 2" xfId="127"/>
    <cellStyle name="Style 32 3 4 4 2 2 3" xfId="128"/>
    <cellStyle name="Style 32 4" xfId="129"/>
    <cellStyle name="Style 32 4 2" xfId="130"/>
    <cellStyle name="Style 32 4 2 2" xfId="131"/>
    <cellStyle name="Style 32 4 2 2 2" xfId="132"/>
    <cellStyle name="Style 33" xfId="133"/>
    <cellStyle name="Style 33 2" xfId="134"/>
    <cellStyle name="Style 33 2 2" xfId="135"/>
    <cellStyle name="Style 33 3" xfId="136"/>
    <cellStyle name="Style 33 4" xfId="148"/>
    <cellStyle name="Style 34" xfId="137"/>
    <cellStyle name="Style 35" xfId="138"/>
    <cellStyle name="Style 35 2" xfId="139"/>
    <cellStyle name="Style 36" xfId="140"/>
    <cellStyle name="Style 36 2" xfId="141"/>
  </cellStyles>
  <dxfs count="0"/>
  <tableStyles count="0" defaultTableStyle="TableStyleMedium9" defaultPivotStyle="PivotStyleLight16"/>
  <colors>
    <mruColors>
      <color rgb="FF0000FF"/>
      <color rgb="FFFF5050"/>
      <color rgb="FFCCFF66"/>
      <color rgb="FFFFFF99"/>
      <color rgb="FF00FF99"/>
      <color rgb="FF00CC66"/>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graphs 1'!$G$3</c:f>
              <c:strCache>
                <c:ptCount val="1"/>
                <c:pt idx="0">
                  <c:v>consumer average</c:v>
                </c:pt>
              </c:strCache>
            </c:strRef>
          </c:tx>
          <c:spPr>
            <a:ln w="28575">
              <a:solidFill>
                <a:schemeClr val="tx1"/>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1'!$G$7:$G$197</c:f>
              <c:numCache>
                <c:formatCode>#,#00</c:formatCode>
                <c:ptCount val="191"/>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25.89170232802476</c:v>
                </c:pt>
                <c:pt idx="85">
                  <c:v>26.686751233779432</c:v>
                </c:pt>
                <c:pt idx="86">
                  <c:v>26.561767147938347</c:v>
                </c:pt>
                <c:pt idx="87">
                  <c:v>25.74</c:v>
                </c:pt>
                <c:pt idx="88">
                  <c:v>26.62</c:v>
                </c:pt>
                <c:pt idx="89">
                  <c:v>26.36</c:v>
                </c:pt>
                <c:pt idx="90">
                  <c:v>26.99</c:v>
                </c:pt>
                <c:pt idx="91">
                  <c:v>27.410764499772498</c:v>
                </c:pt>
                <c:pt idx="92">
                  <c:v>27.456714660823657</c:v>
                </c:pt>
                <c:pt idx="93">
                  <c:v>26.863969371184837</c:v>
                </c:pt>
                <c:pt idx="94">
                  <c:v>26.783234874877937</c:v>
                </c:pt>
                <c:pt idx="95">
                  <c:v>26.061785231993277</c:v>
                </c:pt>
                <c:pt idx="96">
                  <c:v>26.412031708642619</c:v>
                </c:pt>
                <c:pt idx="97">
                  <c:v>26.870807576773871</c:v>
                </c:pt>
                <c:pt idx="98">
                  <c:v>24.533370625872152</c:v>
                </c:pt>
                <c:pt idx="99">
                  <c:v>26.128753305750863</c:v>
                </c:pt>
                <c:pt idx="100">
                  <c:v>27.427716397807067</c:v>
                </c:pt>
                <c:pt idx="101">
                  <c:v>26.578430844051667</c:v>
                </c:pt>
                <c:pt idx="102">
                  <c:v>24.957813606664963</c:v>
                </c:pt>
                <c:pt idx="103">
                  <c:v>24.736555562183391</c:v>
                </c:pt>
                <c:pt idx="104">
                  <c:v>24.962352136693131</c:v>
                </c:pt>
                <c:pt idx="105">
                  <c:v>24.140386595713494</c:v>
                </c:pt>
                <c:pt idx="106">
                  <c:v>23.933469138164995</c:v>
                </c:pt>
                <c:pt idx="107">
                  <c:v>23.702525572450863</c:v>
                </c:pt>
                <c:pt idx="108">
                  <c:v>24.096004417675232</c:v>
                </c:pt>
                <c:pt idx="109">
                  <c:v>25.234454506174483</c:v>
                </c:pt>
                <c:pt idx="110">
                  <c:v>23.299889255728694</c:v>
                </c:pt>
                <c:pt idx="111">
                  <c:v>23.619520297404737</c:v>
                </c:pt>
                <c:pt idx="112">
                  <c:v>23.777920247312657</c:v>
                </c:pt>
                <c:pt idx="113">
                  <c:v>23.479117582852449</c:v>
                </c:pt>
                <c:pt idx="114">
                  <c:v>22.914229745414907</c:v>
                </c:pt>
                <c:pt idx="115">
                  <c:v>23.520368626991754</c:v>
                </c:pt>
                <c:pt idx="116">
                  <c:v>23.228031870933826</c:v>
                </c:pt>
                <c:pt idx="117">
                  <c:v>23.141147208858296</c:v>
                </c:pt>
                <c:pt idx="118">
                  <c:v>22.714055598104022</c:v>
                </c:pt>
                <c:pt idx="119">
                  <c:v>22.825927726055138</c:v>
                </c:pt>
                <c:pt idx="120">
                  <c:v>23.394943708509853</c:v>
                </c:pt>
                <c:pt idx="121">
                  <c:v>23.872567741311805</c:v>
                </c:pt>
                <c:pt idx="122">
                  <c:v>22.68924006560573</c:v>
                </c:pt>
                <c:pt idx="123">
                  <c:v>23.305944415526945</c:v>
                </c:pt>
                <c:pt idx="124">
                  <c:v>22.869276252876251</c:v>
                </c:pt>
                <c:pt idx="125">
                  <c:v>23.123982168214148</c:v>
                </c:pt>
                <c:pt idx="126">
                  <c:v>23.192294409798944</c:v>
                </c:pt>
                <c:pt idx="127">
                  <c:v>22.778364058595766</c:v>
                </c:pt>
              </c:numCache>
            </c:numRef>
          </c:val>
          <c:smooth val="0"/>
        </c:ser>
        <c:ser>
          <c:idx val="1"/>
          <c:order val="1"/>
          <c:tx>
            <c:strRef>
              <c:f>'Data base graphs 1'!$H$3</c:f>
              <c:strCache>
                <c:ptCount val="1"/>
                <c:pt idx="0">
                  <c:v>credit card</c:v>
                </c:pt>
              </c:strCache>
            </c:strRef>
          </c:tx>
          <c:spPr>
            <a:ln w="19050">
              <a:prstDash val="sysDash"/>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1'!$H$7:$H$197</c:f>
              <c:numCache>
                <c:formatCode>#,#00</c:formatCode>
                <c:ptCount val="191"/>
                <c:pt idx="84">
                  <c:v>34.276679850088797</c:v>
                </c:pt>
                <c:pt idx="85">
                  <c:v>35.737984214140184</c:v>
                </c:pt>
                <c:pt idx="86">
                  <c:v>26.173268304710046</c:v>
                </c:pt>
                <c:pt idx="87">
                  <c:v>25.099909679211386</c:v>
                </c:pt>
                <c:pt idx="88">
                  <c:v>27.214571884394715</c:v>
                </c:pt>
                <c:pt idx="89">
                  <c:v>28.022812697517871</c:v>
                </c:pt>
                <c:pt idx="90">
                  <c:v>28.251789521882767</c:v>
                </c:pt>
                <c:pt idx="91">
                  <c:v>31.846919797108157</c:v>
                </c:pt>
                <c:pt idx="92">
                  <c:v>31.165323148352044</c:v>
                </c:pt>
                <c:pt idx="93">
                  <c:v>29.728903353522245</c:v>
                </c:pt>
                <c:pt idx="94">
                  <c:v>29.49860397661892</c:v>
                </c:pt>
                <c:pt idx="95">
                  <c:v>26.895884212139769</c:v>
                </c:pt>
                <c:pt idx="96">
                  <c:v>28.034345939279952</c:v>
                </c:pt>
                <c:pt idx="97">
                  <c:v>28.298966010716921</c:v>
                </c:pt>
                <c:pt idx="98">
                  <c:v>25.245979574918692</c:v>
                </c:pt>
                <c:pt idx="99">
                  <c:v>27.970359313594294</c:v>
                </c:pt>
                <c:pt idx="100">
                  <c:v>30.483858889072962</c:v>
                </c:pt>
                <c:pt idx="101">
                  <c:v>28.896511441683906</c:v>
                </c:pt>
                <c:pt idx="102">
                  <c:v>26.025322012966271</c:v>
                </c:pt>
                <c:pt idx="103">
                  <c:v>26.571384079799781</c:v>
                </c:pt>
                <c:pt idx="104">
                  <c:v>27.061107365624707</c:v>
                </c:pt>
                <c:pt idx="105">
                  <c:v>26.079612161247596</c:v>
                </c:pt>
                <c:pt idx="106">
                  <c:v>25.50276779642509</c:v>
                </c:pt>
                <c:pt idx="107">
                  <c:v>23.964291361547403</c:v>
                </c:pt>
                <c:pt idx="108">
                  <c:v>24.770099273516159</c:v>
                </c:pt>
                <c:pt idx="109">
                  <c:v>26.275318029970286</c:v>
                </c:pt>
                <c:pt idx="110">
                  <c:v>24.720736570128857</c:v>
                </c:pt>
                <c:pt idx="111">
                  <c:v>24.946302742901871</c:v>
                </c:pt>
                <c:pt idx="112">
                  <c:v>25.437449923390041</c:v>
                </c:pt>
                <c:pt idx="113">
                  <c:v>25.011463471140058</c:v>
                </c:pt>
                <c:pt idx="114">
                  <c:v>24.30348207985918</c:v>
                </c:pt>
                <c:pt idx="115">
                  <c:v>25.736077519125139</c:v>
                </c:pt>
                <c:pt idx="116">
                  <c:v>25.411497159861995</c:v>
                </c:pt>
                <c:pt idx="117">
                  <c:v>24.940871813220262</c:v>
                </c:pt>
                <c:pt idx="118">
                  <c:v>23.955007142935386</c:v>
                </c:pt>
                <c:pt idx="119">
                  <c:v>23.781892970038665</c:v>
                </c:pt>
                <c:pt idx="120">
                  <c:v>24.447465877359313</c:v>
                </c:pt>
                <c:pt idx="121">
                  <c:v>25.132125998528121</c:v>
                </c:pt>
                <c:pt idx="122">
                  <c:v>24.299931984157304</c:v>
                </c:pt>
                <c:pt idx="123">
                  <c:v>25.077504110031136</c:v>
                </c:pt>
                <c:pt idx="124">
                  <c:v>24.523690257111927</c:v>
                </c:pt>
                <c:pt idx="125">
                  <c:v>24.978523676452529</c:v>
                </c:pt>
                <c:pt idx="126">
                  <c:v>24.923896282528876</c:v>
                </c:pt>
                <c:pt idx="127">
                  <c:v>24.441729441717065</c:v>
                </c:pt>
              </c:numCache>
            </c:numRef>
          </c:val>
          <c:smooth val="0"/>
        </c:ser>
        <c:ser>
          <c:idx val="2"/>
          <c:order val="2"/>
          <c:tx>
            <c:strRef>
              <c:f>'Data base graphs 1'!$I$3</c:f>
              <c:strCache>
                <c:ptCount val="1"/>
                <c:pt idx="0">
                  <c:v>installment credit</c:v>
                </c:pt>
              </c:strCache>
            </c:strRef>
          </c:tx>
          <c:spPr>
            <a:ln w="19050">
              <a:prstDash val="sysDash"/>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1'!$I$7:$I$197</c:f>
              <c:numCache>
                <c:formatCode>#,#00</c:formatCode>
                <c:ptCount val="191"/>
                <c:pt idx="84">
                  <c:v>17.879241495422065</c:v>
                </c:pt>
                <c:pt idx="85">
                  <c:v>18.011629898911512</c:v>
                </c:pt>
                <c:pt idx="86">
                  <c:v>15.956792963243938</c:v>
                </c:pt>
                <c:pt idx="87">
                  <c:v>16.218474186202549</c:v>
                </c:pt>
                <c:pt idx="88">
                  <c:v>16.350231273634741</c:v>
                </c:pt>
                <c:pt idx="89">
                  <c:v>15.956952948129221</c:v>
                </c:pt>
                <c:pt idx="90">
                  <c:v>16.277407031945078</c:v>
                </c:pt>
                <c:pt idx="91">
                  <c:v>15.591562672046479</c:v>
                </c:pt>
                <c:pt idx="92">
                  <c:v>14.20804883190101</c:v>
                </c:pt>
                <c:pt idx="93">
                  <c:v>15.766727938179059</c:v>
                </c:pt>
                <c:pt idx="94">
                  <c:v>15.579875176664661</c:v>
                </c:pt>
                <c:pt idx="95">
                  <c:v>15.98790360800349</c:v>
                </c:pt>
                <c:pt idx="96">
                  <c:v>16.783340296670406</c:v>
                </c:pt>
                <c:pt idx="97">
                  <c:v>16.792079552065417</c:v>
                </c:pt>
                <c:pt idx="98">
                  <c:v>15.113614278177737</c:v>
                </c:pt>
                <c:pt idx="99">
                  <c:v>15.24987607050376</c:v>
                </c:pt>
                <c:pt idx="100">
                  <c:v>15.470669963980157</c:v>
                </c:pt>
                <c:pt idx="101">
                  <c:v>15.226036140217682</c:v>
                </c:pt>
                <c:pt idx="102">
                  <c:v>15.202943041096539</c:v>
                </c:pt>
                <c:pt idx="103">
                  <c:v>14.587982654580076</c:v>
                </c:pt>
                <c:pt idx="104">
                  <c:v>14.389216938665404</c:v>
                </c:pt>
                <c:pt idx="105">
                  <c:v>14.479213412056559</c:v>
                </c:pt>
                <c:pt idx="106">
                  <c:v>14.75867164799423</c:v>
                </c:pt>
                <c:pt idx="107">
                  <c:v>15.010740828005918</c:v>
                </c:pt>
                <c:pt idx="108">
                  <c:v>15.33345316100732</c:v>
                </c:pt>
                <c:pt idx="109">
                  <c:v>15.402136517196087</c:v>
                </c:pt>
                <c:pt idx="110">
                  <c:v>13.730764952547478</c:v>
                </c:pt>
                <c:pt idx="111">
                  <c:v>14.201427247366844</c:v>
                </c:pt>
                <c:pt idx="112">
                  <c:v>14.086346710722641</c:v>
                </c:pt>
                <c:pt idx="113">
                  <c:v>13.974289954592345</c:v>
                </c:pt>
                <c:pt idx="114">
                  <c:v>14.254897787068533</c:v>
                </c:pt>
                <c:pt idx="115">
                  <c:v>13.959811253181147</c:v>
                </c:pt>
                <c:pt idx="116">
                  <c:v>13.933832674976603</c:v>
                </c:pt>
                <c:pt idx="117">
                  <c:v>14.3048115110014</c:v>
                </c:pt>
                <c:pt idx="118">
                  <c:v>14.680759255295257</c:v>
                </c:pt>
                <c:pt idx="119">
                  <c:v>14.97456553493975</c:v>
                </c:pt>
                <c:pt idx="120">
                  <c:v>15.451477396160207</c:v>
                </c:pt>
                <c:pt idx="121">
                  <c:v>15.352342143309691</c:v>
                </c:pt>
                <c:pt idx="122">
                  <c:v>14.00804779129461</c:v>
                </c:pt>
                <c:pt idx="123">
                  <c:v>14.23914785625983</c:v>
                </c:pt>
                <c:pt idx="124">
                  <c:v>14.247919375759514</c:v>
                </c:pt>
                <c:pt idx="125">
                  <c:v>14.220726080919539</c:v>
                </c:pt>
                <c:pt idx="126">
                  <c:v>14.581877765256891</c:v>
                </c:pt>
                <c:pt idx="127">
                  <c:v>14.383365869344365</c:v>
                </c:pt>
              </c:numCache>
            </c:numRef>
          </c:val>
          <c:smooth val="0"/>
        </c:ser>
        <c:ser>
          <c:idx val="3"/>
          <c:order val="3"/>
          <c:tx>
            <c:strRef>
              <c:f>'Data base graphs 1'!$J$3</c:f>
              <c:strCache>
                <c:ptCount val="1"/>
                <c:pt idx="0">
                  <c:v>overdraft</c:v>
                </c:pt>
              </c:strCache>
            </c:strRef>
          </c:tx>
          <c:spPr>
            <a:ln w="19050">
              <a:prstDash val="sysDash"/>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1'!$J$7:$J$197</c:f>
              <c:numCache>
                <c:formatCode>#,#00</c:formatCode>
                <c:ptCount val="191"/>
                <c:pt idx="84">
                  <c:v>35.487278086287489</c:v>
                </c:pt>
                <c:pt idx="85">
                  <c:v>36.97620386546766</c:v>
                </c:pt>
                <c:pt idx="86">
                  <c:v>35.536686807848625</c:v>
                </c:pt>
                <c:pt idx="87">
                  <c:v>35.47639021779635</c:v>
                </c:pt>
                <c:pt idx="88">
                  <c:v>35.79288413008841</c:v>
                </c:pt>
                <c:pt idx="89">
                  <c:v>36.183460757486131</c:v>
                </c:pt>
                <c:pt idx="90">
                  <c:v>36.195445698235588</c:v>
                </c:pt>
                <c:pt idx="91">
                  <c:v>35.902965937685209</c:v>
                </c:pt>
                <c:pt idx="92">
                  <c:v>35.704905589331588</c:v>
                </c:pt>
                <c:pt idx="93">
                  <c:v>35.537349645069781</c:v>
                </c:pt>
                <c:pt idx="94">
                  <c:v>35.355460238795061</c:v>
                </c:pt>
                <c:pt idx="95">
                  <c:v>34.378369600617553</c:v>
                </c:pt>
                <c:pt idx="96">
                  <c:v>33.01531303897486</c:v>
                </c:pt>
                <c:pt idx="97">
                  <c:v>33.556208752618844</c:v>
                </c:pt>
                <c:pt idx="98">
                  <c:v>33.846129119697459</c:v>
                </c:pt>
                <c:pt idx="99">
                  <c:v>34.284568837278428</c:v>
                </c:pt>
                <c:pt idx="100">
                  <c:v>34.061190931859919</c:v>
                </c:pt>
                <c:pt idx="101">
                  <c:v>33.745644952398877</c:v>
                </c:pt>
                <c:pt idx="102">
                  <c:v>33.344070261990986</c:v>
                </c:pt>
                <c:pt idx="103">
                  <c:v>32.944830229592128</c:v>
                </c:pt>
                <c:pt idx="104">
                  <c:v>32.097890084746204</c:v>
                </c:pt>
                <c:pt idx="105">
                  <c:v>31.375564437270441</c:v>
                </c:pt>
                <c:pt idx="106">
                  <c:v>31.155112929897008</c:v>
                </c:pt>
                <c:pt idx="107">
                  <c:v>30.34777356348712</c:v>
                </c:pt>
                <c:pt idx="108">
                  <c:v>30.472606645070002</c:v>
                </c:pt>
                <c:pt idx="109">
                  <c:v>31.146985890800082</c:v>
                </c:pt>
                <c:pt idx="110">
                  <c:v>30.790077344049799</c:v>
                </c:pt>
                <c:pt idx="111">
                  <c:v>30.556844934074732</c:v>
                </c:pt>
                <c:pt idx="112">
                  <c:v>30.347827472409669</c:v>
                </c:pt>
                <c:pt idx="113">
                  <c:v>30.109024445817216</c:v>
                </c:pt>
                <c:pt idx="114">
                  <c:v>29.399690125558152</c:v>
                </c:pt>
                <c:pt idx="115">
                  <c:v>29.108933640254506</c:v>
                </c:pt>
                <c:pt idx="116">
                  <c:v>29.055246976530931</c:v>
                </c:pt>
                <c:pt idx="117">
                  <c:v>28.613100242566055</c:v>
                </c:pt>
                <c:pt idx="118">
                  <c:v>28.596815336631021</c:v>
                </c:pt>
                <c:pt idx="119">
                  <c:v>28.351451531380818</c:v>
                </c:pt>
                <c:pt idx="120">
                  <c:v>28.29147038398424</c:v>
                </c:pt>
                <c:pt idx="121">
                  <c:v>28.75408687545659</c:v>
                </c:pt>
                <c:pt idx="122">
                  <c:v>28.927600120068274</c:v>
                </c:pt>
                <c:pt idx="123">
                  <c:v>28.814230956352482</c:v>
                </c:pt>
                <c:pt idx="124">
                  <c:v>28.439069611595251</c:v>
                </c:pt>
                <c:pt idx="125">
                  <c:v>28.57058895440548</c:v>
                </c:pt>
                <c:pt idx="126">
                  <c:v>28.570781620751685</c:v>
                </c:pt>
                <c:pt idx="127">
                  <c:v>28.506227896296949</c:v>
                </c:pt>
              </c:numCache>
            </c:numRef>
          </c:val>
          <c:smooth val="0"/>
        </c:ser>
        <c:dLbls>
          <c:showLegendKey val="0"/>
          <c:showVal val="0"/>
          <c:showCatName val="0"/>
          <c:showSerName val="0"/>
          <c:showPercent val="0"/>
          <c:showBubbleSize val="0"/>
        </c:dLbls>
        <c:marker val="1"/>
        <c:smooth val="0"/>
        <c:axId val="45493632"/>
        <c:axId val="45503616"/>
      </c:lineChart>
      <c:dateAx>
        <c:axId val="45493632"/>
        <c:scaling>
          <c:orientation val="minMax"/>
          <c:max val="42583"/>
          <c:min val="41852"/>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45503616"/>
        <c:crosses val="autoZero"/>
        <c:auto val="1"/>
        <c:lblOffset val="100"/>
        <c:baseTimeUnit val="months"/>
        <c:majorUnit val="4"/>
        <c:majorTimeUnit val="months"/>
        <c:minorUnit val="1"/>
        <c:minorTimeUnit val="months"/>
      </c:dateAx>
      <c:valAx>
        <c:axId val="45503616"/>
        <c:scaling>
          <c:orientation val="minMax"/>
          <c:max val="4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45493632"/>
        <c:crosses val="autoZero"/>
        <c:crossBetween val="midCat"/>
        <c:majorUnit val="12"/>
      </c:valAx>
      <c:spPr>
        <a:noFill/>
        <a:ln w="25400">
          <a:noFill/>
        </a:ln>
      </c:spPr>
    </c:plotArea>
    <c:legend>
      <c:legendPos val="t"/>
      <c:layout>
        <c:manualLayout>
          <c:xMode val="edge"/>
          <c:yMode val="edge"/>
          <c:x val="7.0768350217904993E-2"/>
          <c:y val="0"/>
          <c:w val="0.87356211314707155"/>
          <c:h val="0.1827643166225844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899" l="0.70000000000000062" r="0.70000000000000062" t="0.750000000000008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'Data base graphs 1'!$B$2</c:f>
              <c:strCache>
                <c:ptCount val="1"/>
                <c:pt idx="0">
                  <c:v>loans individual balance sheets</c:v>
                </c:pt>
              </c:strCache>
            </c:strRef>
          </c:tx>
          <c:spPr>
            <a:ln w="19050">
              <a:solidFill>
                <a:srgbClr val="002060"/>
              </a:solidFill>
              <a:prstDash val="solid"/>
            </a:ln>
          </c:spPr>
          <c:marker>
            <c:symbol val="none"/>
          </c:marker>
          <c:cat>
            <c:numRef>
              <c:f>'Data base original'!$A$23:$A$200</c:f>
              <c:numCache>
                <c:formatCode>[$-409]mmm;@</c:formatCode>
                <c:ptCount val="178"/>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formatCode="mmm">
                  <c:v>42036</c:v>
                </c:pt>
                <c:pt idx="98" formatCode="mmm">
                  <c:v>42064</c:v>
                </c:pt>
                <c:pt idx="99" formatCode="mmm">
                  <c:v>42095</c:v>
                </c:pt>
                <c:pt idx="100" formatCode="mmm">
                  <c:v>42125</c:v>
                </c:pt>
                <c:pt idx="101" formatCode="mmm">
                  <c:v>42156</c:v>
                </c:pt>
                <c:pt idx="102" formatCode="mmm">
                  <c:v>42186</c:v>
                </c:pt>
                <c:pt idx="103" formatCode="mmm">
                  <c:v>42217</c:v>
                </c:pt>
                <c:pt idx="104" formatCode="mmm">
                  <c:v>42248</c:v>
                </c:pt>
                <c:pt idx="105" formatCode="mmm">
                  <c:v>42278</c:v>
                </c:pt>
                <c:pt idx="106" formatCode="mmm">
                  <c:v>42309</c:v>
                </c:pt>
                <c:pt idx="107" formatCode="mmm">
                  <c:v>42339</c:v>
                </c:pt>
                <c:pt idx="108" formatCode="yy">
                  <c:v>42370</c:v>
                </c:pt>
                <c:pt idx="109" formatCode="mmm">
                  <c:v>42401</c:v>
                </c:pt>
                <c:pt idx="110" formatCode="mmm">
                  <c:v>42430</c:v>
                </c:pt>
                <c:pt idx="111" formatCode="mmm">
                  <c:v>42461</c:v>
                </c:pt>
                <c:pt idx="112" formatCode="mmm">
                  <c:v>42491</c:v>
                </c:pt>
                <c:pt idx="113" formatCode="mmm">
                  <c:v>42522</c:v>
                </c:pt>
                <c:pt idx="114" formatCode="mmm">
                  <c:v>42552</c:v>
                </c:pt>
                <c:pt idx="115" formatCode="mmm">
                  <c:v>42583</c:v>
                </c:pt>
              </c:numCache>
            </c:numRef>
          </c:cat>
          <c:val>
            <c:numRef>
              <c:f>'Data base graphs 1'!$B$19:$B$197</c:f>
              <c:numCache>
                <c:formatCode>#,#00</c:formatCode>
                <c:ptCount val="179"/>
                <c:pt idx="0">
                  <c:v>16.334927259680327</c:v>
                </c:pt>
                <c:pt idx="1">
                  <c:v>17.148599362846142</c:v>
                </c:pt>
                <c:pt idx="2">
                  <c:v>16.07735531692957</c:v>
                </c:pt>
                <c:pt idx="3">
                  <c:v>15.263719298679931</c:v>
                </c:pt>
                <c:pt idx="4">
                  <c:v>16.386867192204761</c:v>
                </c:pt>
                <c:pt idx="5">
                  <c:v>16.895094532343705</c:v>
                </c:pt>
                <c:pt idx="6">
                  <c:v>17.248305315525684</c:v>
                </c:pt>
                <c:pt idx="7">
                  <c:v>18.04252987791115</c:v>
                </c:pt>
                <c:pt idx="8">
                  <c:v>20.425432161125229</c:v>
                </c:pt>
                <c:pt idx="9">
                  <c:v>21.678263528384647</c:v>
                </c:pt>
                <c:pt idx="10">
                  <c:v>22.698203113868914</c:v>
                </c:pt>
                <c:pt idx="11">
                  <c:v>22.595112091629517</c:v>
                </c:pt>
                <c:pt idx="12">
                  <c:v>21.354915885682317</c:v>
                </c:pt>
                <c:pt idx="13">
                  <c:v>21.175434866948706</c:v>
                </c:pt>
                <c:pt idx="14">
                  <c:v>20.3520151581493</c:v>
                </c:pt>
                <c:pt idx="15">
                  <c:v>21.227801295798017</c:v>
                </c:pt>
                <c:pt idx="16">
                  <c:v>21.444244360127044</c:v>
                </c:pt>
                <c:pt idx="17">
                  <c:v>22.024724614340158</c:v>
                </c:pt>
                <c:pt idx="18">
                  <c:v>21.58154513120887</c:v>
                </c:pt>
                <c:pt idx="19">
                  <c:v>20.734256172211005</c:v>
                </c:pt>
                <c:pt idx="20">
                  <c:v>20.23680606588465</c:v>
                </c:pt>
                <c:pt idx="21">
                  <c:v>22.170368028786982</c:v>
                </c:pt>
                <c:pt idx="22">
                  <c:v>19.537224889747606</c:v>
                </c:pt>
                <c:pt idx="23">
                  <c:v>15.253573325265492</c:v>
                </c:pt>
                <c:pt idx="24">
                  <c:v>13.926050673060146</c:v>
                </c:pt>
                <c:pt idx="25">
                  <c:v>11.426824592664261</c:v>
                </c:pt>
                <c:pt idx="26">
                  <c:v>9.1165123696176096</c:v>
                </c:pt>
                <c:pt idx="27">
                  <c:v>7.7294743446649505</c:v>
                </c:pt>
                <c:pt idx="28">
                  <c:v>5.8085295833944883</c:v>
                </c:pt>
                <c:pt idx="29">
                  <c:v>2.8482618713180869</c:v>
                </c:pt>
                <c:pt idx="30">
                  <c:v>1.7684456582876606</c:v>
                </c:pt>
                <c:pt idx="31">
                  <c:v>1.4775135503445966</c:v>
                </c:pt>
                <c:pt idx="32">
                  <c:v>0.19040925602686798</c:v>
                </c:pt>
                <c:pt idx="33">
                  <c:v>-3.1248495223663326</c:v>
                </c:pt>
                <c:pt idx="34">
                  <c:v>-4.1589298953574172</c:v>
                </c:pt>
                <c:pt idx="35">
                  <c:v>0.53953450855439655</c:v>
                </c:pt>
                <c:pt idx="36">
                  <c:v>1.7022024242270106</c:v>
                </c:pt>
                <c:pt idx="37">
                  <c:v>3.5174415884268342</c:v>
                </c:pt>
                <c:pt idx="38">
                  <c:v>4.8614049734068772</c:v>
                </c:pt>
                <c:pt idx="39">
                  <c:v>4.553444536309101</c:v>
                </c:pt>
                <c:pt idx="40">
                  <c:v>5.6505067440419054</c:v>
                </c:pt>
                <c:pt idx="41">
                  <c:v>7.1738427552971586</c:v>
                </c:pt>
                <c:pt idx="42">
                  <c:v>6.222826541513669</c:v>
                </c:pt>
                <c:pt idx="43">
                  <c:v>5.6624471383373418</c:v>
                </c:pt>
                <c:pt idx="44">
                  <c:v>5.9634056589052733</c:v>
                </c:pt>
                <c:pt idx="45">
                  <c:v>7.0834825471705472</c:v>
                </c:pt>
                <c:pt idx="46">
                  <c:v>7.916894991597772</c:v>
                </c:pt>
                <c:pt idx="47">
                  <c:v>5.4972714014115667</c:v>
                </c:pt>
                <c:pt idx="48">
                  <c:v>6.6413992101191042</c:v>
                </c:pt>
                <c:pt idx="49">
                  <c:v>6.4575175252161756</c:v>
                </c:pt>
                <c:pt idx="50">
                  <c:v>8.2035231140571625</c:v>
                </c:pt>
                <c:pt idx="51">
                  <c:v>8.8543120419594601</c:v>
                </c:pt>
                <c:pt idx="52">
                  <c:v>9.9920773991111389</c:v>
                </c:pt>
                <c:pt idx="53">
                  <c:v>10.020583411672206</c:v>
                </c:pt>
                <c:pt idx="54">
                  <c:v>11.248296822379118</c:v>
                </c:pt>
                <c:pt idx="55">
                  <c:v>11.737279838085229</c:v>
                </c:pt>
                <c:pt idx="56">
                  <c:v>13.754569266109158</c:v>
                </c:pt>
                <c:pt idx="57">
                  <c:v>14.015088342973428</c:v>
                </c:pt>
                <c:pt idx="58">
                  <c:v>15.287564811146126</c:v>
                </c:pt>
                <c:pt idx="59">
                  <c:v>15.569854725386008</c:v>
                </c:pt>
                <c:pt idx="60">
                  <c:v>15.911833996848543</c:v>
                </c:pt>
                <c:pt idx="61">
                  <c:v>16.240271699794803</c:v>
                </c:pt>
                <c:pt idx="62">
                  <c:v>16.926108451801497</c:v>
                </c:pt>
                <c:pt idx="63">
                  <c:v>16.603698344029112</c:v>
                </c:pt>
                <c:pt idx="64">
                  <c:v>17.101473200796008</c:v>
                </c:pt>
                <c:pt idx="65">
                  <c:v>17.778368808158334</c:v>
                </c:pt>
                <c:pt idx="66">
                  <c:v>17.357014848829351</c:v>
                </c:pt>
                <c:pt idx="67">
                  <c:v>16.353560309777521</c:v>
                </c:pt>
                <c:pt idx="68">
                  <c:v>14.547131813598725</c:v>
                </c:pt>
                <c:pt idx="69">
                  <c:v>14.320998170273597</c:v>
                </c:pt>
                <c:pt idx="70">
                  <c:v>14.426238309818643</c:v>
                </c:pt>
                <c:pt idx="71">
                  <c:v>14.126870693979726</c:v>
                </c:pt>
                <c:pt idx="72">
                  <c:v>12.873180930696833</c:v>
                </c:pt>
                <c:pt idx="73">
                  <c:v>12.887861446613627</c:v>
                </c:pt>
                <c:pt idx="74">
                  <c:v>11.733207654473148</c:v>
                </c:pt>
                <c:pt idx="75">
                  <c:v>10.771729540869288</c:v>
                </c:pt>
                <c:pt idx="76">
                  <c:v>9.8147731043772239</c:v>
                </c:pt>
                <c:pt idx="77">
                  <c:v>9.40134325108788</c:v>
                </c:pt>
                <c:pt idx="78">
                  <c:v>9.8928127275763558</c:v>
                </c:pt>
                <c:pt idx="79">
                  <c:v>11.054962735275069</c:v>
                </c:pt>
                <c:pt idx="80">
                  <c:v>10.620346190305725</c:v>
                </c:pt>
                <c:pt idx="81">
                  <c:v>10.008016601017047</c:v>
                </c:pt>
                <c:pt idx="82">
                  <c:v>10.472881465167958</c:v>
                </c:pt>
                <c:pt idx="83">
                  <c:v>9.8351553928431628</c:v>
                </c:pt>
                <c:pt idx="84">
                  <c:v>11.01727310358676</c:v>
                </c:pt>
                <c:pt idx="85">
                  <c:v>10.4818536690467</c:v>
                </c:pt>
                <c:pt idx="86">
                  <c:v>8.8494460935687727</c:v>
                </c:pt>
                <c:pt idx="87">
                  <c:v>8.8590801887445707</c:v>
                </c:pt>
                <c:pt idx="88">
                  <c:v>8.0892820022049108</c:v>
                </c:pt>
                <c:pt idx="89">
                  <c:v>7.8021011285882764</c:v>
                </c:pt>
                <c:pt idx="90">
                  <c:v>7.8188365090886975</c:v>
                </c:pt>
                <c:pt idx="91">
                  <c:v>8.0283115404260315</c:v>
                </c:pt>
                <c:pt idx="92">
                  <c:v>8.0629015418861769</c:v>
                </c:pt>
                <c:pt idx="93">
                  <c:v>7.8623673037180026</c:v>
                </c:pt>
                <c:pt idx="94">
                  <c:v>8.3552506663502726</c:v>
                </c:pt>
                <c:pt idx="95">
                  <c:v>8.1868146153407224</c:v>
                </c:pt>
                <c:pt idx="96">
                  <c:v>7.4772718984927451</c:v>
                </c:pt>
                <c:pt idx="97">
                  <c:v>6.7473255790444711</c:v>
                </c:pt>
                <c:pt idx="98">
                  <c:v>7.4085891490645537</c:v>
                </c:pt>
                <c:pt idx="99">
                  <c:v>7.3291480235368738</c:v>
                </c:pt>
                <c:pt idx="100">
                  <c:v>8.4477951045304422</c:v>
                </c:pt>
                <c:pt idx="101">
                  <c:v>8.1518512910184739</c:v>
                </c:pt>
                <c:pt idx="102">
                  <c:v>8.949761494478679</c:v>
                </c:pt>
                <c:pt idx="103">
                  <c:v>8.359442782416366</c:v>
                </c:pt>
                <c:pt idx="104">
                  <c:v>9.8101796476738343</c:v>
                </c:pt>
                <c:pt idx="105">
                  <c:v>10.029031480422816</c:v>
                </c:pt>
                <c:pt idx="106">
                  <c:v>8.6745288118679014</c:v>
                </c:pt>
                <c:pt idx="107">
                  <c:v>9.0718105425074356</c:v>
                </c:pt>
                <c:pt idx="108">
                  <c:v>9.1413208492857621</c:v>
                </c:pt>
                <c:pt idx="109">
                  <c:v>9.7405958543755702</c:v>
                </c:pt>
                <c:pt idx="110">
                  <c:v>9.1380105613118303</c:v>
                </c:pt>
                <c:pt idx="111">
                  <c:v>9.5840127943295386</c:v>
                </c:pt>
                <c:pt idx="112">
                  <c:v>9.0855802607023008</c:v>
                </c:pt>
                <c:pt idx="113">
                  <c:v>8.941329153156147</c:v>
                </c:pt>
                <c:pt idx="114">
                  <c:v>8.7204598090556971</c:v>
                </c:pt>
                <c:pt idx="115">
                  <c:v>8.5266115611220812</c:v>
                </c:pt>
              </c:numCache>
            </c:numRef>
          </c:val>
          <c:smooth val="0"/>
        </c:ser>
        <c:dLbls>
          <c:showLegendKey val="0"/>
          <c:showVal val="0"/>
          <c:showCatName val="0"/>
          <c:showSerName val="0"/>
          <c:showPercent val="0"/>
          <c:showBubbleSize val="0"/>
        </c:dLbls>
        <c:marker val="1"/>
        <c:smooth val="0"/>
        <c:axId val="52847744"/>
        <c:axId val="52849280"/>
      </c:lineChart>
      <c:lineChart>
        <c:grouping val="standard"/>
        <c:varyColors val="0"/>
        <c:ser>
          <c:idx val="2"/>
          <c:order val="0"/>
          <c:tx>
            <c:strRef>
              <c:f>'Data base graphs 2'!$B$2</c:f>
              <c:strCache>
                <c:ptCount val="1"/>
                <c:pt idx="0">
                  <c:v>loans individual balance sheets</c:v>
                </c:pt>
              </c:strCache>
            </c:strRef>
          </c:tx>
          <c:spPr>
            <a:ln w="19050">
              <a:solidFill>
                <a:srgbClr val="9BBB59">
                  <a:lumMod val="75000"/>
                </a:srgbClr>
              </a:solidFill>
              <a:prstDash val="dash"/>
            </a:ln>
          </c:spPr>
          <c:marker>
            <c:symbol val="none"/>
          </c:marker>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cat>
            <c:numRef>
              <c:f>'Data base original'!$A$83:$A$200</c:f>
              <c:numCache>
                <c:formatCode>[$-409]mmm;@</c:formatCode>
                <c:ptCount val="118"/>
                <c:pt idx="0" formatCode="[$-409]yy;@">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formatCode="[$-409]yy;@">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formatCode="[$-409]yy;@">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formatCode="yy">
                  <c:v>42005</c:v>
                </c:pt>
                <c:pt idx="37" formatCode="mmm">
                  <c:v>42036</c:v>
                </c:pt>
                <c:pt idx="38" formatCode="mmm">
                  <c:v>42064</c:v>
                </c:pt>
                <c:pt idx="39" formatCode="mmm">
                  <c:v>42095</c:v>
                </c:pt>
                <c:pt idx="40" formatCode="mmm">
                  <c:v>42125</c:v>
                </c:pt>
                <c:pt idx="41" formatCode="mmm">
                  <c:v>42156</c:v>
                </c:pt>
                <c:pt idx="42" formatCode="mmm">
                  <c:v>42186</c:v>
                </c:pt>
                <c:pt idx="43" formatCode="mmm">
                  <c:v>42217</c:v>
                </c:pt>
                <c:pt idx="44" formatCode="mmm">
                  <c:v>42248</c:v>
                </c:pt>
                <c:pt idx="45" formatCode="mmm">
                  <c:v>42278</c:v>
                </c:pt>
                <c:pt idx="46" formatCode="mmm">
                  <c:v>42309</c:v>
                </c:pt>
                <c:pt idx="47" formatCode="mmm">
                  <c:v>42339</c:v>
                </c:pt>
                <c:pt idx="48" formatCode="yy">
                  <c:v>42370</c:v>
                </c:pt>
                <c:pt idx="49" formatCode="mmm">
                  <c:v>42401</c:v>
                </c:pt>
                <c:pt idx="50" formatCode="mmm">
                  <c:v>42430</c:v>
                </c:pt>
                <c:pt idx="51" formatCode="mmm">
                  <c:v>42461</c:v>
                </c:pt>
                <c:pt idx="52" formatCode="mmm">
                  <c:v>42491</c:v>
                </c:pt>
                <c:pt idx="53" formatCode="mmm">
                  <c:v>42522</c:v>
                </c:pt>
                <c:pt idx="54" formatCode="mmm">
                  <c:v>42552</c:v>
                </c:pt>
                <c:pt idx="55" formatCode="mmm">
                  <c:v>42583</c:v>
                </c:pt>
              </c:numCache>
            </c:numRef>
          </c:cat>
          <c:val>
            <c:numRef>
              <c:f>'Data base graphs 2'!$B$19:$B$200</c:f>
              <c:numCache>
                <c:formatCode>#,#00</c:formatCode>
                <c:ptCount val="182"/>
                <c:pt idx="0">
                  <c:v>0.64692885236952691</c:v>
                </c:pt>
                <c:pt idx="1">
                  <c:v>1.1614522075634</c:v>
                </c:pt>
                <c:pt idx="2">
                  <c:v>1.1299062138438813</c:v>
                </c:pt>
                <c:pt idx="3">
                  <c:v>1.5898360784019587</c:v>
                </c:pt>
                <c:pt idx="4">
                  <c:v>1.2736486719719551</c:v>
                </c:pt>
                <c:pt idx="5">
                  <c:v>1.5924592264251203</c:v>
                </c:pt>
                <c:pt idx="6">
                  <c:v>1.5436334138266403</c:v>
                </c:pt>
                <c:pt idx="7">
                  <c:v>2.0088057910680419</c:v>
                </c:pt>
                <c:pt idx="8">
                  <c:v>2.1597062878382758</c:v>
                </c:pt>
                <c:pt idx="9">
                  <c:v>1.8925271046586971</c:v>
                </c:pt>
                <c:pt idx="10">
                  <c:v>3.0409987904010336</c:v>
                </c:pt>
                <c:pt idx="11">
                  <c:v>2.529157034799141</c:v>
                </c:pt>
                <c:pt idx="12">
                  <c:v>-0.37123522589857316</c:v>
                </c:pt>
                <c:pt idx="13">
                  <c:v>1.0118368387398675</c:v>
                </c:pt>
                <c:pt idx="14">
                  <c:v>0.4427012698967161</c:v>
                </c:pt>
                <c:pt idx="15">
                  <c:v>2.3290922516081736</c:v>
                </c:pt>
                <c:pt idx="16">
                  <c:v>1.4544651069814165</c:v>
                </c:pt>
                <c:pt idx="17">
                  <c:v>2.0780517455981027</c:v>
                </c:pt>
                <c:pt idx="18">
                  <c:v>1.1748388509719092</c:v>
                </c:pt>
                <c:pt idx="19">
                  <c:v>1.297917187258534</c:v>
                </c:pt>
                <c:pt idx="20">
                  <c:v>1.7387871687221121</c:v>
                </c:pt>
                <c:pt idx="21">
                  <c:v>3.5310895478893372</c:v>
                </c:pt>
                <c:pt idx="22">
                  <c:v>0.82015176028666303</c:v>
                </c:pt>
                <c:pt idx="23">
                  <c:v>-1.1450054224792012</c:v>
                </c:pt>
                <c:pt idx="24">
                  <c:v>-1.5187869957304656</c:v>
                </c:pt>
                <c:pt idx="25">
                  <c:v>-1.2040866973137554</c:v>
                </c:pt>
                <c:pt idx="26">
                  <c:v>-1.6398672795344567</c:v>
                </c:pt>
                <c:pt idx="27">
                  <c:v>1.0283327338270141</c:v>
                </c:pt>
                <c:pt idx="28">
                  <c:v>-0.35458877024477431</c:v>
                </c:pt>
                <c:pt idx="29">
                  <c:v>-0.77784618516363935</c:v>
                </c:pt>
                <c:pt idx="30">
                  <c:v>0.11259210655232721</c:v>
                </c:pt>
                <c:pt idx="31">
                  <c:v>1.0083302098128399</c:v>
                </c:pt>
                <c:pt idx="32">
                  <c:v>0.44836897377318508</c:v>
                </c:pt>
                <c:pt idx="33">
                  <c:v>0.10528905451919002</c:v>
                </c:pt>
                <c:pt idx="34">
                  <c:v>-0.25603898236785483</c:v>
                </c:pt>
                <c:pt idx="35">
                  <c:v>3.7012120985090036</c:v>
                </c:pt>
                <c:pt idx="36">
                  <c:v>-0.37992209829211276</c:v>
                </c:pt>
                <c:pt idx="37">
                  <c:v>0.55927935391353856</c:v>
                </c:pt>
                <c:pt idx="38">
                  <c:v>-0.36286105826728488</c:v>
                </c:pt>
                <c:pt idx="39">
                  <c:v>0.73162938986686754</c:v>
                </c:pt>
                <c:pt idx="40">
                  <c:v>0.69097424605732272</c:v>
                </c:pt>
                <c:pt idx="41">
                  <c:v>0.65280175660755901</c:v>
                </c:pt>
                <c:pt idx="42">
                  <c:v>-0.77576549871342593</c:v>
                </c:pt>
                <c:pt idx="43">
                  <c:v>0.47545992531996717</c:v>
                </c:pt>
                <c:pt idx="44">
                  <c:v>0.73447622699842441</c:v>
                </c:pt>
                <c:pt idx="45">
                  <c:v>1.1634432348785424</c:v>
                </c:pt>
                <c:pt idx="46">
                  <c:v>0.52025122029660054</c:v>
                </c:pt>
                <c:pt idx="47">
                  <c:v>1.3761090722961455</c:v>
                </c:pt>
                <c:pt idx="48">
                  <c:v>0.70046699536770518</c:v>
                </c:pt>
                <c:pt idx="49">
                  <c:v>0.38588506372995823</c:v>
                </c:pt>
                <c:pt idx="50">
                  <c:v>1.2712837676928359</c:v>
                </c:pt>
                <c:pt idx="51">
                  <c:v>1.3374786931966725</c:v>
                </c:pt>
                <c:pt idx="52">
                  <c:v>1.7434148901253081</c:v>
                </c:pt>
                <c:pt idx="53">
                  <c:v>0.67888736294416674</c:v>
                </c:pt>
                <c:pt idx="54">
                  <c:v>0.33147207071972673</c:v>
                </c:pt>
                <c:pt idx="55">
                  <c:v>0.91709179566838372</c:v>
                </c:pt>
                <c:pt idx="56">
                  <c:v>2.5531225572538148</c:v>
                </c:pt>
                <c:pt idx="57">
                  <c:v>1.3951262961743822</c:v>
                </c:pt>
                <c:pt idx="58">
                  <c:v>1.6421172479566053</c:v>
                </c:pt>
                <c:pt idx="59">
                  <c:v>1.6243357841958499</c:v>
                </c:pt>
                <c:pt idx="60">
                  <c:v>0.99844671006788133</c:v>
                </c:pt>
                <c:pt idx="61">
                  <c:v>0.67032978659973708</c:v>
                </c:pt>
                <c:pt idx="62">
                  <c:v>1.8688010249662881</c:v>
                </c:pt>
                <c:pt idx="63">
                  <c:v>1.0580524139895289</c:v>
                </c:pt>
                <c:pt idx="64">
                  <c:v>2.1777520037259848</c:v>
                </c:pt>
                <c:pt idx="65">
                  <c:v>1.2608535393495259</c:v>
                </c:pt>
                <c:pt idx="66">
                  <c:v>-2.7465342237348978E-2</c:v>
                </c:pt>
                <c:pt idx="67">
                  <c:v>5.4205891824338437E-2</c:v>
                </c:pt>
                <c:pt idx="68">
                  <c:v>0.96095053891313853</c:v>
                </c:pt>
                <c:pt idx="69">
                  <c:v>1.1949567331155606</c:v>
                </c:pt>
                <c:pt idx="70">
                  <c:v>1.7356856279920407</c:v>
                </c:pt>
                <c:pt idx="71">
                  <c:v>1.3584611424676751</c:v>
                </c:pt>
                <c:pt idx="72">
                  <c:v>-0.1110266153456223</c:v>
                </c:pt>
                <c:pt idx="73">
                  <c:v>0.6834231748306081</c:v>
                </c:pt>
                <c:pt idx="74">
                  <c:v>0.82685376954849232</c:v>
                </c:pt>
                <c:pt idx="75">
                  <c:v>0.18843533560084325</c:v>
                </c:pt>
                <c:pt idx="76">
                  <c:v>1.295038897669599</c:v>
                </c:pt>
                <c:pt idx="77">
                  <c:v>0.87962741977332826</c:v>
                </c:pt>
                <c:pt idx="78">
                  <c:v>0.42164659561802864</c:v>
                </c:pt>
                <c:pt idx="79">
                  <c:v>1.1123096318362116</c:v>
                </c:pt>
                <c:pt idx="80">
                  <c:v>0.56583717865170513</c:v>
                </c:pt>
                <c:pt idx="81">
                  <c:v>0.63480059160548308</c:v>
                </c:pt>
                <c:pt idx="82">
                  <c:v>2.1655938032323974</c:v>
                </c:pt>
                <c:pt idx="83">
                  <c:v>0.77334982406999586</c:v>
                </c:pt>
                <c:pt idx="84">
                  <c:v>0.96404378559897452</c:v>
                </c:pt>
                <c:pt idx="85">
                  <c:v>0.19784232784363098</c:v>
                </c:pt>
                <c:pt idx="86">
                  <c:v>-0.66289784521038086</c:v>
                </c:pt>
                <c:pt idx="87">
                  <c:v>0.19730285818528159</c:v>
                </c:pt>
                <c:pt idx="88">
                  <c:v>0.57872991256984108</c:v>
                </c:pt>
                <c:pt idx="89">
                  <c:v>0.61160177471502664</c:v>
                </c:pt>
                <c:pt idx="90">
                  <c:v>0.43723622187449962</c:v>
                </c:pt>
                <c:pt idx="91">
                  <c:v>1.3087549368913471</c:v>
                </c:pt>
                <c:pt idx="92">
                  <c:v>0.59803774168231882</c:v>
                </c:pt>
                <c:pt idx="93">
                  <c:v>0.44805081178375872</c:v>
                </c:pt>
                <c:pt idx="94">
                  <c:v>2.6324454279262</c:v>
                </c:pt>
                <c:pt idx="95">
                  <c:v>0.61669968494904026</c:v>
                </c:pt>
                <c:pt idx="96">
                  <c:v>0.30187157740242299</c:v>
                </c:pt>
                <c:pt idx="97">
                  <c:v>-0.48266476851199513</c:v>
                </c:pt>
                <c:pt idx="98">
                  <c:v>-4.7538102472060473E-2</c:v>
                </c:pt>
                <c:pt idx="99">
                  <c:v>0.12319531634945236</c:v>
                </c:pt>
                <c:pt idx="100">
                  <c:v>1.6270201925044745</c:v>
                </c:pt>
                <c:pt idx="101">
                  <c:v>0.33704219437447591</c:v>
                </c:pt>
                <c:pt idx="102">
                  <c:v>1.1782304317020618</c:v>
                </c:pt>
                <c:pt idx="103">
                  <c:v>0.75983722551100641</c:v>
                </c:pt>
                <c:pt idx="104">
                  <c:v>1.9448634375053331</c:v>
                </c:pt>
                <c:pt idx="105">
                  <c:v>0.64824390942513332</c:v>
                </c:pt>
                <c:pt idx="106">
                  <c:v>1.3689977783194678</c:v>
                </c:pt>
                <c:pt idx="107">
                  <c:v>0.98452439069288289</c:v>
                </c:pt>
                <c:pt idx="108">
                  <c:v>0.36579289519396241</c:v>
                </c:pt>
                <c:pt idx="109">
                  <c:v>6.3766694047700412E-2</c:v>
                </c:pt>
                <c:pt idx="110">
                  <c:v>-0.59637678041114839</c:v>
                </c:pt>
                <c:pt idx="111">
                  <c:v>0.53235770128110005</c:v>
                </c:pt>
                <c:pt idx="112">
                  <c:v>1.164779288307912</c:v>
                </c:pt>
                <c:pt idx="113">
                  <c:v>0.20435985973543325</c:v>
                </c:pt>
                <c:pt idx="114">
                  <c:v>0.97310011461848944</c:v>
                </c:pt>
                <c:pt idx="115">
                  <c:v>0.58018274334136777</c:v>
                </c:pt>
              </c:numCache>
            </c:numRef>
          </c:val>
          <c:smooth val="0"/>
        </c:ser>
        <c:dLbls>
          <c:showLegendKey val="0"/>
          <c:showVal val="0"/>
          <c:showCatName val="0"/>
          <c:showSerName val="0"/>
          <c:showPercent val="0"/>
          <c:showBubbleSize val="0"/>
        </c:dLbls>
        <c:marker val="1"/>
        <c:smooth val="0"/>
        <c:axId val="52860800"/>
        <c:axId val="52859264"/>
      </c:lineChart>
      <c:dateAx>
        <c:axId val="52847744"/>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2849280"/>
        <c:crosses val="autoZero"/>
        <c:auto val="0"/>
        <c:lblOffset val="100"/>
        <c:baseTimeUnit val="months"/>
        <c:majorUnit val="4"/>
        <c:majorTimeUnit val="months"/>
      </c:dateAx>
      <c:valAx>
        <c:axId val="52849280"/>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847744"/>
        <c:crosses val="autoZero"/>
        <c:crossBetween val="midCat"/>
        <c:majorUnit val="4"/>
      </c:valAx>
      <c:valAx>
        <c:axId val="52859264"/>
        <c:scaling>
          <c:orientation val="minMax"/>
          <c:max val="3"/>
          <c:min val="-1"/>
        </c:scaling>
        <c:delete val="0"/>
        <c:axPos val="r"/>
        <c:numFmt formatCode="0.0" sourceLinked="0"/>
        <c:majorTickMark val="out"/>
        <c:minorTickMark val="none"/>
        <c:tickLblPos val="nextTo"/>
        <c:txPr>
          <a:bodyPr/>
          <a:lstStyle/>
          <a:p>
            <a:pPr>
              <a:defRPr sz="800"/>
            </a:pPr>
            <a:endParaRPr lang="es-CL"/>
          </a:p>
        </c:txPr>
        <c:crossAx val="52860800"/>
        <c:crosses val="max"/>
        <c:crossBetween val="between"/>
        <c:majorUnit val="1"/>
      </c:valAx>
      <c:dateAx>
        <c:axId val="52860800"/>
        <c:scaling>
          <c:orientation val="minMax"/>
        </c:scaling>
        <c:delete val="1"/>
        <c:axPos val="b"/>
        <c:numFmt formatCode="[$-409]yy;@" sourceLinked="1"/>
        <c:majorTickMark val="out"/>
        <c:minorTickMark val="none"/>
        <c:tickLblPos val="none"/>
        <c:crossAx val="52859264"/>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17408688400028E-2"/>
          <c:y val="2.5135236473819544E-2"/>
          <c:w val="0.83816518262320061"/>
          <c:h val="0.89073744160358859"/>
        </c:manualLayout>
      </c:layout>
      <c:lineChart>
        <c:grouping val="standard"/>
        <c:varyColors val="0"/>
        <c:ser>
          <c:idx val="0"/>
          <c:order val="1"/>
          <c:tx>
            <c:strRef>
              <c:f>'Data base graphs 1'!$E$2</c:f>
              <c:strCache>
                <c:ptCount val="1"/>
              </c:strCache>
            </c:strRef>
          </c:tx>
          <c:spPr>
            <a:ln w="19050">
              <a:solidFill>
                <a:srgbClr val="002060"/>
              </a:solidFill>
              <a:prstDash val="solid"/>
            </a:ln>
          </c:spPr>
          <c:marker>
            <c:symbol val="none"/>
          </c:marker>
          <c:cat>
            <c:numRef>
              <c:f>'Data base original'!$A$23:$A$200</c:f>
              <c:numCache>
                <c:formatCode>[$-409]mmm;@</c:formatCode>
                <c:ptCount val="178"/>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formatCode="mmm">
                  <c:v>42036</c:v>
                </c:pt>
                <c:pt idx="98" formatCode="mmm">
                  <c:v>42064</c:v>
                </c:pt>
                <c:pt idx="99" formatCode="mmm">
                  <c:v>42095</c:v>
                </c:pt>
                <c:pt idx="100" formatCode="mmm">
                  <c:v>42125</c:v>
                </c:pt>
                <c:pt idx="101" formatCode="mmm">
                  <c:v>42156</c:v>
                </c:pt>
                <c:pt idx="102" formatCode="mmm">
                  <c:v>42186</c:v>
                </c:pt>
                <c:pt idx="103" formatCode="mmm">
                  <c:v>42217</c:v>
                </c:pt>
                <c:pt idx="104" formatCode="mmm">
                  <c:v>42248</c:v>
                </c:pt>
                <c:pt idx="105" formatCode="mmm">
                  <c:v>42278</c:v>
                </c:pt>
                <c:pt idx="106" formatCode="mmm">
                  <c:v>42309</c:v>
                </c:pt>
                <c:pt idx="107" formatCode="mmm">
                  <c:v>42339</c:v>
                </c:pt>
                <c:pt idx="108" formatCode="yy">
                  <c:v>42370</c:v>
                </c:pt>
                <c:pt idx="109" formatCode="mmm">
                  <c:v>42401</c:v>
                </c:pt>
                <c:pt idx="110" formatCode="mmm">
                  <c:v>42430</c:v>
                </c:pt>
                <c:pt idx="111" formatCode="mmm">
                  <c:v>42461</c:v>
                </c:pt>
                <c:pt idx="112" formatCode="mmm">
                  <c:v>42491</c:v>
                </c:pt>
                <c:pt idx="113" formatCode="mmm">
                  <c:v>42522</c:v>
                </c:pt>
                <c:pt idx="114" formatCode="mmm">
                  <c:v>42552</c:v>
                </c:pt>
                <c:pt idx="115" formatCode="mmm">
                  <c:v>42583</c:v>
                </c:pt>
              </c:numCache>
            </c:numRef>
          </c:cat>
          <c:val>
            <c:numRef>
              <c:f>'Data base graphs 1'!$E$19:$E$197</c:f>
              <c:numCache>
                <c:formatCode>#,#00</c:formatCode>
                <c:ptCount val="179"/>
                <c:pt idx="0">
                  <c:v>26.756159251257117</c:v>
                </c:pt>
                <c:pt idx="1">
                  <c:v>25.4400765873892</c:v>
                </c:pt>
                <c:pt idx="2">
                  <c:v>21.755344820328474</c:v>
                </c:pt>
                <c:pt idx="3">
                  <c:v>24.639127838557286</c:v>
                </c:pt>
                <c:pt idx="4">
                  <c:v>21.979331343792879</c:v>
                </c:pt>
                <c:pt idx="5">
                  <c:v>12.4891037257226</c:v>
                </c:pt>
                <c:pt idx="6">
                  <c:v>16.830530860497902</c:v>
                </c:pt>
                <c:pt idx="7">
                  <c:v>18.472808789883572</c:v>
                </c:pt>
                <c:pt idx="8">
                  <c:v>14.480162084175902</c:v>
                </c:pt>
                <c:pt idx="9">
                  <c:v>14.353572673801082</c:v>
                </c:pt>
                <c:pt idx="10">
                  <c:v>18.028021299883946</c:v>
                </c:pt>
                <c:pt idx="11">
                  <c:v>12.434797573086968</c:v>
                </c:pt>
                <c:pt idx="12">
                  <c:v>2.9379687934311107</c:v>
                </c:pt>
                <c:pt idx="13">
                  <c:v>4.3115513833416941</c:v>
                </c:pt>
                <c:pt idx="14">
                  <c:v>3.5419583520437783</c:v>
                </c:pt>
                <c:pt idx="15">
                  <c:v>13.141608434914431</c:v>
                </c:pt>
                <c:pt idx="16">
                  <c:v>19.102425910113439</c:v>
                </c:pt>
                <c:pt idx="17">
                  <c:v>32.759707009036731</c:v>
                </c:pt>
                <c:pt idx="18">
                  <c:v>27.195672635264344</c:v>
                </c:pt>
                <c:pt idx="19">
                  <c:v>25.127798665210932</c:v>
                </c:pt>
                <c:pt idx="20">
                  <c:v>36.869184904918569</c:v>
                </c:pt>
                <c:pt idx="21">
                  <c:v>61.59700315725425</c:v>
                </c:pt>
                <c:pt idx="22">
                  <c:v>51.40255611334689</c:v>
                </c:pt>
                <c:pt idx="23">
                  <c:v>44.878598765652583</c:v>
                </c:pt>
                <c:pt idx="24">
                  <c:v>46.958229600124781</c:v>
                </c:pt>
                <c:pt idx="25">
                  <c:v>36.021299317779551</c:v>
                </c:pt>
                <c:pt idx="26">
                  <c:v>30.726654615906256</c:v>
                </c:pt>
                <c:pt idx="27">
                  <c:v>9.9657637161243713</c:v>
                </c:pt>
                <c:pt idx="28">
                  <c:v>-2.399493264783672</c:v>
                </c:pt>
                <c:pt idx="29">
                  <c:v>-23.012163922237633</c:v>
                </c:pt>
                <c:pt idx="30">
                  <c:v>-19.890239153391477</c:v>
                </c:pt>
                <c:pt idx="31">
                  <c:v>-19.640616038706426</c:v>
                </c:pt>
                <c:pt idx="32">
                  <c:v>-27.820902425585373</c:v>
                </c:pt>
                <c:pt idx="33">
                  <c:v>-38.268903639298671</c:v>
                </c:pt>
                <c:pt idx="34">
                  <c:v>-42.583719472286653</c:v>
                </c:pt>
                <c:pt idx="35">
                  <c:v>-40.92991793839871</c:v>
                </c:pt>
                <c:pt idx="36">
                  <c:v>-29.953398635007261</c:v>
                </c:pt>
                <c:pt idx="37">
                  <c:v>-27.590566856748978</c:v>
                </c:pt>
                <c:pt idx="38">
                  <c:v>-23.646317707537079</c:v>
                </c:pt>
                <c:pt idx="39">
                  <c:v>-16.448253981031385</c:v>
                </c:pt>
                <c:pt idx="40">
                  <c:v>-8.8741830502587646</c:v>
                </c:pt>
                <c:pt idx="41">
                  <c:v>8.3030123702168623</c:v>
                </c:pt>
                <c:pt idx="42">
                  <c:v>3.9436598914136596</c:v>
                </c:pt>
                <c:pt idx="43">
                  <c:v>2.1682592350613845</c:v>
                </c:pt>
                <c:pt idx="44">
                  <c:v>1.4130090492484868</c:v>
                </c:pt>
                <c:pt idx="45">
                  <c:v>9.2366733943575667</c:v>
                </c:pt>
                <c:pt idx="46">
                  <c:v>20.856961231225426</c:v>
                </c:pt>
                <c:pt idx="47">
                  <c:v>14.268152149442813</c:v>
                </c:pt>
                <c:pt idx="48">
                  <c:v>14.5819435022688</c:v>
                </c:pt>
                <c:pt idx="49">
                  <c:v>20.792284002031352</c:v>
                </c:pt>
                <c:pt idx="50">
                  <c:v>25.89001155491178</c:v>
                </c:pt>
                <c:pt idx="51">
                  <c:v>22.283118630898556</c:v>
                </c:pt>
                <c:pt idx="52">
                  <c:v>23.691101925593699</c:v>
                </c:pt>
                <c:pt idx="53">
                  <c:v>16.28320501983373</c:v>
                </c:pt>
                <c:pt idx="54">
                  <c:v>24.93166533780186</c:v>
                </c:pt>
                <c:pt idx="55">
                  <c:v>31.110256444694727</c:v>
                </c:pt>
                <c:pt idx="56">
                  <c:v>53.739933410933929</c:v>
                </c:pt>
                <c:pt idx="57">
                  <c:v>35.634797748585015</c:v>
                </c:pt>
                <c:pt idx="58">
                  <c:v>38.36536602609857</c:v>
                </c:pt>
                <c:pt idx="59">
                  <c:v>43.920502370324016</c:v>
                </c:pt>
                <c:pt idx="60">
                  <c:v>17.367214757638337</c:v>
                </c:pt>
                <c:pt idx="61">
                  <c:v>15.729348735249914</c:v>
                </c:pt>
                <c:pt idx="62">
                  <c:v>15.531903240227152</c:v>
                </c:pt>
                <c:pt idx="63">
                  <c:v>17.825094983654211</c:v>
                </c:pt>
                <c:pt idx="64">
                  <c:v>23.031683635036956</c:v>
                </c:pt>
                <c:pt idx="65">
                  <c:v>22.1899436231447</c:v>
                </c:pt>
                <c:pt idx="66">
                  <c:v>16.608365350408533</c:v>
                </c:pt>
                <c:pt idx="67">
                  <c:v>16.080273022699274</c:v>
                </c:pt>
                <c:pt idx="68">
                  <c:v>0.3244158312569283</c:v>
                </c:pt>
                <c:pt idx="69">
                  <c:v>5.302834566766478</c:v>
                </c:pt>
                <c:pt idx="70">
                  <c:v>1.3854213203778869</c:v>
                </c:pt>
                <c:pt idx="71">
                  <c:v>5.8853330726463611</c:v>
                </c:pt>
                <c:pt idx="72">
                  <c:v>12.581433479378902</c:v>
                </c:pt>
                <c:pt idx="73">
                  <c:v>12.259796341476843</c:v>
                </c:pt>
                <c:pt idx="74">
                  <c:v>9.8541480675197022</c:v>
                </c:pt>
                <c:pt idx="75">
                  <c:v>9.6686401332793253</c:v>
                </c:pt>
                <c:pt idx="76">
                  <c:v>6.6982561280424022</c:v>
                </c:pt>
                <c:pt idx="77">
                  <c:v>11.627699676451769</c:v>
                </c:pt>
                <c:pt idx="78">
                  <c:v>17.663241534745879</c:v>
                </c:pt>
                <c:pt idx="79">
                  <c:v>12.924569093994293</c:v>
                </c:pt>
                <c:pt idx="80">
                  <c:v>9.5923379884182367</c:v>
                </c:pt>
                <c:pt idx="81">
                  <c:v>9.1932362684713667</c:v>
                </c:pt>
                <c:pt idx="82">
                  <c:v>12.240040219752558</c:v>
                </c:pt>
                <c:pt idx="83">
                  <c:v>7.6438001478593236</c:v>
                </c:pt>
                <c:pt idx="84">
                  <c:v>13.008616373607325</c:v>
                </c:pt>
                <c:pt idx="85">
                  <c:v>12.306941074646957</c:v>
                </c:pt>
                <c:pt idx="86">
                  <c:v>6.7406485234794218</c:v>
                </c:pt>
                <c:pt idx="87">
                  <c:v>7.9554647014397943</c:v>
                </c:pt>
                <c:pt idx="88">
                  <c:v>-1.2233582247140191</c:v>
                </c:pt>
                <c:pt idx="89">
                  <c:v>-5.9011162680432108</c:v>
                </c:pt>
                <c:pt idx="90">
                  <c:v>-5.3825847649971621</c:v>
                </c:pt>
                <c:pt idx="91">
                  <c:v>-4.5542669195978078</c:v>
                </c:pt>
                <c:pt idx="92">
                  <c:v>0.56806621214791164</c:v>
                </c:pt>
                <c:pt idx="93">
                  <c:v>-2.3486572880015189</c:v>
                </c:pt>
                <c:pt idx="94">
                  <c:v>-1.3262774396251586</c:v>
                </c:pt>
                <c:pt idx="95">
                  <c:v>1.7593315736509965</c:v>
                </c:pt>
                <c:pt idx="96">
                  <c:v>6.1127170983521211</c:v>
                </c:pt>
                <c:pt idx="97">
                  <c:v>1.1701802740905549</c:v>
                </c:pt>
                <c:pt idx="98">
                  <c:v>4.3772653567467614</c:v>
                </c:pt>
                <c:pt idx="99">
                  <c:v>0.2377839180454373</c:v>
                </c:pt>
                <c:pt idx="100">
                  <c:v>4.4985089494463466</c:v>
                </c:pt>
                <c:pt idx="101">
                  <c:v>8.3034370190418798</c:v>
                </c:pt>
                <c:pt idx="102">
                  <c:v>9.1659769078739259</c:v>
                </c:pt>
                <c:pt idx="103">
                  <c:v>12.263534554135916</c:v>
                </c:pt>
                <c:pt idx="104">
                  <c:v>10.014899714591394</c:v>
                </c:pt>
                <c:pt idx="105">
                  <c:v>11.863925406383117</c:v>
                </c:pt>
                <c:pt idx="106">
                  <c:v>8.7290657837155976</c:v>
                </c:pt>
                <c:pt idx="107">
                  <c:v>9.1393722359512282</c:v>
                </c:pt>
                <c:pt idx="108">
                  <c:v>2.0991100033026271</c:v>
                </c:pt>
                <c:pt idx="109">
                  <c:v>6.9432715838034085</c:v>
                </c:pt>
                <c:pt idx="110">
                  <c:v>4.2149406403624567</c:v>
                </c:pt>
                <c:pt idx="111">
                  <c:v>3.3293792230718537</c:v>
                </c:pt>
                <c:pt idx="112">
                  <c:v>6.2150055851810606</c:v>
                </c:pt>
                <c:pt idx="113">
                  <c:v>0.82564735573036785</c:v>
                </c:pt>
                <c:pt idx="114">
                  <c:v>-2.2382751310946531</c:v>
                </c:pt>
                <c:pt idx="115">
                  <c:v>-2.2051670107611443</c:v>
                </c:pt>
              </c:numCache>
            </c:numRef>
          </c:val>
          <c:smooth val="0"/>
        </c:ser>
        <c:dLbls>
          <c:showLegendKey val="0"/>
          <c:showVal val="0"/>
          <c:showCatName val="0"/>
          <c:showSerName val="0"/>
          <c:showPercent val="0"/>
          <c:showBubbleSize val="0"/>
        </c:dLbls>
        <c:marker val="1"/>
        <c:smooth val="0"/>
        <c:axId val="52960256"/>
        <c:axId val="52974336"/>
      </c:lineChart>
      <c:lineChart>
        <c:grouping val="standard"/>
        <c:varyColors val="0"/>
        <c:ser>
          <c:idx val="2"/>
          <c:order val="0"/>
          <c:tx>
            <c:strRef>
              <c:f>'Data base graphs 2'!$E$2</c:f>
              <c:strCache>
                <c:ptCount val="1"/>
              </c:strCache>
            </c:strRef>
          </c:tx>
          <c:spPr>
            <a:ln w="19050">
              <a:solidFill>
                <a:srgbClr val="9BBB59">
                  <a:lumMod val="75000"/>
                </a:srgbClr>
              </a:solidFill>
              <a:prstDash val="dash"/>
            </a:ln>
          </c:spPr>
          <c:marker>
            <c:symbol val="none"/>
          </c:marker>
          <c:dPt>
            <c:idx val="61"/>
            <c:bubble3D val="0"/>
          </c:dPt>
          <c:dPt>
            <c:idx val="62"/>
            <c:bubble3D val="0"/>
          </c:dPt>
          <c:dPt>
            <c:idx val="63"/>
            <c:bubble3D val="0"/>
          </c:dPt>
          <c:dPt>
            <c:idx val="64"/>
            <c:bubble3D val="0"/>
          </c:dPt>
          <c:dPt>
            <c:idx val="65"/>
            <c:bubble3D val="0"/>
          </c:dPt>
          <c:dPt>
            <c:idx val="66"/>
            <c:bubble3D val="0"/>
          </c:dPt>
          <c:dPt>
            <c:idx val="67"/>
            <c:bubble3D val="0"/>
          </c:dPt>
          <c:dPt>
            <c:idx val="68"/>
            <c:bubble3D val="0"/>
          </c:dPt>
          <c:dPt>
            <c:idx val="69"/>
            <c:bubble3D val="0"/>
          </c:dPt>
          <c:dPt>
            <c:idx val="70"/>
            <c:bubble3D val="0"/>
          </c:dPt>
          <c:dPt>
            <c:idx val="71"/>
            <c:bubble3D val="0"/>
          </c:dPt>
          <c:dPt>
            <c:idx val="72"/>
            <c:bubble3D val="0"/>
          </c:dPt>
          <c:dPt>
            <c:idx val="73"/>
            <c:bubble3D val="0"/>
          </c:dPt>
          <c:dPt>
            <c:idx val="74"/>
            <c:bubble3D val="0"/>
          </c:dPt>
          <c:dPt>
            <c:idx val="75"/>
            <c:bubble3D val="0"/>
          </c:dPt>
          <c:dPt>
            <c:idx val="76"/>
            <c:bubble3D val="0"/>
          </c:dPt>
          <c:dPt>
            <c:idx val="77"/>
            <c:bubble3D val="0"/>
          </c:dPt>
          <c:dPt>
            <c:idx val="78"/>
            <c:bubble3D val="0"/>
          </c:dPt>
          <c:dPt>
            <c:idx val="79"/>
            <c:bubble3D val="0"/>
          </c:dPt>
          <c:dPt>
            <c:idx val="80"/>
            <c:bubble3D val="0"/>
          </c:dPt>
          <c:dPt>
            <c:idx val="81"/>
            <c:bubble3D val="0"/>
          </c:dPt>
          <c:dPt>
            <c:idx val="82"/>
            <c:bubble3D val="0"/>
          </c:dPt>
          <c:dPt>
            <c:idx val="83"/>
            <c:bubble3D val="0"/>
          </c:dPt>
          <c:dPt>
            <c:idx val="84"/>
            <c:bubble3D val="0"/>
          </c:dPt>
          <c:dPt>
            <c:idx val="85"/>
            <c:bubble3D val="0"/>
          </c:dPt>
          <c:dPt>
            <c:idx val="86"/>
            <c:bubble3D val="0"/>
          </c:dPt>
          <c:dPt>
            <c:idx val="87"/>
            <c:bubble3D val="0"/>
          </c:dPt>
          <c:dPt>
            <c:idx val="88"/>
            <c:bubble3D val="0"/>
          </c:dPt>
          <c:dPt>
            <c:idx val="89"/>
            <c:bubble3D val="0"/>
          </c:dPt>
          <c:dPt>
            <c:idx val="90"/>
            <c:bubble3D val="0"/>
          </c:dPt>
          <c:dPt>
            <c:idx val="91"/>
            <c:bubble3D val="0"/>
          </c:dPt>
          <c:dPt>
            <c:idx val="92"/>
            <c:bubble3D val="0"/>
          </c:dPt>
          <c:dPt>
            <c:idx val="93"/>
            <c:bubble3D val="0"/>
          </c:dPt>
          <c:dPt>
            <c:idx val="94"/>
            <c:bubble3D val="0"/>
          </c:dPt>
          <c:dPt>
            <c:idx val="95"/>
            <c:bubble3D val="0"/>
          </c:dPt>
          <c:cat>
            <c:numRef>
              <c:f>'Data base original'!$A$83:$A$200</c:f>
              <c:numCache>
                <c:formatCode>[$-409]mmm;@</c:formatCode>
                <c:ptCount val="118"/>
                <c:pt idx="0" formatCode="[$-409]yy;@">
                  <c:v>40909</c:v>
                </c:pt>
                <c:pt idx="1">
                  <c:v>40940</c:v>
                </c:pt>
                <c:pt idx="2">
                  <c:v>40969</c:v>
                </c:pt>
                <c:pt idx="3">
                  <c:v>41000</c:v>
                </c:pt>
                <c:pt idx="4">
                  <c:v>41030</c:v>
                </c:pt>
                <c:pt idx="5">
                  <c:v>41061</c:v>
                </c:pt>
                <c:pt idx="6">
                  <c:v>41091</c:v>
                </c:pt>
                <c:pt idx="7">
                  <c:v>41122</c:v>
                </c:pt>
                <c:pt idx="8">
                  <c:v>41153</c:v>
                </c:pt>
                <c:pt idx="9">
                  <c:v>41183</c:v>
                </c:pt>
                <c:pt idx="10">
                  <c:v>41214</c:v>
                </c:pt>
                <c:pt idx="11">
                  <c:v>41244</c:v>
                </c:pt>
                <c:pt idx="12" formatCode="[$-409]yy;@">
                  <c:v>41275</c:v>
                </c:pt>
                <c:pt idx="13">
                  <c:v>41306</c:v>
                </c:pt>
                <c:pt idx="14">
                  <c:v>41334</c:v>
                </c:pt>
                <c:pt idx="15">
                  <c:v>41365</c:v>
                </c:pt>
                <c:pt idx="16">
                  <c:v>41395</c:v>
                </c:pt>
                <c:pt idx="17">
                  <c:v>41426</c:v>
                </c:pt>
                <c:pt idx="18">
                  <c:v>41456</c:v>
                </c:pt>
                <c:pt idx="19">
                  <c:v>41487</c:v>
                </c:pt>
                <c:pt idx="20">
                  <c:v>41518</c:v>
                </c:pt>
                <c:pt idx="21">
                  <c:v>41548</c:v>
                </c:pt>
                <c:pt idx="22">
                  <c:v>41579</c:v>
                </c:pt>
                <c:pt idx="23">
                  <c:v>41609</c:v>
                </c:pt>
                <c:pt idx="24" formatCode="[$-409]yy;@">
                  <c:v>41640</c:v>
                </c:pt>
                <c:pt idx="25">
                  <c:v>41671</c:v>
                </c:pt>
                <c:pt idx="26">
                  <c:v>41699</c:v>
                </c:pt>
                <c:pt idx="27">
                  <c:v>41730</c:v>
                </c:pt>
                <c:pt idx="28">
                  <c:v>41760</c:v>
                </c:pt>
                <c:pt idx="29">
                  <c:v>41791</c:v>
                </c:pt>
                <c:pt idx="30">
                  <c:v>41821</c:v>
                </c:pt>
                <c:pt idx="31">
                  <c:v>41852</c:v>
                </c:pt>
                <c:pt idx="32">
                  <c:v>41883</c:v>
                </c:pt>
                <c:pt idx="33">
                  <c:v>41913</c:v>
                </c:pt>
                <c:pt idx="34">
                  <c:v>41944</c:v>
                </c:pt>
                <c:pt idx="35">
                  <c:v>41974</c:v>
                </c:pt>
                <c:pt idx="36" formatCode="yy">
                  <c:v>42005</c:v>
                </c:pt>
                <c:pt idx="37" formatCode="mmm">
                  <c:v>42036</c:v>
                </c:pt>
                <c:pt idx="38" formatCode="mmm">
                  <c:v>42064</c:v>
                </c:pt>
                <c:pt idx="39" formatCode="mmm">
                  <c:v>42095</c:v>
                </c:pt>
                <c:pt idx="40" formatCode="mmm">
                  <c:v>42125</c:v>
                </c:pt>
                <c:pt idx="41" formatCode="mmm">
                  <c:v>42156</c:v>
                </c:pt>
                <c:pt idx="42" formatCode="mmm">
                  <c:v>42186</c:v>
                </c:pt>
                <c:pt idx="43" formatCode="mmm">
                  <c:v>42217</c:v>
                </c:pt>
                <c:pt idx="44" formatCode="mmm">
                  <c:v>42248</c:v>
                </c:pt>
                <c:pt idx="45" formatCode="mmm">
                  <c:v>42278</c:v>
                </c:pt>
                <c:pt idx="46" formatCode="mmm">
                  <c:v>42309</c:v>
                </c:pt>
                <c:pt idx="47" formatCode="mmm">
                  <c:v>42339</c:v>
                </c:pt>
                <c:pt idx="48" formatCode="yy">
                  <c:v>42370</c:v>
                </c:pt>
                <c:pt idx="49" formatCode="mmm">
                  <c:v>42401</c:v>
                </c:pt>
                <c:pt idx="50" formatCode="mmm">
                  <c:v>42430</c:v>
                </c:pt>
                <c:pt idx="51" formatCode="mmm">
                  <c:v>42461</c:v>
                </c:pt>
                <c:pt idx="52" formatCode="mmm">
                  <c:v>42491</c:v>
                </c:pt>
                <c:pt idx="53" formatCode="mmm">
                  <c:v>42522</c:v>
                </c:pt>
                <c:pt idx="54" formatCode="mmm">
                  <c:v>42552</c:v>
                </c:pt>
                <c:pt idx="55" formatCode="mmm">
                  <c:v>42583</c:v>
                </c:pt>
              </c:numCache>
            </c:numRef>
          </c:cat>
          <c:val>
            <c:numRef>
              <c:f>'Data base graphs 2'!$E$19:$E$200</c:f>
              <c:numCache>
                <c:formatCode>#,#00</c:formatCode>
                <c:ptCount val="182"/>
                <c:pt idx="0">
                  <c:v>3.0122496390157352</c:v>
                </c:pt>
                <c:pt idx="1">
                  <c:v>0.63375086458216856</c:v>
                </c:pt>
                <c:pt idx="2">
                  <c:v>-0.13655868500590884</c:v>
                </c:pt>
                <c:pt idx="3">
                  <c:v>3.3801627276561135</c:v>
                </c:pt>
                <c:pt idx="4">
                  <c:v>3.4256194562850055</c:v>
                </c:pt>
                <c:pt idx="5">
                  <c:v>-0.607093212956201</c:v>
                </c:pt>
                <c:pt idx="6">
                  <c:v>-0.45076696773908509</c:v>
                </c:pt>
                <c:pt idx="7">
                  <c:v>1.8390293126349775</c:v>
                </c:pt>
                <c:pt idx="8">
                  <c:v>-0.91665068392455851</c:v>
                </c:pt>
                <c:pt idx="9">
                  <c:v>-1.3752500557352931</c:v>
                </c:pt>
                <c:pt idx="10">
                  <c:v>5.8404716961139229</c:v>
                </c:pt>
                <c:pt idx="11">
                  <c:v>-2.5346114230774077</c:v>
                </c:pt>
                <c:pt idx="12">
                  <c:v>-5.6887016513796738</c:v>
                </c:pt>
                <c:pt idx="13">
                  <c:v>1.976586455426002</c:v>
                </c:pt>
                <c:pt idx="14">
                  <c:v>-0.8733343105069622</c:v>
                </c:pt>
                <c:pt idx="15">
                  <c:v>12.964812308278397</c:v>
                </c:pt>
                <c:pt idx="16">
                  <c:v>8.8745541883111372</c:v>
                </c:pt>
                <c:pt idx="17">
                  <c:v>10.790129445247217</c:v>
                </c:pt>
                <c:pt idx="18">
                  <c:v>-4.6229316022729279</c:v>
                </c:pt>
                <c:pt idx="19">
                  <c:v>0.18338904211276486</c:v>
                </c:pt>
                <c:pt idx="20">
                  <c:v>8.3808506439507795</c:v>
                </c:pt>
                <c:pt idx="21">
                  <c:v>16.443040405320758</c:v>
                </c:pt>
                <c:pt idx="22">
                  <c:v>-0.8365400227124411</c:v>
                </c:pt>
                <c:pt idx="23">
                  <c:v>-6.734408667426834</c:v>
                </c:pt>
                <c:pt idx="24">
                  <c:v>-4.3349290047919595</c:v>
                </c:pt>
                <c:pt idx="25">
                  <c:v>-5.6127184751608894</c:v>
                </c:pt>
                <c:pt idx="26">
                  <c:v>-4.7318511599974613</c:v>
                </c:pt>
                <c:pt idx="27">
                  <c:v>-4.9752944797151315</c:v>
                </c:pt>
                <c:pt idx="28">
                  <c:v>-3.3680001824803583</c:v>
                </c:pt>
                <c:pt idx="29">
                  <c:v>-12.608114342021707</c:v>
                </c:pt>
                <c:pt idx="30">
                  <c:v>-0.75530721664864586</c:v>
                </c:pt>
                <c:pt idx="31">
                  <c:v>0.49556185786090623</c:v>
                </c:pt>
                <c:pt idx="32">
                  <c:v>-2.65191682410385</c:v>
                </c:pt>
                <c:pt idx="33">
                  <c:v>-0.41221365530226706</c:v>
                </c:pt>
                <c:pt idx="34">
                  <c:v>-7.7677641931656751</c:v>
                </c:pt>
                <c:pt idx="35">
                  <c:v>-4.0480142060104924</c:v>
                </c:pt>
                <c:pt idx="36">
                  <c:v>13.441743411951038</c:v>
                </c:pt>
                <c:pt idx="37">
                  <c:v>-2.428819986093572</c:v>
                </c:pt>
                <c:pt idx="38">
                  <c:v>0.45754611460606043</c:v>
                </c:pt>
                <c:pt idx="39">
                  <c:v>3.9829360258877102</c:v>
                </c:pt>
                <c:pt idx="40">
                  <c:v>5.391812217300469</c:v>
                </c:pt>
                <c:pt idx="41">
                  <c:v>3.8652358934981237</c:v>
                </c:pt>
                <c:pt idx="42">
                  <c:v>-4.7500492651361412</c:v>
                </c:pt>
                <c:pt idx="43">
                  <c:v>-1.2209438594606468</c:v>
                </c:pt>
                <c:pt idx="44">
                  <c:v>-3.3715352110430956</c:v>
                </c:pt>
                <c:pt idx="45">
                  <c:v>7.2706410448771095</c:v>
                </c:pt>
                <c:pt idx="46">
                  <c:v>2.0436397484765649</c:v>
                </c:pt>
                <c:pt idx="47">
                  <c:v>-9.2790684123541638</c:v>
                </c:pt>
                <c:pt idx="48">
                  <c:v>13.753265366779004</c:v>
                </c:pt>
                <c:pt idx="49">
                  <c:v>2.859537257017692</c:v>
                </c:pt>
                <c:pt idx="50">
                  <c:v>4.6970983753661386</c:v>
                </c:pt>
                <c:pt idx="51">
                  <c:v>1.0037058904905081</c:v>
                </c:pt>
                <c:pt idx="52">
                  <c:v>6.605306873480373</c:v>
                </c:pt>
                <c:pt idx="53">
                  <c:v>-2.3552839952673708</c:v>
                </c:pt>
                <c:pt idx="54">
                  <c:v>2.3340814059989157</c:v>
                </c:pt>
                <c:pt idx="55">
                  <c:v>3.6642499476256631</c:v>
                </c:pt>
                <c:pt idx="56">
                  <c:v>13.30657223236733</c:v>
                </c:pt>
                <c:pt idx="57">
                  <c:v>-5.3620527882431901</c:v>
                </c:pt>
                <c:pt idx="58">
                  <c:v>4.0979586271443935</c:v>
                </c:pt>
                <c:pt idx="59">
                  <c:v>-5.6367758450836476</c:v>
                </c:pt>
                <c:pt idx="60">
                  <c:v>-7.2341764668666713</c:v>
                </c:pt>
                <c:pt idx="61">
                  <c:v>1.4241266826102219</c:v>
                </c:pt>
                <c:pt idx="62">
                  <c:v>4.5184749696174151</c:v>
                </c:pt>
                <c:pt idx="63">
                  <c:v>3.0085275709746782</c:v>
                </c:pt>
                <c:pt idx="64">
                  <c:v>11.316102829313365</c:v>
                </c:pt>
                <c:pt idx="65">
                  <c:v>-3.0233351994990727</c:v>
                </c:pt>
                <c:pt idx="66">
                  <c:v>-2.3404905628513006</c:v>
                </c:pt>
                <c:pt idx="67">
                  <c:v>3.1947785259950621</c:v>
                </c:pt>
                <c:pt idx="68">
                  <c:v>-2.0728038188582332</c:v>
                </c:pt>
                <c:pt idx="69">
                  <c:v>-0.66581483275255948</c:v>
                </c:pt>
                <c:pt idx="70">
                  <c:v>0.22536845684439299</c:v>
                </c:pt>
                <c:pt idx="71">
                  <c:v>-1.4485387610276206</c:v>
                </c:pt>
                <c:pt idx="72">
                  <c:v>-1.3677429329142683</c:v>
                </c:pt>
                <c:pt idx="73">
                  <c:v>1.1343651756528175</c:v>
                </c:pt>
                <c:pt idx="74">
                  <c:v>2.2787177537529857</c:v>
                </c:pt>
                <c:pt idx="75">
                  <c:v>2.8345796637268847</c:v>
                </c:pt>
                <c:pt idx="76">
                  <c:v>8.3010971634487731</c:v>
                </c:pt>
                <c:pt idx="77">
                  <c:v>1.4569722768801086</c:v>
                </c:pt>
                <c:pt idx="78">
                  <c:v>2.939812254252459</c:v>
                </c:pt>
                <c:pt idx="79">
                  <c:v>-0.96120295685567214</c:v>
                </c:pt>
                <c:pt idx="80">
                  <c:v>-4.9624854161821474</c:v>
                </c:pt>
                <c:pt idx="81">
                  <c:v>-1.0275595028403472</c:v>
                </c:pt>
                <c:pt idx="82">
                  <c:v>3.0219432179598726</c:v>
                </c:pt>
                <c:pt idx="83">
                  <c:v>-5.4842302522578734</c:v>
                </c:pt>
                <c:pt idx="84">
                  <c:v>3.5479506079010719</c:v>
                </c:pt>
                <c:pt idx="85">
                  <c:v>0.50641760672421299</c:v>
                </c:pt>
                <c:pt idx="86">
                  <c:v>-2.7905438549064172</c:v>
                </c:pt>
                <c:pt idx="87">
                  <c:v>4.0049408406291462</c:v>
                </c:pt>
                <c:pt idx="88">
                  <c:v>-0.90711287316844391</c:v>
                </c:pt>
                <c:pt idx="89">
                  <c:v>-3.3477179777216151</c:v>
                </c:pt>
                <c:pt idx="90">
                  <c:v>3.5070616567376192</c:v>
                </c:pt>
                <c:pt idx="91">
                  <c:v>-9.4178606486664762E-2</c:v>
                </c:pt>
                <c:pt idx="92">
                  <c:v>0.1379396525987886</c:v>
                </c:pt>
                <c:pt idx="93">
                  <c:v>-3.8980058973871792</c:v>
                </c:pt>
                <c:pt idx="94">
                  <c:v>4.1005516196616014</c:v>
                </c:pt>
                <c:pt idx="95">
                  <c:v>-2.5286438665114304</c:v>
                </c:pt>
                <c:pt idx="96">
                  <c:v>7.9778553873230749</c:v>
                </c:pt>
                <c:pt idx="97">
                  <c:v>-4.1749880125044427</c:v>
                </c:pt>
                <c:pt idx="98">
                  <c:v>0.2909866499462197</c:v>
                </c:pt>
                <c:pt idx="99">
                  <c:v>-0.11977463904483443</c:v>
                </c:pt>
                <c:pt idx="100">
                  <c:v>3.3049469720519227</c:v>
                </c:pt>
                <c:pt idx="101">
                  <c:v>0.17151865593159243</c:v>
                </c:pt>
                <c:pt idx="102">
                  <c:v>4.3314027110205018</c:v>
                </c:pt>
                <c:pt idx="103">
                  <c:v>2.7406244129991535</c:v>
                </c:pt>
                <c:pt idx="104">
                  <c:v>-1.867819926923957</c:v>
                </c:pt>
                <c:pt idx="105">
                  <c:v>-2.2828150769697686</c:v>
                </c:pt>
                <c:pt idx="106">
                  <c:v>1.1832517414000989</c:v>
                </c:pt>
                <c:pt idx="107">
                  <c:v>-2.1608201751970597</c:v>
                </c:pt>
                <c:pt idx="108">
                  <c:v>1.0125192151277105</c:v>
                </c:pt>
                <c:pt idx="109">
                  <c:v>0.37149472868536293</c:v>
                </c:pt>
                <c:pt idx="110">
                  <c:v>-2.2676315611195719</c:v>
                </c:pt>
                <c:pt idx="111">
                  <c:v>-0.968502022915672</c:v>
                </c:pt>
                <c:pt idx="112">
                  <c:v>6.1898910272687431</c:v>
                </c:pt>
                <c:pt idx="113">
                  <c:v>-4.9111925434004888</c:v>
                </c:pt>
                <c:pt idx="114">
                  <c:v>1.1609461929436691</c:v>
                </c:pt>
                <c:pt idx="115">
                  <c:v>2.7754186943067509</c:v>
                </c:pt>
              </c:numCache>
            </c:numRef>
          </c:val>
          <c:smooth val="0"/>
        </c:ser>
        <c:dLbls>
          <c:showLegendKey val="0"/>
          <c:showVal val="0"/>
          <c:showCatName val="0"/>
          <c:showSerName val="0"/>
          <c:showPercent val="0"/>
          <c:showBubbleSize val="0"/>
        </c:dLbls>
        <c:marker val="1"/>
        <c:smooth val="0"/>
        <c:axId val="52977664"/>
        <c:axId val="52975872"/>
      </c:lineChart>
      <c:dateAx>
        <c:axId val="52960256"/>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2974336"/>
        <c:crosses val="autoZero"/>
        <c:auto val="0"/>
        <c:lblOffset val="100"/>
        <c:baseTimeUnit val="months"/>
        <c:majorUnit val="4"/>
        <c:majorTimeUnit val="months"/>
      </c:dateAx>
      <c:valAx>
        <c:axId val="52974336"/>
        <c:scaling>
          <c:orientation val="minMax"/>
          <c:max val="30"/>
          <c:min val="-1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960256"/>
        <c:crosses val="autoZero"/>
        <c:crossBetween val="midCat"/>
        <c:majorUnit val="10"/>
      </c:valAx>
      <c:valAx>
        <c:axId val="52975872"/>
        <c:scaling>
          <c:orientation val="minMax"/>
          <c:max val="18"/>
          <c:min val="-6"/>
        </c:scaling>
        <c:delete val="0"/>
        <c:axPos val="r"/>
        <c:numFmt formatCode="0" sourceLinked="0"/>
        <c:majorTickMark val="out"/>
        <c:minorTickMark val="none"/>
        <c:tickLblPos val="nextTo"/>
        <c:txPr>
          <a:bodyPr/>
          <a:lstStyle/>
          <a:p>
            <a:pPr>
              <a:defRPr sz="800"/>
            </a:pPr>
            <a:endParaRPr lang="es-CL"/>
          </a:p>
        </c:txPr>
        <c:crossAx val="52977664"/>
        <c:crosses val="max"/>
        <c:crossBetween val="between"/>
        <c:majorUnit val="6"/>
      </c:valAx>
      <c:dateAx>
        <c:axId val="52977664"/>
        <c:scaling>
          <c:orientation val="minMax"/>
        </c:scaling>
        <c:delete val="1"/>
        <c:axPos val="b"/>
        <c:numFmt formatCode="[$-409]yy;@" sourceLinked="1"/>
        <c:majorTickMark val="out"/>
        <c:minorTickMark val="none"/>
        <c:tickLblPos val="none"/>
        <c:crossAx val="52975872"/>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870679716437326E-2"/>
          <c:y val="2.5135236473819544E-2"/>
          <c:w val="0.82510167537469559"/>
          <c:h val="0.89073744160358859"/>
        </c:manualLayout>
      </c:layout>
      <c:lineChart>
        <c:grouping val="standard"/>
        <c:varyColors val="0"/>
        <c:ser>
          <c:idx val="0"/>
          <c:order val="1"/>
          <c:tx>
            <c:v>variacion anual (eje der)</c:v>
          </c:tx>
          <c:spPr>
            <a:ln w="19050">
              <a:solidFill>
                <a:srgbClr val="002060"/>
              </a:solidFill>
              <a:prstDash val="solid"/>
            </a:ln>
          </c:spPr>
          <c:marker>
            <c:symbol val="none"/>
          </c:marker>
          <c:cat>
            <c:numRef>
              <c:f>'Data base original'!$A$23:$A$200</c:f>
              <c:numCache>
                <c:formatCode>[$-409]mmm;@</c:formatCode>
                <c:ptCount val="178"/>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formatCode="mmm">
                  <c:v>42036</c:v>
                </c:pt>
                <c:pt idx="98" formatCode="mmm">
                  <c:v>42064</c:v>
                </c:pt>
                <c:pt idx="99" formatCode="mmm">
                  <c:v>42095</c:v>
                </c:pt>
                <c:pt idx="100" formatCode="mmm">
                  <c:v>42125</c:v>
                </c:pt>
                <c:pt idx="101" formatCode="mmm">
                  <c:v>42156</c:v>
                </c:pt>
                <c:pt idx="102" formatCode="mmm">
                  <c:v>42186</c:v>
                </c:pt>
                <c:pt idx="103" formatCode="mmm">
                  <c:v>42217</c:v>
                </c:pt>
                <c:pt idx="104" formatCode="mmm">
                  <c:v>42248</c:v>
                </c:pt>
                <c:pt idx="105" formatCode="mmm">
                  <c:v>42278</c:v>
                </c:pt>
                <c:pt idx="106" formatCode="mmm">
                  <c:v>42309</c:v>
                </c:pt>
                <c:pt idx="107" formatCode="mmm">
                  <c:v>42339</c:v>
                </c:pt>
                <c:pt idx="108" formatCode="yy">
                  <c:v>42370</c:v>
                </c:pt>
                <c:pt idx="109" formatCode="mmm">
                  <c:v>42401</c:v>
                </c:pt>
                <c:pt idx="110" formatCode="mmm">
                  <c:v>42430</c:v>
                </c:pt>
                <c:pt idx="111" formatCode="mmm">
                  <c:v>42461</c:v>
                </c:pt>
                <c:pt idx="112" formatCode="mmm">
                  <c:v>42491</c:v>
                </c:pt>
                <c:pt idx="113" formatCode="mmm">
                  <c:v>42522</c:v>
                </c:pt>
                <c:pt idx="114" formatCode="mmm">
                  <c:v>42552</c:v>
                </c:pt>
                <c:pt idx="115" formatCode="mmm">
                  <c:v>42583</c:v>
                </c:pt>
              </c:numCache>
            </c:numRef>
          </c:cat>
          <c:val>
            <c:numRef>
              <c:f>'Data base graphs 1'!$D$19:$D$197</c:f>
              <c:numCache>
                <c:formatCode>#,#00</c:formatCode>
                <c:ptCount val="179"/>
                <c:pt idx="0">
                  <c:v>17.295155089011118</c:v>
                </c:pt>
                <c:pt idx="1">
                  <c:v>17.646439315981894</c:v>
                </c:pt>
                <c:pt idx="2">
                  <c:v>17.789927471159288</c:v>
                </c:pt>
                <c:pt idx="3">
                  <c:v>18.237454989643169</c:v>
                </c:pt>
                <c:pt idx="4">
                  <c:v>18.589736129834833</c:v>
                </c:pt>
                <c:pt idx="5">
                  <c:v>19.501132624459288</c:v>
                </c:pt>
                <c:pt idx="6">
                  <c:v>19.625362946297514</c:v>
                </c:pt>
                <c:pt idx="7">
                  <c:v>19.914026810454573</c:v>
                </c:pt>
                <c:pt idx="8">
                  <c:v>21.368938626626814</c:v>
                </c:pt>
                <c:pt idx="9">
                  <c:v>22.668910501435846</c:v>
                </c:pt>
                <c:pt idx="10">
                  <c:v>23.25184645539278</c:v>
                </c:pt>
                <c:pt idx="11">
                  <c:v>24.371381241764766</c:v>
                </c:pt>
                <c:pt idx="12">
                  <c:v>25.460520312908045</c:v>
                </c:pt>
                <c:pt idx="13">
                  <c:v>25.151657909401564</c:v>
                </c:pt>
                <c:pt idx="14">
                  <c:v>25.072411031963554</c:v>
                </c:pt>
                <c:pt idx="15">
                  <c:v>25.823273661464825</c:v>
                </c:pt>
                <c:pt idx="16">
                  <c:v>25.070389970006033</c:v>
                </c:pt>
                <c:pt idx="17">
                  <c:v>24.878763966050485</c:v>
                </c:pt>
                <c:pt idx="18">
                  <c:v>25.20579870004957</c:v>
                </c:pt>
                <c:pt idx="19">
                  <c:v>24.760985488975962</c:v>
                </c:pt>
                <c:pt idx="20">
                  <c:v>23.746253447441518</c:v>
                </c:pt>
                <c:pt idx="21">
                  <c:v>23.135581434273121</c:v>
                </c:pt>
                <c:pt idx="22">
                  <c:v>22.722753146790396</c:v>
                </c:pt>
                <c:pt idx="23">
                  <c:v>21.169572403209756</c:v>
                </c:pt>
                <c:pt idx="24">
                  <c:v>18.634299654171627</c:v>
                </c:pt>
                <c:pt idx="25">
                  <c:v>16.59682268912745</c:v>
                </c:pt>
                <c:pt idx="26">
                  <c:v>15.106332198349961</c:v>
                </c:pt>
                <c:pt idx="27">
                  <c:v>13.139920898412583</c:v>
                </c:pt>
                <c:pt idx="28">
                  <c:v>12.170297178094259</c:v>
                </c:pt>
                <c:pt idx="29">
                  <c:v>10.738033433344469</c:v>
                </c:pt>
                <c:pt idx="30">
                  <c:v>9.2314420787089375</c:v>
                </c:pt>
                <c:pt idx="31">
                  <c:v>7.8153888356481218</c:v>
                </c:pt>
                <c:pt idx="32">
                  <c:v>6.790161494633324</c:v>
                </c:pt>
                <c:pt idx="33">
                  <c:v>6.6654999428540833</c:v>
                </c:pt>
                <c:pt idx="34">
                  <c:v>6.8865164757758066</c:v>
                </c:pt>
                <c:pt idx="35">
                  <c:v>7.1319000877443841</c:v>
                </c:pt>
                <c:pt idx="36">
                  <c:v>7.4818988417938499</c:v>
                </c:pt>
                <c:pt idx="37">
                  <c:v>8.937570740927697</c:v>
                </c:pt>
                <c:pt idx="38">
                  <c:v>9.4825979533006404</c:v>
                </c:pt>
                <c:pt idx="39">
                  <c:v>9.8934363733884823</c:v>
                </c:pt>
                <c:pt idx="40">
                  <c:v>10.698265960912764</c:v>
                </c:pt>
                <c:pt idx="41">
                  <c:v>11.283072227321213</c:v>
                </c:pt>
                <c:pt idx="42">
                  <c:v>11.193379609157134</c:v>
                </c:pt>
                <c:pt idx="43">
                  <c:v>11.926454941377386</c:v>
                </c:pt>
                <c:pt idx="44">
                  <c:v>12.136183492239965</c:v>
                </c:pt>
                <c:pt idx="45">
                  <c:v>11.82372393152022</c:v>
                </c:pt>
                <c:pt idx="46">
                  <c:v>11.288977093021018</c:v>
                </c:pt>
                <c:pt idx="47">
                  <c:v>11.732182242389968</c:v>
                </c:pt>
                <c:pt idx="48">
                  <c:v>12.10419442552633</c:v>
                </c:pt>
                <c:pt idx="49">
                  <c:v>12.243384170295471</c:v>
                </c:pt>
                <c:pt idx="50">
                  <c:v>12.639898219269341</c:v>
                </c:pt>
                <c:pt idx="51">
                  <c:v>13.169709934082704</c:v>
                </c:pt>
                <c:pt idx="52">
                  <c:v>12.939603793113434</c:v>
                </c:pt>
                <c:pt idx="53">
                  <c:v>12.676304603767093</c:v>
                </c:pt>
                <c:pt idx="54">
                  <c:v>12.826064611698868</c:v>
                </c:pt>
                <c:pt idx="55">
                  <c:v>12.256788858208949</c:v>
                </c:pt>
                <c:pt idx="56">
                  <c:v>12.13321307685311</c:v>
                </c:pt>
                <c:pt idx="57">
                  <c:v>11.884133383645917</c:v>
                </c:pt>
                <c:pt idx="58">
                  <c:v>12.247254713659288</c:v>
                </c:pt>
                <c:pt idx="59">
                  <c:v>12.392925608811893</c:v>
                </c:pt>
                <c:pt idx="60">
                  <c:v>12.765775694553128</c:v>
                </c:pt>
                <c:pt idx="61">
                  <c:v>12.821499601797683</c:v>
                </c:pt>
                <c:pt idx="62">
                  <c:v>12.863688815859575</c:v>
                </c:pt>
                <c:pt idx="63">
                  <c:v>12.603150533748746</c:v>
                </c:pt>
                <c:pt idx="64">
                  <c:v>12.317496470118812</c:v>
                </c:pt>
                <c:pt idx="65">
                  <c:v>11.972170696872951</c:v>
                </c:pt>
                <c:pt idx="66">
                  <c:v>11.406169053728647</c:v>
                </c:pt>
                <c:pt idx="67">
                  <c:v>11.263214832546069</c:v>
                </c:pt>
                <c:pt idx="68">
                  <c:v>11.186938571416334</c:v>
                </c:pt>
                <c:pt idx="69">
                  <c:v>11.516184283929533</c:v>
                </c:pt>
                <c:pt idx="70">
                  <c:v>11.629699800585882</c:v>
                </c:pt>
                <c:pt idx="71">
                  <c:v>10.951721531361343</c:v>
                </c:pt>
                <c:pt idx="72">
                  <c:v>10.584707149563584</c:v>
                </c:pt>
                <c:pt idx="73">
                  <c:v>10.598185467217718</c:v>
                </c:pt>
                <c:pt idx="74">
                  <c:v>10.514497389348193</c:v>
                </c:pt>
                <c:pt idx="75">
                  <c:v>10.638889810491037</c:v>
                </c:pt>
                <c:pt idx="76">
                  <c:v>10.285565812562993</c:v>
                </c:pt>
                <c:pt idx="77">
                  <c:v>10.078986304374553</c:v>
                </c:pt>
                <c:pt idx="78">
                  <c:v>10.80702455788385</c:v>
                </c:pt>
                <c:pt idx="79">
                  <c:v>11.129304272929048</c:v>
                </c:pt>
                <c:pt idx="80">
                  <c:v>11.390851946324474</c:v>
                </c:pt>
                <c:pt idx="81">
                  <c:v>11.319330338618585</c:v>
                </c:pt>
                <c:pt idx="82">
                  <c:v>10.782447771735121</c:v>
                </c:pt>
                <c:pt idx="83">
                  <c:v>11.342144201315406</c:v>
                </c:pt>
                <c:pt idx="84">
                  <c:v>12.220495809732938</c:v>
                </c:pt>
                <c:pt idx="85">
                  <c:v>12.498940970695287</c:v>
                </c:pt>
                <c:pt idx="86">
                  <c:v>12.880964406179871</c:v>
                </c:pt>
                <c:pt idx="87">
                  <c:v>13.473467156097541</c:v>
                </c:pt>
                <c:pt idx="88">
                  <c:v>14.460377102131616</c:v>
                </c:pt>
                <c:pt idx="89">
                  <c:v>15.00664138254983</c:v>
                </c:pt>
                <c:pt idx="90">
                  <c:v>14.798262886551768</c:v>
                </c:pt>
                <c:pt idx="91">
                  <c:v>14.916275364476931</c:v>
                </c:pt>
                <c:pt idx="92">
                  <c:v>15.251453669224574</c:v>
                </c:pt>
                <c:pt idx="93">
                  <c:v>15.735572064263991</c:v>
                </c:pt>
                <c:pt idx="94">
                  <c:v>16.773846500890116</c:v>
                </c:pt>
                <c:pt idx="95">
                  <c:v>16.747055315979082</c:v>
                </c:pt>
                <c:pt idx="96">
                  <c:v>15.709729845180377</c:v>
                </c:pt>
                <c:pt idx="97">
                  <c:v>15.189970443244533</c:v>
                </c:pt>
                <c:pt idx="98">
                  <c:v>15.085529859651743</c:v>
                </c:pt>
                <c:pt idx="99">
                  <c:v>15.096306100914461</c:v>
                </c:pt>
                <c:pt idx="100">
                  <c:v>15.187539778684894</c:v>
                </c:pt>
                <c:pt idx="101">
                  <c:v>15.179103059860878</c:v>
                </c:pt>
                <c:pt idx="102">
                  <c:v>15.539106339178119</c:v>
                </c:pt>
                <c:pt idx="103">
                  <c:v>15.605291474528357</c:v>
                </c:pt>
                <c:pt idx="104">
                  <c:v>15.896184602003686</c:v>
                </c:pt>
                <c:pt idx="105">
                  <c:v>15.665974403011404</c:v>
                </c:pt>
                <c:pt idx="106">
                  <c:v>15.182902675053626</c:v>
                </c:pt>
                <c:pt idx="107">
                  <c:v>15.068682758886993</c:v>
                </c:pt>
                <c:pt idx="108">
                  <c:v>15.271367091105191</c:v>
                </c:pt>
                <c:pt idx="109">
                  <c:v>15.52334117920195</c:v>
                </c:pt>
                <c:pt idx="110">
                  <c:v>15.224785489099318</c:v>
                </c:pt>
                <c:pt idx="111">
                  <c:v>14.426758661032665</c:v>
                </c:pt>
                <c:pt idx="112">
                  <c:v>13.747466871740286</c:v>
                </c:pt>
                <c:pt idx="113">
                  <c:v>13.260327356400154</c:v>
                </c:pt>
                <c:pt idx="114">
                  <c:v>12.718726849327709</c:v>
                </c:pt>
                <c:pt idx="115">
                  <c:v>12.25641010912706</c:v>
                </c:pt>
              </c:numCache>
            </c:numRef>
          </c:val>
          <c:smooth val="0"/>
        </c:ser>
        <c:dLbls>
          <c:showLegendKey val="0"/>
          <c:showVal val="0"/>
          <c:showCatName val="0"/>
          <c:showSerName val="0"/>
          <c:showPercent val="0"/>
          <c:showBubbleSize val="0"/>
        </c:dLbls>
        <c:marker val="1"/>
        <c:smooth val="0"/>
        <c:axId val="53003392"/>
        <c:axId val="53004928"/>
      </c:lineChart>
      <c:lineChart>
        <c:grouping val="standard"/>
        <c:varyColors val="0"/>
        <c:ser>
          <c:idx val="2"/>
          <c:order val="0"/>
          <c:tx>
            <c:v>variacion mensual</c:v>
          </c:tx>
          <c:spPr>
            <a:ln w="19050">
              <a:solidFill>
                <a:srgbClr val="9BBB59">
                  <a:lumMod val="75000"/>
                </a:srgbClr>
              </a:solidFill>
              <a:prstDash val="dash"/>
            </a:ln>
          </c:spPr>
          <c:marker>
            <c:symbol val="none"/>
          </c:marker>
          <c:cat>
            <c:numRef>
              <c:f>'Data base original'!$A$23:$A$200</c:f>
              <c:numCache>
                <c:formatCode>[$-409]mmm;@</c:formatCode>
                <c:ptCount val="178"/>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formatCode="mmm">
                  <c:v>42036</c:v>
                </c:pt>
                <c:pt idx="98" formatCode="mmm">
                  <c:v>42064</c:v>
                </c:pt>
                <c:pt idx="99" formatCode="mmm">
                  <c:v>42095</c:v>
                </c:pt>
                <c:pt idx="100" formatCode="mmm">
                  <c:v>42125</c:v>
                </c:pt>
                <c:pt idx="101" formatCode="mmm">
                  <c:v>42156</c:v>
                </c:pt>
                <c:pt idx="102" formatCode="mmm">
                  <c:v>42186</c:v>
                </c:pt>
                <c:pt idx="103" formatCode="mmm">
                  <c:v>42217</c:v>
                </c:pt>
                <c:pt idx="104" formatCode="mmm">
                  <c:v>42248</c:v>
                </c:pt>
                <c:pt idx="105" formatCode="mmm">
                  <c:v>42278</c:v>
                </c:pt>
                <c:pt idx="106" formatCode="mmm">
                  <c:v>42309</c:v>
                </c:pt>
                <c:pt idx="107" formatCode="mmm">
                  <c:v>42339</c:v>
                </c:pt>
                <c:pt idx="108" formatCode="yy">
                  <c:v>42370</c:v>
                </c:pt>
                <c:pt idx="109" formatCode="mmm">
                  <c:v>42401</c:v>
                </c:pt>
                <c:pt idx="110" formatCode="mmm">
                  <c:v>42430</c:v>
                </c:pt>
                <c:pt idx="111" formatCode="mmm">
                  <c:v>42461</c:v>
                </c:pt>
                <c:pt idx="112" formatCode="mmm">
                  <c:v>42491</c:v>
                </c:pt>
                <c:pt idx="113" formatCode="mmm">
                  <c:v>42522</c:v>
                </c:pt>
                <c:pt idx="114" formatCode="mmm">
                  <c:v>42552</c:v>
                </c:pt>
                <c:pt idx="115" formatCode="mmm">
                  <c:v>42583</c:v>
                </c:pt>
              </c:numCache>
            </c:numRef>
          </c:cat>
          <c:val>
            <c:numRef>
              <c:f>'Data base graphs 2'!$D$19:$D$200</c:f>
              <c:numCache>
                <c:formatCode>#,#00</c:formatCode>
                <c:ptCount val="182"/>
                <c:pt idx="0">
                  <c:v>1.1975595460214947</c:v>
                </c:pt>
                <c:pt idx="1">
                  <c:v>1.2926662202686714</c:v>
                </c:pt>
                <c:pt idx="2">
                  <c:v>1.5085584888562096</c:v>
                </c:pt>
                <c:pt idx="3">
                  <c:v>1.3759430920658531</c:v>
                </c:pt>
                <c:pt idx="4">
                  <c:v>1.9763241389287174</c:v>
                </c:pt>
                <c:pt idx="5">
                  <c:v>2.3430497867090736</c:v>
                </c:pt>
                <c:pt idx="6">
                  <c:v>1.9659542771129708</c:v>
                </c:pt>
                <c:pt idx="7">
                  <c:v>2.3630355184937031</c:v>
                </c:pt>
                <c:pt idx="8">
                  <c:v>2.5112831868569145</c:v>
                </c:pt>
                <c:pt idx="9">
                  <c:v>2.0583320781936862</c:v>
                </c:pt>
                <c:pt idx="10">
                  <c:v>1.5381037889236922</c:v>
                </c:pt>
                <c:pt idx="11">
                  <c:v>1.8895420835969787</c:v>
                </c:pt>
                <c:pt idx="12">
                  <c:v>2.0837619416647897</c:v>
                </c:pt>
                <c:pt idx="13">
                  <c:v>1.0433009516698917</c:v>
                </c:pt>
                <c:pt idx="14">
                  <c:v>1.4442825821055152</c:v>
                </c:pt>
                <c:pt idx="15">
                  <c:v>1.9845457932549095</c:v>
                </c:pt>
                <c:pt idx="16">
                  <c:v>1.3661324857876025</c:v>
                </c:pt>
                <c:pt idx="17">
                  <c:v>2.1862453690691126</c:v>
                </c:pt>
                <c:pt idx="18">
                  <c:v>2.2329845365015331</c:v>
                </c:pt>
                <c:pt idx="19">
                  <c:v>1.9993748015224071</c:v>
                </c:pt>
                <c:pt idx="20">
                  <c:v>1.6775170598836127</c:v>
                </c:pt>
                <c:pt idx="21">
                  <c:v>1.5546871970395983</c:v>
                </c:pt>
                <c:pt idx="22">
                  <c:v>1.197683895557617</c:v>
                </c:pt>
                <c:pt idx="23">
                  <c:v>0.60002672740868945</c:v>
                </c:pt>
                <c:pt idx="24">
                  <c:v>-5.2171813294492608E-2</c:v>
                </c:pt>
                <c:pt idx="25">
                  <c:v>-0.69206056486612511</c:v>
                </c:pt>
                <c:pt idx="26">
                  <c:v>0.14749133989894858</c:v>
                </c:pt>
                <c:pt idx="27">
                  <c:v>0.24229965060776237</c:v>
                </c:pt>
                <c:pt idx="28">
                  <c:v>0.49741165131398191</c:v>
                </c:pt>
                <c:pt idx="29">
                  <c:v>0.88146453014658732</c:v>
                </c:pt>
                <c:pt idx="30">
                  <c:v>0.84210440357961147</c:v>
                </c:pt>
                <c:pt idx="31">
                  <c:v>0.67707654445288767</c:v>
                </c:pt>
                <c:pt idx="32">
                  <c:v>0.71065535691097637</c:v>
                </c:pt>
                <c:pt idx="33">
                  <c:v>1.4361372789642957</c:v>
                </c:pt>
                <c:pt idx="34">
                  <c:v>1.4073708256923538</c:v>
                </c:pt>
                <c:pt idx="35">
                  <c:v>0.83097819571760567</c:v>
                </c:pt>
                <c:pt idx="36">
                  <c:v>0.27435665587898939</c:v>
                </c:pt>
                <c:pt idx="37">
                  <c:v>0.6529080145352566</c:v>
                </c:pt>
                <c:pt idx="38">
                  <c:v>0.64854077270611299</c:v>
                </c:pt>
                <c:pt idx="39">
                  <c:v>0.61846343174121898</c:v>
                </c:pt>
                <c:pt idx="40">
                  <c:v>1.2334273137213785</c:v>
                </c:pt>
                <c:pt idx="41">
                  <c:v>1.4144097584171078</c:v>
                </c:pt>
                <c:pt idx="42">
                  <c:v>0.76082706117612986</c:v>
                </c:pt>
                <c:pt idx="43">
                  <c:v>1.3408200298492829</c:v>
                </c:pt>
                <c:pt idx="44">
                  <c:v>0.89936766639570465</c:v>
                </c:pt>
                <c:pt idx="45">
                  <c:v>1.1534926418076594</c:v>
                </c:pt>
                <c:pt idx="46">
                  <c:v>0.92243552714367638</c:v>
                </c:pt>
                <c:pt idx="47">
                  <c:v>1.232534665365975</c:v>
                </c:pt>
                <c:pt idx="48">
                  <c:v>0.60822002078867854</c:v>
                </c:pt>
                <c:pt idx="49">
                  <c:v>0.77787972187061882</c:v>
                </c:pt>
                <c:pt idx="50">
                  <c:v>1.0040945607542966</c:v>
                </c:pt>
                <c:pt idx="51">
                  <c:v>1.091731265745139</c:v>
                </c:pt>
                <c:pt idx="52">
                  <c:v>1.0275910231642911</c:v>
                </c:pt>
                <c:pt idx="53">
                  <c:v>1.1779795693548181</c:v>
                </c:pt>
                <c:pt idx="54">
                  <c:v>0.89475000365241897</c:v>
                </c:pt>
                <c:pt idx="55">
                  <c:v>0.82949428361922628</c:v>
                </c:pt>
                <c:pt idx="56">
                  <c:v>0.78829448922301992</c:v>
                </c:pt>
                <c:pt idx="57">
                  <c:v>0.92880202407971524</c:v>
                </c:pt>
                <c:pt idx="58">
                  <c:v>1.2499805320385491</c:v>
                </c:pt>
                <c:pt idx="59">
                  <c:v>1.3639110093210007</c:v>
                </c:pt>
                <c:pt idx="60">
                  <c:v>0.94197575548309942</c:v>
                </c:pt>
                <c:pt idx="61">
                  <c:v>0.82767973599135303</c:v>
                </c:pt>
                <c:pt idx="62">
                  <c:v>1.0418646966024596</c:v>
                </c:pt>
                <c:pt idx="63">
                  <c:v>0.85836776083117172</c:v>
                </c:pt>
                <c:pt idx="64">
                  <c:v>0.77130208473126061</c:v>
                </c:pt>
                <c:pt idx="65">
                  <c:v>0.86690279923166713</c:v>
                </c:pt>
                <c:pt idx="66">
                  <c:v>0.38474297305461391</c:v>
                </c:pt>
                <c:pt idx="67">
                  <c:v>0.70011184501659329</c:v>
                </c:pt>
                <c:pt idx="68">
                  <c:v>0.71919928753530371</c:v>
                </c:pt>
                <c:pt idx="69">
                  <c:v>1.2276714395207762</c:v>
                </c:pt>
                <c:pt idx="70">
                  <c:v>1.3530457859776419</c:v>
                </c:pt>
                <c:pt idx="71">
                  <c:v>0.74828157494384584</c:v>
                </c:pt>
                <c:pt idx="72">
                  <c:v>0.60807235751849475</c:v>
                </c:pt>
                <c:pt idx="73">
                  <c:v>0.8399688447735798</c:v>
                </c:pt>
                <c:pt idx="74">
                  <c:v>0.9654077510830632</c:v>
                </c:pt>
                <c:pt idx="75">
                  <c:v>0.97189147812308363</c:v>
                </c:pt>
                <c:pt idx="76">
                  <c:v>0.44949011255783944</c:v>
                </c:pt>
                <c:pt idx="77">
                  <c:v>0.6779656974519952</c:v>
                </c:pt>
                <c:pt idx="78">
                  <c:v>1.0486656290191547</c:v>
                </c:pt>
                <c:pt idx="79">
                  <c:v>0.99299583391456281</c:v>
                </c:pt>
                <c:pt idx="80">
                  <c:v>0.95624632397861831</c:v>
                </c:pt>
                <c:pt idx="81">
                  <c:v>1.1626753857230767</c:v>
                </c:pt>
                <c:pt idx="82">
                  <c:v>0.8642296637685547</c:v>
                </c:pt>
                <c:pt idx="83">
                  <c:v>1.2572832680643415</c:v>
                </c:pt>
                <c:pt idx="84">
                  <c:v>1.4017454344015476</c:v>
                </c:pt>
                <c:pt idx="85">
                  <c:v>1.0901762703763325</c:v>
                </c:pt>
                <c:pt idx="86">
                  <c:v>1.3082656624674911</c:v>
                </c:pt>
                <c:pt idx="87">
                  <c:v>1.5018844993547305</c:v>
                </c:pt>
                <c:pt idx="88">
                  <c:v>1.3231269489978814</c:v>
                </c:pt>
                <c:pt idx="89">
                  <c:v>1.1584531628795958</c:v>
                </c:pt>
                <c:pt idx="90">
                  <c:v>0.86557734200147252</c:v>
                </c:pt>
                <c:pt idx="91">
                  <c:v>1.0968165137032742</c:v>
                </c:pt>
                <c:pt idx="92">
                  <c:v>1.2507071685303117</c:v>
                </c:pt>
                <c:pt idx="93">
                  <c:v>1.5876132974494368</c:v>
                </c:pt>
                <c:pt idx="94">
                  <c:v>1.7690919231586832</c:v>
                </c:pt>
                <c:pt idx="95">
                  <c:v>1.2340520165391951</c:v>
                </c:pt>
                <c:pt idx="96">
                  <c:v>0.50076670703356285</c:v>
                </c:pt>
                <c:pt idx="97">
                  <c:v>0.63608680330918332</c:v>
                </c:pt>
                <c:pt idx="98">
                  <c:v>1.2164113599804978</c:v>
                </c:pt>
                <c:pt idx="99">
                  <c:v>1.5113888114721732</c:v>
                </c:pt>
                <c:pt idx="100">
                  <c:v>1.4034430062886543</c:v>
                </c:pt>
                <c:pt idx="101">
                  <c:v>1.1510439810562048</c:v>
                </c:pt>
                <c:pt idx="102">
                  <c:v>1.1808423306034115</c:v>
                </c:pt>
                <c:pt idx="103">
                  <c:v>1.1547285635403028</c:v>
                </c:pt>
                <c:pt idx="104">
                  <c:v>1.5054804102363732</c:v>
                </c:pt>
                <c:pt idx="105">
                  <c:v>1.3858249059448582</c:v>
                </c:pt>
                <c:pt idx="106">
                  <c:v>1.3440596581234985</c:v>
                </c:pt>
                <c:pt idx="107">
                  <c:v>1.1336643316832209</c:v>
                </c:pt>
                <c:pt idx="108">
                  <c:v>0.67779081384560413</c:v>
                </c:pt>
                <c:pt idx="109">
                  <c:v>0.85606932665211843</c:v>
                </c:pt>
                <c:pt idx="110">
                  <c:v>0.95483014847090431</c:v>
                </c:pt>
                <c:pt idx="111">
                  <c:v>0.80833858419686067</c:v>
                </c:pt>
                <c:pt idx="112">
                  <c:v>0.80146382723840759</c:v>
                </c:pt>
                <c:pt idx="113">
                  <c:v>0.71785041731169486</c:v>
                </c:pt>
                <c:pt idx="114">
                  <c:v>0.69700481404888137</c:v>
                </c:pt>
                <c:pt idx="115">
                  <c:v>0.7398416527975229</c:v>
                </c:pt>
              </c:numCache>
            </c:numRef>
          </c:val>
          <c:smooth val="0"/>
        </c:ser>
        <c:dLbls>
          <c:showLegendKey val="0"/>
          <c:showVal val="0"/>
          <c:showCatName val="0"/>
          <c:showSerName val="0"/>
          <c:showPercent val="0"/>
          <c:showBubbleSize val="0"/>
        </c:dLbls>
        <c:marker val="1"/>
        <c:smooth val="0"/>
        <c:axId val="53020544"/>
        <c:axId val="53019008"/>
      </c:lineChart>
      <c:dateAx>
        <c:axId val="53003392"/>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3004928"/>
        <c:crosses val="autoZero"/>
        <c:auto val="0"/>
        <c:lblOffset val="100"/>
        <c:baseTimeUnit val="months"/>
        <c:majorUnit val="4"/>
        <c:majorTimeUnit val="months"/>
      </c:dateAx>
      <c:valAx>
        <c:axId val="53004928"/>
        <c:scaling>
          <c:orientation val="minMax"/>
          <c:max val="22"/>
          <c:min val="6"/>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3003392"/>
        <c:crosses val="autoZero"/>
        <c:crossBetween val="midCat"/>
        <c:majorUnit val="2"/>
      </c:valAx>
      <c:valAx>
        <c:axId val="53019008"/>
        <c:scaling>
          <c:orientation val="minMax"/>
          <c:max val="2"/>
          <c:min val="0"/>
        </c:scaling>
        <c:delete val="0"/>
        <c:axPos val="r"/>
        <c:numFmt formatCode="0.0" sourceLinked="0"/>
        <c:majorTickMark val="out"/>
        <c:minorTickMark val="none"/>
        <c:tickLblPos val="nextTo"/>
        <c:txPr>
          <a:bodyPr/>
          <a:lstStyle/>
          <a:p>
            <a:pPr>
              <a:defRPr sz="800"/>
            </a:pPr>
            <a:endParaRPr lang="es-CL"/>
          </a:p>
        </c:txPr>
        <c:crossAx val="53020544"/>
        <c:crosses val="max"/>
        <c:crossBetween val="between"/>
        <c:majorUnit val="0.5"/>
      </c:valAx>
      <c:dateAx>
        <c:axId val="53020544"/>
        <c:scaling>
          <c:orientation val="minMax"/>
        </c:scaling>
        <c:delete val="1"/>
        <c:axPos val="b"/>
        <c:numFmt formatCode="[$-409]yy;@" sourceLinked="1"/>
        <c:majorTickMark val="out"/>
        <c:minorTickMark val="none"/>
        <c:tickLblPos val="none"/>
        <c:crossAx val="5301900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1976959669945338"/>
          <c:w val="0.91103282828282828"/>
          <c:h val="0.79827746404735922"/>
        </c:manualLayout>
      </c:layout>
      <c:barChart>
        <c:barDir val="col"/>
        <c:grouping val="stacked"/>
        <c:varyColors val="0"/>
        <c:ser>
          <c:idx val="0"/>
          <c:order val="0"/>
          <c:tx>
            <c:strRef>
              <c:f>'Data base graphs 1'!$R$3</c:f>
              <c:strCache>
                <c:ptCount val="1"/>
                <c:pt idx="0">
                  <c:v>currency in circulation</c:v>
                </c:pt>
              </c:strCache>
            </c:strRef>
          </c:tx>
          <c:spPr>
            <a:solidFill>
              <a:srgbClr val="0070C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1'!$R$19:$R$197</c:f>
              <c:numCache>
                <c:formatCode>#,#00</c:formatCode>
                <c:ptCount val="179"/>
                <c:pt idx="0">
                  <c:v>3.3031523131963763</c:v>
                </c:pt>
                <c:pt idx="1">
                  <c:v>3.3835119370142199</c:v>
                </c:pt>
                <c:pt idx="2">
                  <c:v>3.4391836150024262</c:v>
                </c:pt>
                <c:pt idx="3">
                  <c:v>3.4295187412265093</c:v>
                </c:pt>
                <c:pt idx="4">
                  <c:v>3.4682426444408061</c:v>
                </c:pt>
                <c:pt idx="5">
                  <c:v>3.2128154644710905</c:v>
                </c:pt>
                <c:pt idx="6">
                  <c:v>3.2118842317289942</c:v>
                </c:pt>
                <c:pt idx="7">
                  <c:v>3.199440032699584</c:v>
                </c:pt>
                <c:pt idx="8">
                  <c:v>3.199995962150207</c:v>
                </c:pt>
                <c:pt idx="9">
                  <c:v>3.0686459325259707</c:v>
                </c:pt>
                <c:pt idx="10">
                  <c:v>3.0124923098825001</c:v>
                </c:pt>
                <c:pt idx="11">
                  <c:v>2.9393596811226024</c:v>
                </c:pt>
                <c:pt idx="12">
                  <c:v>2.8014581686448232</c:v>
                </c:pt>
                <c:pt idx="13">
                  <c:v>2.9155186144650003</c:v>
                </c:pt>
                <c:pt idx="14">
                  <c:v>2.9801184987126423</c:v>
                </c:pt>
                <c:pt idx="15">
                  <c:v>2.6789624745165108</c:v>
                </c:pt>
                <c:pt idx="16">
                  <c:v>2.9981577850984991</c:v>
                </c:pt>
                <c:pt idx="17">
                  <c:v>2.9440908675994892</c:v>
                </c:pt>
                <c:pt idx="18">
                  <c:v>2.8781810683291811</c:v>
                </c:pt>
                <c:pt idx="19">
                  <c:v>2.8734466559593059</c:v>
                </c:pt>
                <c:pt idx="20">
                  <c:v>2.7175443686677849</c:v>
                </c:pt>
                <c:pt idx="21">
                  <c:v>3.1226777124590477</c:v>
                </c:pt>
                <c:pt idx="22">
                  <c:v>3.0290903429590608</c:v>
                </c:pt>
                <c:pt idx="23">
                  <c:v>2.7098104021180962</c:v>
                </c:pt>
                <c:pt idx="24">
                  <c:v>2.4970355053360906</c:v>
                </c:pt>
                <c:pt idx="25">
                  <c:v>2.1384688090737241</c:v>
                </c:pt>
                <c:pt idx="26">
                  <c:v>2.2827840858469375</c:v>
                </c:pt>
                <c:pt idx="27">
                  <c:v>2.4630493104847844</c:v>
                </c:pt>
                <c:pt idx="28">
                  <c:v>2.2685380745747121</c:v>
                </c:pt>
                <c:pt idx="29">
                  <c:v>2.1979278858526299</c:v>
                </c:pt>
                <c:pt idx="30">
                  <c:v>2.337641454443125</c:v>
                </c:pt>
                <c:pt idx="31">
                  <c:v>2.720912668442184</c:v>
                </c:pt>
                <c:pt idx="32">
                  <c:v>2.9195648121805493</c:v>
                </c:pt>
                <c:pt idx="33">
                  <c:v>2.5469207507320091</c:v>
                </c:pt>
                <c:pt idx="34">
                  <c:v>2.4730618119578329</c:v>
                </c:pt>
                <c:pt idx="35">
                  <c:v>2.4953968856114495</c:v>
                </c:pt>
                <c:pt idx="36">
                  <c:v>2.7797410906926592</c:v>
                </c:pt>
                <c:pt idx="37">
                  <c:v>3.377249601336473</c:v>
                </c:pt>
                <c:pt idx="38">
                  <c:v>3.8515386422363203</c:v>
                </c:pt>
                <c:pt idx="39">
                  <c:v>4.1874047273595494</c:v>
                </c:pt>
                <c:pt idx="40">
                  <c:v>4.3108087839566611</c:v>
                </c:pt>
                <c:pt idx="41">
                  <c:v>4.3444196678404454</c:v>
                </c:pt>
                <c:pt idx="42">
                  <c:v>4.4664328009584491</c:v>
                </c:pt>
                <c:pt idx="43">
                  <c:v>3.7878143034677656</c:v>
                </c:pt>
                <c:pt idx="44">
                  <c:v>3.6080797566965401</c:v>
                </c:pt>
                <c:pt idx="45">
                  <c:v>3.6802708964533997</c:v>
                </c:pt>
                <c:pt idx="46">
                  <c:v>3.6510744660131147</c:v>
                </c:pt>
                <c:pt idx="47">
                  <c:v>3.4241778433779362</c:v>
                </c:pt>
                <c:pt idx="48">
                  <c:v>3.2719910598957926</c:v>
                </c:pt>
                <c:pt idx="49">
                  <c:v>2.9979605220486998</c:v>
                </c:pt>
                <c:pt idx="50">
                  <c:v>2.142248692334225</c:v>
                </c:pt>
                <c:pt idx="51">
                  <c:v>1.961796592669077</c:v>
                </c:pt>
                <c:pt idx="52">
                  <c:v>1.7868194613587809</c:v>
                </c:pt>
                <c:pt idx="53">
                  <c:v>1.8273899650185357</c:v>
                </c:pt>
                <c:pt idx="54">
                  <c:v>1.8679062151294477</c:v>
                </c:pt>
                <c:pt idx="55">
                  <c:v>2.1394192627069315</c:v>
                </c:pt>
                <c:pt idx="56">
                  <c:v>2.1579929451459505</c:v>
                </c:pt>
                <c:pt idx="57">
                  <c:v>2.4383455239821323</c:v>
                </c:pt>
                <c:pt idx="58">
                  <c:v>2.7586296764441385</c:v>
                </c:pt>
                <c:pt idx="59">
                  <c:v>2.717722006283608</c:v>
                </c:pt>
                <c:pt idx="60">
                  <c:v>2.6733855803176079</c:v>
                </c:pt>
                <c:pt idx="61">
                  <c:v>2.7538871529826841</c:v>
                </c:pt>
                <c:pt idx="62">
                  <c:v>2.9290300439896422</c:v>
                </c:pt>
                <c:pt idx="63">
                  <c:v>2.9753642302855559</c:v>
                </c:pt>
                <c:pt idx="64">
                  <c:v>3.0108265579386706</c:v>
                </c:pt>
                <c:pt idx="65">
                  <c:v>2.9862752139821636</c:v>
                </c:pt>
                <c:pt idx="66">
                  <c:v>3.2749728505954492</c:v>
                </c:pt>
                <c:pt idx="67">
                  <c:v>3.2737055407694147</c:v>
                </c:pt>
                <c:pt idx="68">
                  <c:v>3.6184570544848906</c:v>
                </c:pt>
                <c:pt idx="69">
                  <c:v>3.0455665825358658</c:v>
                </c:pt>
                <c:pt idx="70">
                  <c:v>2.9673695734958128</c:v>
                </c:pt>
                <c:pt idx="71">
                  <c:v>3.06612212714683</c:v>
                </c:pt>
                <c:pt idx="72">
                  <c:v>2.9938235613165425</c:v>
                </c:pt>
                <c:pt idx="73">
                  <c:v>3.1076588863042045</c:v>
                </c:pt>
                <c:pt idx="74">
                  <c:v>3.1396678445679687</c:v>
                </c:pt>
                <c:pt idx="75">
                  <c:v>2.8651579520819395</c:v>
                </c:pt>
                <c:pt idx="76">
                  <c:v>3.1317613663531367</c:v>
                </c:pt>
                <c:pt idx="77">
                  <c:v>2.9669411335491698</c:v>
                </c:pt>
                <c:pt idx="78">
                  <c:v>2.8628964584054168</c:v>
                </c:pt>
                <c:pt idx="79">
                  <c:v>2.7381737871115992</c:v>
                </c:pt>
                <c:pt idx="80">
                  <c:v>3.0314610843228289</c:v>
                </c:pt>
                <c:pt idx="81">
                  <c:v>3.1478153330175647</c:v>
                </c:pt>
                <c:pt idx="82">
                  <c:v>2.9160652375559266</c:v>
                </c:pt>
                <c:pt idx="83">
                  <c:v>2.5213262133021344</c:v>
                </c:pt>
                <c:pt idx="84">
                  <c:v>2.7967112523580506</c:v>
                </c:pt>
                <c:pt idx="85">
                  <c:v>2.6155221573075371</c:v>
                </c:pt>
                <c:pt idx="86">
                  <c:v>2.4324611596303938</c:v>
                </c:pt>
                <c:pt idx="87">
                  <c:v>2.6006051832231369</c:v>
                </c:pt>
                <c:pt idx="88">
                  <c:v>2.1133466604262816</c:v>
                </c:pt>
                <c:pt idx="89">
                  <c:v>2.1854400017406381</c:v>
                </c:pt>
                <c:pt idx="90">
                  <c:v>2.0224960761482476</c:v>
                </c:pt>
                <c:pt idx="91">
                  <c:v>1.9798524884461466</c:v>
                </c:pt>
                <c:pt idx="92">
                  <c:v>1.5001860684838508</c:v>
                </c:pt>
                <c:pt idx="93">
                  <c:v>1.5074218116048488</c:v>
                </c:pt>
                <c:pt idx="94">
                  <c:v>1.8697332213398221</c:v>
                </c:pt>
                <c:pt idx="95">
                  <c:v>2.1137177174292625</c:v>
                </c:pt>
                <c:pt idx="96">
                  <c:v>1.7884133655867087</c:v>
                </c:pt>
                <c:pt idx="97">
                  <c:v>2.0926092380845498</c:v>
                </c:pt>
                <c:pt idx="98">
                  <c:v>2.2324104741300896</c:v>
                </c:pt>
                <c:pt idx="99">
                  <c:v>2.1033840857624111</c:v>
                </c:pt>
                <c:pt idx="100">
                  <c:v>2.4764212904905842</c:v>
                </c:pt>
                <c:pt idx="101">
                  <c:v>2.5556578401332328</c:v>
                </c:pt>
                <c:pt idx="102">
                  <c:v>2.4527925940404938</c:v>
                </c:pt>
                <c:pt idx="103">
                  <c:v>2.6604006780928997</c:v>
                </c:pt>
                <c:pt idx="104">
                  <c:v>2.3599333550897761</c:v>
                </c:pt>
                <c:pt idx="105">
                  <c:v>2.6515051163659575</c:v>
                </c:pt>
                <c:pt idx="106">
                  <c:v>2.3580626134143938</c:v>
                </c:pt>
                <c:pt idx="107">
                  <c:v>2.0347305996394862</c:v>
                </c:pt>
                <c:pt idx="108">
                  <c:v>2.0264190281514272</c:v>
                </c:pt>
                <c:pt idx="109">
                  <c:v>2.0245761019297603</c:v>
                </c:pt>
                <c:pt idx="110">
                  <c:v>1.9938396492314678</c:v>
                </c:pt>
                <c:pt idx="111">
                  <c:v>1.7793010449771129</c:v>
                </c:pt>
                <c:pt idx="112">
                  <c:v>1.462109231088885</c:v>
                </c:pt>
                <c:pt idx="113">
                  <c:v>1.4107347286671732</c:v>
                </c:pt>
                <c:pt idx="114">
                  <c:v>1.5951573394982814</c:v>
                </c:pt>
                <c:pt idx="115">
                  <c:v>1.521652913166943</c:v>
                </c:pt>
              </c:numCache>
            </c:numRef>
          </c:val>
        </c:ser>
        <c:ser>
          <c:idx val="1"/>
          <c:order val="1"/>
          <c:tx>
            <c:strRef>
              <c:f>'Data base graphs 1'!$S$3</c:f>
              <c:strCache>
                <c:ptCount val="1"/>
                <c:pt idx="0">
                  <c:v>current account deposits</c:v>
                </c:pt>
              </c:strCache>
            </c:strRef>
          </c:tx>
          <c:spPr>
            <a:solidFill>
              <a:srgbClr val="FF5050"/>
            </a:solidFill>
            <a:ln>
              <a:noFill/>
            </a:ln>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1'!$S$19:$S$197</c:f>
              <c:numCache>
                <c:formatCode>#,#00</c:formatCode>
                <c:ptCount val="179"/>
                <c:pt idx="0">
                  <c:v>8.926165374042748</c:v>
                </c:pt>
                <c:pt idx="1">
                  <c:v>8.1326167106275946</c:v>
                </c:pt>
                <c:pt idx="2">
                  <c:v>8.1045628536337606</c:v>
                </c:pt>
                <c:pt idx="3">
                  <c:v>8.7584330281380218</c:v>
                </c:pt>
                <c:pt idx="4">
                  <c:v>8.998848683783077</c:v>
                </c:pt>
                <c:pt idx="5">
                  <c:v>7.7080723107213096</c:v>
                </c:pt>
                <c:pt idx="6">
                  <c:v>9.968284268659156</c:v>
                </c:pt>
                <c:pt idx="7">
                  <c:v>9.7683474826936312</c:v>
                </c:pt>
                <c:pt idx="8">
                  <c:v>7.7284445066946281</c:v>
                </c:pt>
                <c:pt idx="9">
                  <c:v>9.2291949035928411</c:v>
                </c:pt>
                <c:pt idx="10">
                  <c:v>6.5400318281887913</c:v>
                </c:pt>
                <c:pt idx="11">
                  <c:v>7.9089987296185402</c:v>
                </c:pt>
                <c:pt idx="12">
                  <c:v>6.0161399477925528</c:v>
                </c:pt>
                <c:pt idx="13">
                  <c:v>6.1048534002178538</c:v>
                </c:pt>
                <c:pt idx="14">
                  <c:v>5.2923579376259049</c:v>
                </c:pt>
                <c:pt idx="15">
                  <c:v>3.9842063490298987</c:v>
                </c:pt>
                <c:pt idx="16">
                  <c:v>5.1625116450746962</c:v>
                </c:pt>
                <c:pt idx="17">
                  <c:v>5.8656363998288805</c:v>
                </c:pt>
                <c:pt idx="18">
                  <c:v>2.966462790949532</c:v>
                </c:pt>
                <c:pt idx="19">
                  <c:v>2.5304090906599326</c:v>
                </c:pt>
                <c:pt idx="20">
                  <c:v>3.2947435656265229</c:v>
                </c:pt>
                <c:pt idx="21">
                  <c:v>5.6660823886417182</c:v>
                </c:pt>
                <c:pt idx="22">
                  <c:v>5.5453564222671066</c:v>
                </c:pt>
                <c:pt idx="23">
                  <c:v>2.015723810595607</c:v>
                </c:pt>
                <c:pt idx="24">
                  <c:v>1.2886976803441788</c:v>
                </c:pt>
                <c:pt idx="25">
                  <c:v>2.7410207939508582</c:v>
                </c:pt>
                <c:pt idx="26">
                  <c:v>5.4921448865042528</c:v>
                </c:pt>
                <c:pt idx="27">
                  <c:v>6.8407036718046195</c:v>
                </c:pt>
                <c:pt idx="28">
                  <c:v>6.2718405591183091</c:v>
                </c:pt>
                <c:pt idx="29">
                  <c:v>6.7272224710961979</c:v>
                </c:pt>
                <c:pt idx="30">
                  <c:v>9.5103616007718372</c:v>
                </c:pt>
                <c:pt idx="31">
                  <c:v>10.310251619827476</c:v>
                </c:pt>
                <c:pt idx="32">
                  <c:v>11.694936870297154</c:v>
                </c:pt>
                <c:pt idx="33">
                  <c:v>9.6606345701531247</c:v>
                </c:pt>
                <c:pt idx="34">
                  <c:v>11.490061072859536</c:v>
                </c:pt>
                <c:pt idx="35">
                  <c:v>15.138926155867475</c:v>
                </c:pt>
                <c:pt idx="36">
                  <c:v>17.136931775909527</c:v>
                </c:pt>
                <c:pt idx="37">
                  <c:v>16.217062798997652</c:v>
                </c:pt>
                <c:pt idx="38">
                  <c:v>16.228329809725153</c:v>
                </c:pt>
                <c:pt idx="39">
                  <c:v>15.27484434975849</c:v>
                </c:pt>
                <c:pt idx="40">
                  <c:v>15.73277573383446</c:v>
                </c:pt>
                <c:pt idx="41">
                  <c:v>15.555019845198824</c:v>
                </c:pt>
                <c:pt idx="42">
                  <c:v>14.246558812628749</c:v>
                </c:pt>
                <c:pt idx="43">
                  <c:v>13.516964300914182</c:v>
                </c:pt>
                <c:pt idx="44">
                  <c:v>10.728284027518013</c:v>
                </c:pt>
                <c:pt idx="45">
                  <c:v>10.667357949482343</c:v>
                </c:pt>
                <c:pt idx="46">
                  <c:v>11.084691293903786</c:v>
                </c:pt>
                <c:pt idx="47">
                  <c:v>7.2030483993644081</c:v>
                </c:pt>
                <c:pt idx="48">
                  <c:v>7.2239234866406372</c:v>
                </c:pt>
                <c:pt idx="49">
                  <c:v>9.6763499830643998</c:v>
                </c:pt>
                <c:pt idx="50">
                  <c:v>7.7748914091814614</c:v>
                </c:pt>
                <c:pt idx="51">
                  <c:v>7.9671824638267523</c:v>
                </c:pt>
                <c:pt idx="52">
                  <c:v>6.5263830381920176</c:v>
                </c:pt>
                <c:pt idx="53">
                  <c:v>7.2527802433039232</c:v>
                </c:pt>
                <c:pt idx="54">
                  <c:v>6.0236509015998312</c:v>
                </c:pt>
                <c:pt idx="55">
                  <c:v>7.2221928386311927</c:v>
                </c:pt>
                <c:pt idx="56">
                  <c:v>6.3519247482235057</c:v>
                </c:pt>
                <c:pt idx="57">
                  <c:v>8.0652469415496135</c:v>
                </c:pt>
                <c:pt idx="58">
                  <c:v>8.3495132979763103</c:v>
                </c:pt>
                <c:pt idx="59">
                  <c:v>9.8948178871682764</c:v>
                </c:pt>
                <c:pt idx="60">
                  <c:v>9.0496002620436986</c:v>
                </c:pt>
                <c:pt idx="61">
                  <c:v>6.3080712391057281</c:v>
                </c:pt>
                <c:pt idx="62">
                  <c:v>6.882787882569497</c:v>
                </c:pt>
                <c:pt idx="63">
                  <c:v>7.7133760696868414</c:v>
                </c:pt>
                <c:pt idx="64">
                  <c:v>8.0070327390286877</c:v>
                </c:pt>
                <c:pt idx="65">
                  <c:v>5.788435984916501</c:v>
                </c:pt>
                <c:pt idx="66">
                  <c:v>7.9588924270033816</c:v>
                </c:pt>
                <c:pt idx="67">
                  <c:v>4.9594180982337246</c:v>
                </c:pt>
                <c:pt idx="68">
                  <c:v>7.0103021651201516</c:v>
                </c:pt>
                <c:pt idx="69">
                  <c:v>4.5384824537034314</c:v>
                </c:pt>
                <c:pt idx="70">
                  <c:v>4.4419149847677071</c:v>
                </c:pt>
                <c:pt idx="71">
                  <c:v>4.5923838503867369</c:v>
                </c:pt>
                <c:pt idx="72">
                  <c:v>5.516718345456229</c:v>
                </c:pt>
                <c:pt idx="73">
                  <c:v>5.4944519623856243</c:v>
                </c:pt>
                <c:pt idx="74">
                  <c:v>5.392606462470944</c:v>
                </c:pt>
                <c:pt idx="75">
                  <c:v>4.3175264027059344</c:v>
                </c:pt>
                <c:pt idx="76">
                  <c:v>4.4123865670061599</c:v>
                </c:pt>
                <c:pt idx="77">
                  <c:v>5.5070927396242597</c:v>
                </c:pt>
                <c:pt idx="78">
                  <c:v>5.7899538588660038</c:v>
                </c:pt>
                <c:pt idx="79">
                  <c:v>7.0786175512168468</c:v>
                </c:pt>
                <c:pt idx="80">
                  <c:v>5.9122943791738756</c:v>
                </c:pt>
                <c:pt idx="81">
                  <c:v>5.988369772241775</c:v>
                </c:pt>
                <c:pt idx="82">
                  <c:v>6.1122806579716293</c:v>
                </c:pt>
                <c:pt idx="83">
                  <c:v>7.0635912616611494</c:v>
                </c:pt>
                <c:pt idx="84">
                  <c:v>5.1647165470963659</c:v>
                </c:pt>
                <c:pt idx="85">
                  <c:v>5.4072853768288915</c:v>
                </c:pt>
                <c:pt idx="86">
                  <c:v>4.9600919038601887</c:v>
                </c:pt>
                <c:pt idx="87">
                  <c:v>6.0662580291018884</c:v>
                </c:pt>
                <c:pt idx="88">
                  <c:v>4.7024584861736969</c:v>
                </c:pt>
                <c:pt idx="89">
                  <c:v>4.8749479276629843</c:v>
                </c:pt>
                <c:pt idx="90">
                  <c:v>4.5924064614630655</c:v>
                </c:pt>
                <c:pt idx="91">
                  <c:v>4.9829840262907465</c:v>
                </c:pt>
                <c:pt idx="92">
                  <c:v>5.6089542219314481</c:v>
                </c:pt>
                <c:pt idx="93">
                  <c:v>5.037739473468573</c:v>
                </c:pt>
                <c:pt idx="94">
                  <c:v>8.496284077733181</c:v>
                </c:pt>
                <c:pt idx="95">
                  <c:v>7.4177593026521951</c:v>
                </c:pt>
                <c:pt idx="96">
                  <c:v>7.4566137613216092</c:v>
                </c:pt>
                <c:pt idx="97">
                  <c:v>7.3701812315844837</c:v>
                </c:pt>
                <c:pt idx="98">
                  <c:v>7.5744632727640751</c:v>
                </c:pt>
                <c:pt idx="99">
                  <c:v>6.5228445591985516</c:v>
                </c:pt>
                <c:pt idx="100">
                  <c:v>7.7952730173415148</c:v>
                </c:pt>
                <c:pt idx="101">
                  <c:v>7.9899495053417864</c:v>
                </c:pt>
                <c:pt idx="102">
                  <c:v>8.0142445441357069</c:v>
                </c:pt>
                <c:pt idx="103">
                  <c:v>8.3035426908263528</c:v>
                </c:pt>
                <c:pt idx="104">
                  <c:v>7.6935371480192005</c:v>
                </c:pt>
                <c:pt idx="105">
                  <c:v>8.349186321370162</c:v>
                </c:pt>
                <c:pt idx="106">
                  <c:v>5.844006424768363</c:v>
                </c:pt>
                <c:pt idx="107">
                  <c:v>5.5920017287165749</c:v>
                </c:pt>
                <c:pt idx="108">
                  <c:v>8.522410840563591</c:v>
                </c:pt>
                <c:pt idx="109">
                  <c:v>7.7388275550131702</c:v>
                </c:pt>
                <c:pt idx="110">
                  <c:v>6.1163769102770145</c:v>
                </c:pt>
                <c:pt idx="111">
                  <c:v>5.620382454342054</c:v>
                </c:pt>
                <c:pt idx="112">
                  <c:v>3.9518186538181168</c:v>
                </c:pt>
                <c:pt idx="113">
                  <c:v>3.561048876833961</c:v>
                </c:pt>
                <c:pt idx="114">
                  <c:v>3.3391503432160641</c:v>
                </c:pt>
                <c:pt idx="115">
                  <c:v>2.8651698934222125</c:v>
                </c:pt>
              </c:numCache>
            </c:numRef>
          </c:val>
        </c:ser>
        <c:ser>
          <c:idx val="2"/>
          <c:order val="2"/>
          <c:tx>
            <c:strRef>
              <c:f>'Data base graphs 1'!$T$3</c:f>
              <c:strCache>
                <c:ptCount val="1"/>
                <c:pt idx="0">
                  <c:v>other checkable deposits</c:v>
                </c:pt>
              </c:strCache>
            </c:strRef>
          </c:tx>
          <c:spPr>
            <a:solidFill>
              <a:srgbClr val="00B05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1'!$T$19:$T$197</c:f>
              <c:numCache>
                <c:formatCode>#,#00</c:formatCode>
                <c:ptCount val="179"/>
                <c:pt idx="0">
                  <c:v>3.7947321121039486</c:v>
                </c:pt>
                <c:pt idx="1">
                  <c:v>4.2630395701323582</c:v>
                </c:pt>
                <c:pt idx="2">
                  <c:v>4.9286565034126557</c:v>
                </c:pt>
                <c:pt idx="3">
                  <c:v>5.6128087745395892</c:v>
                </c:pt>
                <c:pt idx="4">
                  <c:v>5.1190689672199747</c:v>
                </c:pt>
                <c:pt idx="5">
                  <c:v>5.3284410238052633</c:v>
                </c:pt>
                <c:pt idx="6">
                  <c:v>5.6880259135339992</c:v>
                </c:pt>
                <c:pt idx="7">
                  <c:v>6.1486707959031506</c:v>
                </c:pt>
                <c:pt idx="8">
                  <c:v>7.7998639749350467</c:v>
                </c:pt>
                <c:pt idx="9">
                  <c:v>6.4533300945659784</c:v>
                </c:pt>
                <c:pt idx="10">
                  <c:v>12.097889475851758</c:v>
                </c:pt>
                <c:pt idx="11">
                  <c:v>7.2139019358748717</c:v>
                </c:pt>
                <c:pt idx="12">
                  <c:v>7.2455740259444772</c:v>
                </c:pt>
                <c:pt idx="13">
                  <c:v>7.1976007616048614</c:v>
                </c:pt>
                <c:pt idx="14">
                  <c:v>6.7610086169494403</c:v>
                </c:pt>
                <c:pt idx="15">
                  <c:v>5.6231533500370148</c:v>
                </c:pt>
                <c:pt idx="16">
                  <c:v>6.951791877235773</c:v>
                </c:pt>
                <c:pt idx="17">
                  <c:v>6.5750996118903018</c:v>
                </c:pt>
                <c:pt idx="18">
                  <c:v>3.0055167872016635</c:v>
                </c:pt>
                <c:pt idx="19">
                  <c:v>4.9163236108294139</c:v>
                </c:pt>
                <c:pt idx="20">
                  <c:v>2.3206999935170014</c:v>
                </c:pt>
                <c:pt idx="21">
                  <c:v>4.5470322049260012</c:v>
                </c:pt>
                <c:pt idx="22">
                  <c:v>-1.1321212095881807</c:v>
                </c:pt>
                <c:pt idx="23">
                  <c:v>1.9679442756365833</c:v>
                </c:pt>
                <c:pt idx="24">
                  <c:v>1.5915171352691557</c:v>
                </c:pt>
                <c:pt idx="25">
                  <c:v>-1.1539067422810381</c:v>
                </c:pt>
                <c:pt idx="26">
                  <c:v>-2.421374620113447</c:v>
                </c:pt>
                <c:pt idx="27">
                  <c:v>-1.4978270123647432</c:v>
                </c:pt>
                <c:pt idx="28">
                  <c:v>0.27168695518604685</c:v>
                </c:pt>
                <c:pt idx="29">
                  <c:v>1.7804550263541681</c:v>
                </c:pt>
                <c:pt idx="30">
                  <c:v>4.7536732929991379</c:v>
                </c:pt>
                <c:pt idx="31">
                  <c:v>3.7176531382915332</c:v>
                </c:pt>
                <c:pt idx="32">
                  <c:v>6.0274886445017808</c:v>
                </c:pt>
                <c:pt idx="33">
                  <c:v>6.2986607785724589</c:v>
                </c:pt>
                <c:pt idx="34">
                  <c:v>5.8719414945345632</c:v>
                </c:pt>
                <c:pt idx="35">
                  <c:v>5.2304332941644569</c:v>
                </c:pt>
                <c:pt idx="36">
                  <c:v>8.2415742876274081</c:v>
                </c:pt>
                <c:pt idx="37">
                  <c:v>12.117472852912142</c:v>
                </c:pt>
                <c:pt idx="38">
                  <c:v>13.391590321822877</c:v>
                </c:pt>
                <c:pt idx="39">
                  <c:v>12.163676100571177</c:v>
                </c:pt>
                <c:pt idx="40">
                  <c:v>12.533636836858035</c:v>
                </c:pt>
                <c:pt idx="41">
                  <c:v>12.020766429327843</c:v>
                </c:pt>
                <c:pt idx="42">
                  <c:v>11.826307306435904</c:v>
                </c:pt>
                <c:pt idx="43">
                  <c:v>11.443455167600137</c:v>
                </c:pt>
                <c:pt idx="44">
                  <c:v>12.916551466163579</c:v>
                </c:pt>
                <c:pt idx="45">
                  <c:v>10.804264350869239</c:v>
                </c:pt>
                <c:pt idx="46">
                  <c:v>9.8195156787638709</c:v>
                </c:pt>
                <c:pt idx="47">
                  <c:v>10.656595703022047</c:v>
                </c:pt>
                <c:pt idx="48">
                  <c:v>9.1345804972207354</c:v>
                </c:pt>
                <c:pt idx="49">
                  <c:v>3.3373930715402786</c:v>
                </c:pt>
                <c:pt idx="50">
                  <c:v>2.9081923588671375</c:v>
                </c:pt>
                <c:pt idx="51">
                  <c:v>3.7987135302571535</c:v>
                </c:pt>
                <c:pt idx="52">
                  <c:v>2.0210691635555387</c:v>
                </c:pt>
                <c:pt idx="53">
                  <c:v>-4.3726831305800011E-2</c:v>
                </c:pt>
                <c:pt idx="54">
                  <c:v>-0.27599321241573532</c:v>
                </c:pt>
                <c:pt idx="55">
                  <c:v>-6.3468556619238628E-2</c:v>
                </c:pt>
                <c:pt idx="56">
                  <c:v>-1.0767598793517716</c:v>
                </c:pt>
                <c:pt idx="57">
                  <c:v>-0.99423910932746717</c:v>
                </c:pt>
                <c:pt idx="58">
                  <c:v>-1.6073546083579811</c:v>
                </c:pt>
                <c:pt idx="59">
                  <c:v>-0.79228084990127845</c:v>
                </c:pt>
                <c:pt idx="60">
                  <c:v>-1.3958376299603357</c:v>
                </c:pt>
                <c:pt idx="61">
                  <c:v>1.114468346803001</c:v>
                </c:pt>
                <c:pt idx="62">
                  <c:v>1.6497238947992419</c:v>
                </c:pt>
                <c:pt idx="63">
                  <c:v>1.3856884335797353</c:v>
                </c:pt>
                <c:pt idx="64">
                  <c:v>2.0054705783010518</c:v>
                </c:pt>
                <c:pt idx="65">
                  <c:v>1.5407015023642776</c:v>
                </c:pt>
                <c:pt idx="66">
                  <c:v>1.2893298238509843</c:v>
                </c:pt>
                <c:pt idx="67">
                  <c:v>-0.51409387853859412</c:v>
                </c:pt>
                <c:pt idx="68">
                  <c:v>0.23691410896978629</c:v>
                </c:pt>
                <c:pt idx="69">
                  <c:v>0.65976675867857648</c:v>
                </c:pt>
                <c:pt idx="70">
                  <c:v>1.3114051789794336</c:v>
                </c:pt>
                <c:pt idx="71">
                  <c:v>1.1665657917386216</c:v>
                </c:pt>
                <c:pt idx="72">
                  <c:v>2.0744969585689472</c:v>
                </c:pt>
                <c:pt idx="73">
                  <c:v>2.109103691450386</c:v>
                </c:pt>
                <c:pt idx="74">
                  <c:v>3.0161499635231475</c:v>
                </c:pt>
                <c:pt idx="75">
                  <c:v>2.2435150266726915</c:v>
                </c:pt>
                <c:pt idx="76">
                  <c:v>1.1635420295497849</c:v>
                </c:pt>
                <c:pt idx="77">
                  <c:v>4.2418621933028469</c:v>
                </c:pt>
                <c:pt idx="78">
                  <c:v>5.0273538701420026</c:v>
                </c:pt>
                <c:pt idx="79">
                  <c:v>4.9899287459477737</c:v>
                </c:pt>
                <c:pt idx="80">
                  <c:v>4.2819685153559446</c:v>
                </c:pt>
                <c:pt idx="81">
                  <c:v>2.2649186249375228</c:v>
                </c:pt>
                <c:pt idx="82">
                  <c:v>4.8243983127439467</c:v>
                </c:pt>
                <c:pt idx="83">
                  <c:v>3.239981231136233</c:v>
                </c:pt>
                <c:pt idx="84">
                  <c:v>3.1763343850785573</c:v>
                </c:pt>
                <c:pt idx="85">
                  <c:v>4.5692487292144062</c:v>
                </c:pt>
                <c:pt idx="86">
                  <c:v>3.8856317620218359</c:v>
                </c:pt>
                <c:pt idx="87">
                  <c:v>4.3757423608548311</c:v>
                </c:pt>
                <c:pt idx="88">
                  <c:v>5.6769535349441504</c:v>
                </c:pt>
                <c:pt idx="89">
                  <c:v>4.2959495110856425</c:v>
                </c:pt>
                <c:pt idx="90">
                  <c:v>3.369109761751798</c:v>
                </c:pt>
                <c:pt idx="91">
                  <c:v>3.6735668081053161</c:v>
                </c:pt>
                <c:pt idx="92">
                  <c:v>3.0594716403164002</c:v>
                </c:pt>
                <c:pt idx="93">
                  <c:v>5.3170101227320927</c:v>
                </c:pt>
                <c:pt idx="94">
                  <c:v>4.8171457544985872</c:v>
                </c:pt>
                <c:pt idx="95">
                  <c:v>5.749554323548872</c:v>
                </c:pt>
                <c:pt idx="96">
                  <c:v>4.4485470218161636</c:v>
                </c:pt>
                <c:pt idx="97">
                  <c:v>5.1381626565615646</c:v>
                </c:pt>
                <c:pt idx="98">
                  <c:v>3.3269392649151497</c:v>
                </c:pt>
                <c:pt idx="99">
                  <c:v>4.1088693601064508</c:v>
                </c:pt>
                <c:pt idx="100">
                  <c:v>3.0008384342462331</c:v>
                </c:pt>
                <c:pt idx="101">
                  <c:v>3.8559833050319026</c:v>
                </c:pt>
                <c:pt idx="102">
                  <c:v>4.2413358149594469</c:v>
                </c:pt>
                <c:pt idx="103">
                  <c:v>4.896310215755876</c:v>
                </c:pt>
                <c:pt idx="104">
                  <c:v>3.83614977892511</c:v>
                </c:pt>
                <c:pt idx="105">
                  <c:v>3.9248348171449883</c:v>
                </c:pt>
                <c:pt idx="106">
                  <c:v>3.1107115074452292</c:v>
                </c:pt>
                <c:pt idx="107">
                  <c:v>3.0407213329828919</c:v>
                </c:pt>
                <c:pt idx="108">
                  <c:v>2.8443161364937311</c:v>
                </c:pt>
                <c:pt idx="109">
                  <c:v>2.0748499287655098</c:v>
                </c:pt>
                <c:pt idx="110">
                  <c:v>1.6411685544989434</c:v>
                </c:pt>
                <c:pt idx="111">
                  <c:v>0.89873963990700778</c:v>
                </c:pt>
                <c:pt idx="112">
                  <c:v>0.87061006346683822</c:v>
                </c:pt>
                <c:pt idx="113">
                  <c:v>0.92427082154069795</c:v>
                </c:pt>
                <c:pt idx="114">
                  <c:v>0.52652361042069196</c:v>
                </c:pt>
                <c:pt idx="115">
                  <c:v>0.24416144545044874</c:v>
                </c:pt>
              </c:numCache>
            </c:numRef>
          </c:val>
        </c:ser>
        <c:dLbls>
          <c:showLegendKey val="0"/>
          <c:showVal val="0"/>
          <c:showCatName val="0"/>
          <c:showSerName val="0"/>
          <c:showPercent val="0"/>
          <c:showBubbleSize val="0"/>
        </c:dLbls>
        <c:gapWidth val="99"/>
        <c:overlap val="100"/>
        <c:axId val="53055488"/>
        <c:axId val="53057024"/>
      </c:barChart>
      <c:lineChart>
        <c:grouping val="standard"/>
        <c:varyColors val="0"/>
        <c:ser>
          <c:idx val="3"/>
          <c:order val="3"/>
          <c:tx>
            <c:strRef>
              <c:f>'Data base graphs 1'!$U$3</c:f>
              <c:strCache>
                <c:ptCount val="1"/>
                <c:pt idx="0">
                  <c:v>M1</c:v>
                </c:pt>
              </c:strCache>
            </c:strRef>
          </c:tx>
          <c:spPr>
            <a:ln w="19050">
              <a:solidFill>
                <a:schemeClr val="tx1"/>
              </a:solidFill>
            </a:ln>
          </c:spPr>
          <c:marker>
            <c:symbol val="none"/>
          </c:marker>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1'!$U$19:$U$197</c:f>
              <c:numCache>
                <c:formatCode>#,#00</c:formatCode>
                <c:ptCount val="179"/>
                <c:pt idx="0">
                  <c:v>16.024049799343061</c:v>
                </c:pt>
                <c:pt idx="1">
                  <c:v>15.779168217774185</c:v>
                </c:pt>
                <c:pt idx="2">
                  <c:v>16.472402972048855</c:v>
                </c:pt>
                <c:pt idx="3">
                  <c:v>17.800760543904119</c:v>
                </c:pt>
                <c:pt idx="4">
                  <c:v>17.586160295443847</c:v>
                </c:pt>
                <c:pt idx="5">
                  <c:v>16.249328798997681</c:v>
                </c:pt>
                <c:pt idx="6">
                  <c:v>18.868194413922154</c:v>
                </c:pt>
                <c:pt idx="7">
                  <c:v>19.116458311296384</c:v>
                </c:pt>
                <c:pt idx="8">
                  <c:v>18.728304443779891</c:v>
                </c:pt>
                <c:pt idx="9">
                  <c:v>18.751170930684793</c:v>
                </c:pt>
                <c:pt idx="10">
                  <c:v>21.650413613923035</c:v>
                </c:pt>
                <c:pt idx="11">
                  <c:v>18.062260346616043</c:v>
                </c:pt>
                <c:pt idx="12">
                  <c:v>16.063172142381845</c:v>
                </c:pt>
                <c:pt idx="13">
                  <c:v>16.217972776287709</c:v>
                </c:pt>
                <c:pt idx="14">
                  <c:v>15.03348505328799</c:v>
                </c:pt>
                <c:pt idx="15">
                  <c:v>12.286322173583414</c:v>
                </c:pt>
                <c:pt idx="16">
                  <c:v>15.11246130740898</c:v>
                </c:pt>
                <c:pt idx="17">
                  <c:v>15.38482687931868</c:v>
                </c:pt>
                <c:pt idx="18">
                  <c:v>8.8501606464803899</c:v>
                </c:pt>
                <c:pt idx="19">
                  <c:v>10.320179357448637</c:v>
                </c:pt>
                <c:pt idx="20">
                  <c:v>8.3329879278113026</c:v>
                </c:pt>
                <c:pt idx="21">
                  <c:v>13.335792306026775</c:v>
                </c:pt>
                <c:pt idx="22">
                  <c:v>7.4423255556379928</c:v>
                </c:pt>
                <c:pt idx="23">
                  <c:v>6.6934784883502658</c:v>
                </c:pt>
                <c:pt idx="24">
                  <c:v>5.3772503209494431</c:v>
                </c:pt>
                <c:pt idx="25">
                  <c:v>3.7255828607435575</c:v>
                </c:pt>
                <c:pt idx="26">
                  <c:v>5.3535543522377509</c:v>
                </c:pt>
                <c:pt idx="27">
                  <c:v>7.8059259699246581</c:v>
                </c:pt>
                <c:pt idx="28">
                  <c:v>8.8120655888790793</c:v>
                </c:pt>
                <c:pt idx="29">
                  <c:v>10.705605383303009</c:v>
                </c:pt>
                <c:pt idx="30">
                  <c:v>16.601676348214099</c:v>
                </c:pt>
                <c:pt idx="31">
                  <c:v>16.748817426561203</c:v>
                </c:pt>
                <c:pt idx="32">
                  <c:v>20.641990326979482</c:v>
                </c:pt>
                <c:pt idx="33">
                  <c:v>18.506216099457575</c:v>
                </c:pt>
                <c:pt idx="34">
                  <c:v>19.835064379351934</c:v>
                </c:pt>
                <c:pt idx="35">
                  <c:v>22.864756335643378</c:v>
                </c:pt>
                <c:pt idx="36">
                  <c:v>28.158247154229571</c:v>
                </c:pt>
                <c:pt idx="37">
                  <c:v>31.711785253246262</c:v>
                </c:pt>
                <c:pt idx="38">
                  <c:v>33.471458773784377</c:v>
                </c:pt>
                <c:pt idx="39">
                  <c:v>31.625925177689201</c:v>
                </c:pt>
                <c:pt idx="40">
                  <c:v>32.577221354649168</c:v>
                </c:pt>
                <c:pt idx="41">
                  <c:v>31.920205942367119</c:v>
                </c:pt>
                <c:pt idx="42">
                  <c:v>30.5392989200231</c:v>
                </c:pt>
                <c:pt idx="43">
                  <c:v>28.748233771982115</c:v>
                </c:pt>
                <c:pt idx="44">
                  <c:v>27.252915250378123</c:v>
                </c:pt>
                <c:pt idx="45">
                  <c:v>25.151893196804988</c:v>
                </c:pt>
                <c:pt idx="46">
                  <c:v>24.55528143868078</c:v>
                </c:pt>
                <c:pt idx="47">
                  <c:v>21.283821945764387</c:v>
                </c:pt>
                <c:pt idx="48">
                  <c:v>19.630495043757207</c:v>
                </c:pt>
                <c:pt idx="49">
                  <c:v>16.01170357665336</c:v>
                </c:pt>
                <c:pt idx="50">
                  <c:v>12.825332460382825</c:v>
                </c:pt>
                <c:pt idx="51">
                  <c:v>13.727692586752994</c:v>
                </c:pt>
                <c:pt idx="52">
                  <c:v>10.334271663106321</c:v>
                </c:pt>
                <c:pt idx="53">
                  <c:v>9.0364433770166386</c:v>
                </c:pt>
                <c:pt idx="54">
                  <c:v>7.6155639043135466</c:v>
                </c:pt>
                <c:pt idx="55">
                  <c:v>9.2981435447188687</c:v>
                </c:pt>
                <c:pt idx="56">
                  <c:v>7.4331578140177044</c:v>
                </c:pt>
                <c:pt idx="57">
                  <c:v>9.5093533562042865</c:v>
                </c:pt>
                <c:pt idx="58">
                  <c:v>9.5007883660624817</c:v>
                </c:pt>
                <c:pt idx="59">
                  <c:v>11.820259043550593</c:v>
                </c:pt>
                <c:pt idx="60">
                  <c:v>10.327148212400942</c:v>
                </c:pt>
                <c:pt idx="61">
                  <c:v>10.176426738891436</c:v>
                </c:pt>
                <c:pt idx="62">
                  <c:v>11.461541821358395</c:v>
                </c:pt>
                <c:pt idx="63">
                  <c:v>12.074428733552139</c:v>
                </c:pt>
                <c:pt idx="64">
                  <c:v>13.023329875268402</c:v>
                </c:pt>
                <c:pt idx="65">
                  <c:v>10.315412701262943</c:v>
                </c:pt>
                <c:pt idx="66">
                  <c:v>12.523195101449787</c:v>
                </c:pt>
                <c:pt idx="67">
                  <c:v>7.7190297604645508</c:v>
                </c:pt>
                <c:pt idx="68">
                  <c:v>10.865673328574843</c:v>
                </c:pt>
                <c:pt idx="69">
                  <c:v>8.2438157949178645</c:v>
                </c:pt>
                <c:pt idx="70">
                  <c:v>8.7206897372429353</c:v>
                </c:pt>
                <c:pt idx="71">
                  <c:v>8.825071769272185</c:v>
                </c:pt>
                <c:pt idx="72">
                  <c:v>10.585038865341716</c:v>
                </c:pt>
                <c:pt idx="73">
                  <c:v>10.711214540140219</c:v>
                </c:pt>
                <c:pt idx="74">
                  <c:v>11.548424270562037</c:v>
                </c:pt>
                <c:pt idx="75">
                  <c:v>9.4261993814605631</c:v>
                </c:pt>
                <c:pt idx="76">
                  <c:v>8.7076899629090718</c:v>
                </c:pt>
                <c:pt idx="77">
                  <c:v>12.715896066476276</c:v>
                </c:pt>
                <c:pt idx="78">
                  <c:v>13.680204187413423</c:v>
                </c:pt>
                <c:pt idx="79">
                  <c:v>14.806720084276193</c:v>
                </c:pt>
                <c:pt idx="80">
                  <c:v>13.225723978852642</c:v>
                </c:pt>
                <c:pt idx="81">
                  <c:v>11.401103730196866</c:v>
                </c:pt>
                <c:pt idx="82">
                  <c:v>13.852744208271488</c:v>
                </c:pt>
                <c:pt idx="83">
                  <c:v>12.824898706099532</c:v>
                </c:pt>
                <c:pt idx="84">
                  <c:v>11.137762184532988</c:v>
                </c:pt>
                <c:pt idx="85">
                  <c:v>12.592056263350855</c:v>
                </c:pt>
                <c:pt idx="86">
                  <c:v>11.27818482551244</c:v>
                </c:pt>
                <c:pt idx="87">
                  <c:v>13.04260557317987</c:v>
                </c:pt>
                <c:pt idx="88">
                  <c:v>12.492758681544132</c:v>
                </c:pt>
                <c:pt idx="89">
                  <c:v>11.35633744048927</c:v>
                </c:pt>
                <c:pt idx="90">
                  <c:v>9.9840122993631155</c:v>
                </c:pt>
                <c:pt idx="91">
                  <c:v>10.636403322842213</c:v>
                </c:pt>
                <c:pt idx="92">
                  <c:v>10.168611930731686</c:v>
                </c:pt>
                <c:pt idx="93">
                  <c:v>11.862171407805505</c:v>
                </c:pt>
                <c:pt idx="94">
                  <c:v>15.183163053571592</c:v>
                </c:pt>
                <c:pt idx="95">
                  <c:v>15.281031343630332</c:v>
                </c:pt>
                <c:pt idx="96">
                  <c:v>13.693574148724482</c:v>
                </c:pt>
                <c:pt idx="97">
                  <c:v>14.600953126230593</c:v>
                </c:pt>
                <c:pt idx="98">
                  <c:v>13.133813011809295</c:v>
                </c:pt>
                <c:pt idx="99">
                  <c:v>12.7350980050674</c:v>
                </c:pt>
                <c:pt idx="100">
                  <c:v>13.272532742078338</c:v>
                </c:pt>
                <c:pt idx="101">
                  <c:v>14.401590650506947</c:v>
                </c:pt>
                <c:pt idx="102">
                  <c:v>14.708372953135651</c:v>
                </c:pt>
                <c:pt idx="103">
                  <c:v>15.860253584675133</c:v>
                </c:pt>
                <c:pt idx="104">
                  <c:v>13.889620282034116</c:v>
                </c:pt>
                <c:pt idx="105">
                  <c:v>14.925526254881134</c:v>
                </c:pt>
                <c:pt idx="106">
                  <c:v>11.312780545627987</c:v>
                </c:pt>
                <c:pt idx="107">
                  <c:v>10.667453661338968</c:v>
                </c:pt>
                <c:pt idx="108">
                  <c:v>13.393146005208763</c:v>
                </c:pt>
                <c:pt idx="109">
                  <c:v>11.838253585708431</c:v>
                </c:pt>
                <c:pt idx="110">
                  <c:v>9.7513851140074337</c:v>
                </c:pt>
                <c:pt idx="111">
                  <c:v>8.2984231392261734</c:v>
                </c:pt>
                <c:pt idx="112">
                  <c:v>6.2845379483738526</c:v>
                </c:pt>
                <c:pt idx="113">
                  <c:v>5.8960544270418174</c:v>
                </c:pt>
                <c:pt idx="114">
                  <c:v>5.460831293135044</c:v>
                </c:pt>
                <c:pt idx="115">
                  <c:v>4.6309842520396103</c:v>
                </c:pt>
              </c:numCache>
            </c:numRef>
          </c:val>
          <c:smooth val="0"/>
        </c:ser>
        <c:dLbls>
          <c:showLegendKey val="0"/>
          <c:showVal val="0"/>
          <c:showCatName val="0"/>
          <c:showSerName val="0"/>
          <c:showPercent val="0"/>
          <c:showBubbleSize val="0"/>
        </c:dLbls>
        <c:marker val="1"/>
        <c:smooth val="0"/>
        <c:axId val="53055488"/>
        <c:axId val="53057024"/>
      </c:lineChart>
      <c:dateAx>
        <c:axId val="53055488"/>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3057024"/>
        <c:crosses val="autoZero"/>
        <c:auto val="1"/>
        <c:lblOffset val="100"/>
        <c:baseTimeUnit val="months"/>
        <c:majorUnit val="4"/>
        <c:majorTimeUnit val="months"/>
        <c:minorUnit val="4"/>
        <c:minorTimeUnit val="months"/>
      </c:dateAx>
      <c:valAx>
        <c:axId val="53057024"/>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3055488"/>
        <c:crosses val="autoZero"/>
        <c:crossBetween val="between"/>
        <c:majorUnit val="4"/>
        <c:minorUnit val="0.60000000000000064"/>
      </c:valAx>
      <c:spPr>
        <a:noFill/>
        <a:ln w="25400">
          <a:noFill/>
        </a:ln>
      </c:spPr>
    </c:plotArea>
    <c:legend>
      <c:legendPos val="t"/>
      <c:layout>
        <c:manualLayout>
          <c:xMode val="edge"/>
          <c:yMode val="edge"/>
          <c:x val="7.7805050505050502E-2"/>
          <c:y val="0"/>
          <c:w val="0.87004646464646462"/>
          <c:h val="0.10448466669746599"/>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3481444099716386"/>
          <c:w val="0.91972424242424256"/>
          <c:h val="0.78323261974965097"/>
        </c:manualLayout>
      </c:layout>
      <c:barChart>
        <c:barDir val="col"/>
        <c:grouping val="stacked"/>
        <c:varyColors val="0"/>
        <c:ser>
          <c:idx val="2"/>
          <c:order val="0"/>
          <c:tx>
            <c:strRef>
              <c:f>'Data base graphs 1'!$AH$3</c:f>
              <c:strCache>
                <c:ptCount val="1"/>
                <c:pt idx="0">
                  <c:v>Central Bank instruments</c:v>
                </c:pt>
              </c:strCache>
            </c:strRef>
          </c:tx>
          <c:spPr>
            <a:solidFill>
              <a:srgbClr val="0070C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1'!$AH$19:$AH$197</c:f>
              <c:numCache>
                <c:formatCode>#,#00</c:formatCode>
                <c:ptCount val="179"/>
                <c:pt idx="0">
                  <c:v>-2.1636479435064859</c:v>
                </c:pt>
                <c:pt idx="1">
                  <c:v>-2.2411703809928052</c:v>
                </c:pt>
                <c:pt idx="2">
                  <c:v>-2.0511567886284578</c:v>
                </c:pt>
                <c:pt idx="3">
                  <c:v>-2.0268853913136087</c:v>
                </c:pt>
                <c:pt idx="4">
                  <c:v>-1.8803561654138474</c:v>
                </c:pt>
                <c:pt idx="5">
                  <c:v>-1.921976103606815</c:v>
                </c:pt>
                <c:pt idx="6">
                  <c:v>-1.7720971434869321</c:v>
                </c:pt>
                <c:pt idx="7">
                  <c:v>-2.0600011112527419</c:v>
                </c:pt>
                <c:pt idx="8">
                  <c:v>-2.725744426602815</c:v>
                </c:pt>
                <c:pt idx="9">
                  <c:v>-2.5389485087619477</c:v>
                </c:pt>
                <c:pt idx="10">
                  <c:v>-2.5224441899367589</c:v>
                </c:pt>
                <c:pt idx="11">
                  <c:v>-2.7814941704841187</c:v>
                </c:pt>
                <c:pt idx="12">
                  <c:v>-1.8378378543727505</c:v>
                </c:pt>
                <c:pt idx="13">
                  <c:v>-1.1879443890973613</c:v>
                </c:pt>
                <c:pt idx="14">
                  <c:v>-1.1463949255042478</c:v>
                </c:pt>
                <c:pt idx="15">
                  <c:v>-1.0529641581733633</c:v>
                </c:pt>
                <c:pt idx="16">
                  <c:v>-0.55951631685018255</c:v>
                </c:pt>
                <c:pt idx="17">
                  <c:v>0.23226993206822047</c:v>
                </c:pt>
                <c:pt idx="18">
                  <c:v>1.1183940177171385</c:v>
                </c:pt>
                <c:pt idx="19">
                  <c:v>2.1496186016230778</c:v>
                </c:pt>
                <c:pt idx="20">
                  <c:v>3.2097061999620293</c:v>
                </c:pt>
                <c:pt idx="21">
                  <c:v>3.1227270995238019</c:v>
                </c:pt>
                <c:pt idx="22">
                  <c:v>2.7635076831181857</c:v>
                </c:pt>
                <c:pt idx="23">
                  <c:v>3.0339729659363344</c:v>
                </c:pt>
                <c:pt idx="24">
                  <c:v>2.5217487788189477</c:v>
                </c:pt>
                <c:pt idx="25">
                  <c:v>2.3028772136845101</c:v>
                </c:pt>
                <c:pt idx="26">
                  <c:v>2.9921138186898437</c:v>
                </c:pt>
                <c:pt idx="27">
                  <c:v>3.1748869465008713</c:v>
                </c:pt>
                <c:pt idx="28">
                  <c:v>2.7702147561083521</c:v>
                </c:pt>
                <c:pt idx="29">
                  <c:v>2.5207859051766786</c:v>
                </c:pt>
                <c:pt idx="30">
                  <c:v>1.255882923380218</c:v>
                </c:pt>
                <c:pt idx="31">
                  <c:v>-0.15579782727801567</c:v>
                </c:pt>
                <c:pt idx="32">
                  <c:v>-0.46233650405650512</c:v>
                </c:pt>
                <c:pt idx="33">
                  <c:v>-0.44197710708408111</c:v>
                </c:pt>
                <c:pt idx="34">
                  <c:v>-6.8395619477883696E-2</c:v>
                </c:pt>
                <c:pt idx="35">
                  <c:v>-0.13166929929723514</c:v>
                </c:pt>
                <c:pt idx="36">
                  <c:v>-0.25929411604433417</c:v>
                </c:pt>
                <c:pt idx="37">
                  <c:v>-0.1144276571761029</c:v>
                </c:pt>
                <c:pt idx="38">
                  <c:v>-0.46892115505628501</c:v>
                </c:pt>
                <c:pt idx="39">
                  <c:v>-0.26706783382601884</c:v>
                </c:pt>
                <c:pt idx="40">
                  <c:v>-0.8721244728806169</c:v>
                </c:pt>
                <c:pt idx="41">
                  <c:v>-2.049668832062189</c:v>
                </c:pt>
                <c:pt idx="42">
                  <c:v>-2.1164370472037382</c:v>
                </c:pt>
                <c:pt idx="43">
                  <c:v>-2.0003606961435576</c:v>
                </c:pt>
                <c:pt idx="44">
                  <c:v>-2.4126363418606327</c:v>
                </c:pt>
                <c:pt idx="45">
                  <c:v>-2.2760082852699344</c:v>
                </c:pt>
                <c:pt idx="46">
                  <c:v>-2.0986741801094571</c:v>
                </c:pt>
                <c:pt idx="47">
                  <c:v>-2.1209982736862436</c:v>
                </c:pt>
                <c:pt idx="48">
                  <c:v>-1.6133618111140688</c:v>
                </c:pt>
                <c:pt idx="49">
                  <c:v>-1.067480589459564</c:v>
                </c:pt>
                <c:pt idx="50">
                  <c:v>-1.0853222710723438</c:v>
                </c:pt>
                <c:pt idx="51">
                  <c:v>-1.3609159166120279</c:v>
                </c:pt>
                <c:pt idx="52">
                  <c:v>-0.36432116966614636</c:v>
                </c:pt>
                <c:pt idx="53">
                  <c:v>0.91584306353199463</c:v>
                </c:pt>
                <c:pt idx="54">
                  <c:v>2.1488598875083142</c:v>
                </c:pt>
                <c:pt idx="55">
                  <c:v>2.8910388030084961</c:v>
                </c:pt>
                <c:pt idx="56">
                  <c:v>3.7234071475410548</c:v>
                </c:pt>
                <c:pt idx="57">
                  <c:v>4.7538918210052108</c:v>
                </c:pt>
                <c:pt idx="58">
                  <c:v>4.8573307785687385</c:v>
                </c:pt>
                <c:pt idx="59">
                  <c:v>4.7154915421434831</c:v>
                </c:pt>
                <c:pt idx="60">
                  <c:v>4.8225449590339968</c:v>
                </c:pt>
                <c:pt idx="61">
                  <c:v>4.6254008544809606</c:v>
                </c:pt>
                <c:pt idx="62">
                  <c:v>4.5817809418677573</c:v>
                </c:pt>
                <c:pt idx="63">
                  <c:v>4.5194458909285702</c:v>
                </c:pt>
                <c:pt idx="64">
                  <c:v>4.221569082779685</c:v>
                </c:pt>
                <c:pt idx="65">
                  <c:v>3.6863224597518123</c:v>
                </c:pt>
                <c:pt idx="66">
                  <c:v>2.9899266133232314</c:v>
                </c:pt>
                <c:pt idx="67">
                  <c:v>2.9127800371090387</c:v>
                </c:pt>
                <c:pt idx="68">
                  <c:v>2.0038767962612019</c:v>
                </c:pt>
                <c:pt idx="69">
                  <c:v>1.1488001585748082</c:v>
                </c:pt>
                <c:pt idx="70">
                  <c:v>1.3068642356106071</c:v>
                </c:pt>
                <c:pt idx="71">
                  <c:v>0.42711972883053884</c:v>
                </c:pt>
                <c:pt idx="72">
                  <c:v>-3.4876224275256475E-2</c:v>
                </c:pt>
                <c:pt idx="73">
                  <c:v>6.9383659770517608E-2</c:v>
                </c:pt>
                <c:pt idx="74">
                  <c:v>-0.18663356433472014</c:v>
                </c:pt>
                <c:pt idx="75">
                  <c:v>0.32128223667253519</c:v>
                </c:pt>
                <c:pt idx="76">
                  <c:v>0.62119084490121368</c:v>
                </c:pt>
                <c:pt idx="77">
                  <c:v>0.45600842811964082</c:v>
                </c:pt>
                <c:pt idx="78">
                  <c:v>0.66278259843389775</c:v>
                </c:pt>
                <c:pt idx="79">
                  <c:v>0.67107072185058658</c:v>
                </c:pt>
                <c:pt idx="80">
                  <c:v>0.83412449445877157</c:v>
                </c:pt>
                <c:pt idx="81">
                  <c:v>0.72186872264077417</c:v>
                </c:pt>
                <c:pt idx="82">
                  <c:v>0.51171317783174508</c:v>
                </c:pt>
                <c:pt idx="83">
                  <c:v>0.77095091580071062</c:v>
                </c:pt>
                <c:pt idx="84">
                  <c:v>0.54555230203598404</c:v>
                </c:pt>
                <c:pt idx="85">
                  <c:v>0.93355798344138163</c:v>
                </c:pt>
                <c:pt idx="86">
                  <c:v>1.1859362348346323</c:v>
                </c:pt>
                <c:pt idx="87">
                  <c:v>0.58433093004783077</c:v>
                </c:pt>
                <c:pt idx="88">
                  <c:v>0.63780560771262762</c:v>
                </c:pt>
                <c:pt idx="89">
                  <c:v>0.66219454554273471</c:v>
                </c:pt>
                <c:pt idx="90">
                  <c:v>0.16070394885866643</c:v>
                </c:pt>
                <c:pt idx="91">
                  <c:v>-0.10679806852459693</c:v>
                </c:pt>
                <c:pt idx="92">
                  <c:v>-0.35135918378732606</c:v>
                </c:pt>
                <c:pt idx="93">
                  <c:v>-0.15669365366781546</c:v>
                </c:pt>
                <c:pt idx="94">
                  <c:v>-0.75692210090145851</c:v>
                </c:pt>
                <c:pt idx="95">
                  <c:v>-0.630562812476549</c:v>
                </c:pt>
                <c:pt idx="96">
                  <c:v>-0.14604739015150289</c:v>
                </c:pt>
                <c:pt idx="97">
                  <c:v>-0.50276546401480193</c:v>
                </c:pt>
                <c:pt idx="98">
                  <c:v>-0.79677676245038587</c:v>
                </c:pt>
                <c:pt idx="99">
                  <c:v>-0.90046718565696326</c:v>
                </c:pt>
                <c:pt idx="100">
                  <c:v>-0.8681477876824456</c:v>
                </c:pt>
                <c:pt idx="101">
                  <c:v>-1.1171960642048313</c:v>
                </c:pt>
                <c:pt idx="102">
                  <c:v>-0.71898842195852453</c:v>
                </c:pt>
                <c:pt idx="103">
                  <c:v>-0.42678484469284006</c:v>
                </c:pt>
                <c:pt idx="104">
                  <c:v>-0.4333894177221328</c:v>
                </c:pt>
                <c:pt idx="105">
                  <c:v>-0.45915100978449458</c:v>
                </c:pt>
                <c:pt idx="106">
                  <c:v>-0.1818811392876902</c:v>
                </c:pt>
                <c:pt idx="107">
                  <c:v>-0.30516653370849711</c:v>
                </c:pt>
                <c:pt idx="108">
                  <c:v>-0.41108500762862843</c:v>
                </c:pt>
                <c:pt idx="109">
                  <c:v>-0.32918259624876622</c:v>
                </c:pt>
                <c:pt idx="110">
                  <c:v>-0.4965065941349861</c:v>
                </c:pt>
                <c:pt idx="111">
                  <c:v>-0.23727415694482437</c:v>
                </c:pt>
                <c:pt idx="112">
                  <c:v>-9.7513499756334818E-2</c:v>
                </c:pt>
                <c:pt idx="113">
                  <c:v>0.16025014537408105</c:v>
                </c:pt>
                <c:pt idx="114">
                  <c:v>0.66849913810120143</c:v>
                </c:pt>
                <c:pt idx="115">
                  <c:v>0.32485837448375332</c:v>
                </c:pt>
              </c:numCache>
            </c:numRef>
          </c:val>
        </c:ser>
        <c:ser>
          <c:idx val="0"/>
          <c:order val="1"/>
          <c:tx>
            <c:strRef>
              <c:f>'Data base graphs 1'!$AF$3</c:f>
              <c:strCache>
                <c:ptCount val="1"/>
                <c:pt idx="0">
                  <c:v>M2</c:v>
                </c:pt>
              </c:strCache>
            </c:strRef>
          </c:tx>
          <c:spPr>
            <a:solidFill>
              <a:srgbClr val="FF505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1'!$AF$19:$AF$197</c:f>
              <c:numCache>
                <c:formatCode>#,#00</c:formatCode>
                <c:ptCount val="179"/>
                <c:pt idx="0">
                  <c:v>10.509196268718934</c:v>
                </c:pt>
                <c:pt idx="1">
                  <c:v>10.715028098033363</c:v>
                </c:pt>
                <c:pt idx="2">
                  <c:v>11.186137459133215</c:v>
                </c:pt>
                <c:pt idx="3">
                  <c:v>11.296963328482606</c:v>
                </c:pt>
                <c:pt idx="4">
                  <c:v>11.680403798986296</c:v>
                </c:pt>
                <c:pt idx="5">
                  <c:v>11.757867386955789</c:v>
                </c:pt>
                <c:pt idx="6">
                  <c:v>12.546896584299503</c:v>
                </c:pt>
                <c:pt idx="7">
                  <c:v>11.227460362595242</c:v>
                </c:pt>
                <c:pt idx="8">
                  <c:v>10.435004955869925</c:v>
                </c:pt>
                <c:pt idx="9">
                  <c:v>11.444339768534498</c:v>
                </c:pt>
                <c:pt idx="10">
                  <c:v>12.939309415873204</c:v>
                </c:pt>
                <c:pt idx="11">
                  <c:v>12.131662994997978</c:v>
                </c:pt>
                <c:pt idx="12">
                  <c:v>13.203231728990909</c:v>
                </c:pt>
                <c:pt idx="13">
                  <c:v>13.383111837995511</c:v>
                </c:pt>
                <c:pt idx="14">
                  <c:v>12.912142917793137</c:v>
                </c:pt>
                <c:pt idx="15">
                  <c:v>12.919329846123453</c:v>
                </c:pt>
                <c:pt idx="16">
                  <c:v>12.024315736149696</c:v>
                </c:pt>
                <c:pt idx="17">
                  <c:v>11.4761275481628</c:v>
                </c:pt>
                <c:pt idx="18">
                  <c:v>10.227248389188782</c:v>
                </c:pt>
                <c:pt idx="19">
                  <c:v>10.36031065195696</c:v>
                </c:pt>
                <c:pt idx="20">
                  <c:v>10.657958457128625</c:v>
                </c:pt>
                <c:pt idx="21">
                  <c:v>12.441413925928217</c:v>
                </c:pt>
                <c:pt idx="22">
                  <c:v>11.450713575820673</c:v>
                </c:pt>
                <c:pt idx="23">
                  <c:v>11.562016261900729</c:v>
                </c:pt>
                <c:pt idx="24">
                  <c:v>9.1425446533536618</c:v>
                </c:pt>
                <c:pt idx="25">
                  <c:v>7.9262647321058175</c:v>
                </c:pt>
                <c:pt idx="26">
                  <c:v>3.7531047829041495</c:v>
                </c:pt>
                <c:pt idx="27">
                  <c:v>1.7415897971467873</c:v>
                </c:pt>
                <c:pt idx="28">
                  <c:v>1.6405647617964298</c:v>
                </c:pt>
                <c:pt idx="29">
                  <c:v>1.6615114322478477</c:v>
                </c:pt>
                <c:pt idx="30">
                  <c:v>2.5036641682399443</c:v>
                </c:pt>
                <c:pt idx="31">
                  <c:v>2.1856347403811873</c:v>
                </c:pt>
                <c:pt idx="32">
                  <c:v>1.6671955793127242</c:v>
                </c:pt>
                <c:pt idx="33">
                  <c:v>-1.5495129608201883</c:v>
                </c:pt>
                <c:pt idx="34">
                  <c:v>-2.5522545964029275</c:v>
                </c:pt>
                <c:pt idx="35">
                  <c:v>-3.2657838855814183</c:v>
                </c:pt>
                <c:pt idx="36">
                  <c:v>-2.0476742430348787</c:v>
                </c:pt>
                <c:pt idx="37">
                  <c:v>-1.583010617795706</c:v>
                </c:pt>
                <c:pt idx="38">
                  <c:v>1.9714731861934116</c:v>
                </c:pt>
                <c:pt idx="39">
                  <c:v>3.6541383816133766</c:v>
                </c:pt>
                <c:pt idx="40">
                  <c:v>4.4864912025592583</c:v>
                </c:pt>
                <c:pt idx="41">
                  <c:v>3.8630286172105635</c:v>
                </c:pt>
                <c:pt idx="42">
                  <c:v>2.7106099828002574</c:v>
                </c:pt>
                <c:pt idx="43">
                  <c:v>1.7361970140833398</c:v>
                </c:pt>
                <c:pt idx="44">
                  <c:v>2.0951691114699558</c:v>
                </c:pt>
                <c:pt idx="45">
                  <c:v>3.5483226047921552</c:v>
                </c:pt>
                <c:pt idx="46">
                  <c:v>4.090763748256391</c:v>
                </c:pt>
                <c:pt idx="47">
                  <c:v>5.5111015077086432</c:v>
                </c:pt>
                <c:pt idx="48">
                  <c:v>4.7307917141485856</c:v>
                </c:pt>
                <c:pt idx="49">
                  <c:v>3.7795746618946136</c:v>
                </c:pt>
                <c:pt idx="50">
                  <c:v>3.4921688895148715</c:v>
                </c:pt>
                <c:pt idx="51">
                  <c:v>4.1592433885912294</c:v>
                </c:pt>
                <c:pt idx="52">
                  <c:v>4.1085090420566717</c:v>
                </c:pt>
                <c:pt idx="53">
                  <c:v>5.7418404881308778</c:v>
                </c:pt>
                <c:pt idx="54">
                  <c:v>7.6226991838406777</c:v>
                </c:pt>
                <c:pt idx="55">
                  <c:v>9.915422210456752</c:v>
                </c:pt>
                <c:pt idx="56">
                  <c:v>9.3049835736835309</c:v>
                </c:pt>
                <c:pt idx="57">
                  <c:v>11.829247091195143</c:v>
                </c:pt>
                <c:pt idx="58">
                  <c:v>11.796646659983685</c:v>
                </c:pt>
                <c:pt idx="59">
                  <c:v>10.788045360871648</c:v>
                </c:pt>
                <c:pt idx="60">
                  <c:v>11.691906497561614</c:v>
                </c:pt>
                <c:pt idx="61">
                  <c:v>11.462952457807384</c:v>
                </c:pt>
                <c:pt idx="62">
                  <c:v>12.146789236294085</c:v>
                </c:pt>
                <c:pt idx="63">
                  <c:v>12.172873422502779</c:v>
                </c:pt>
                <c:pt idx="64">
                  <c:v>12.433181180546427</c:v>
                </c:pt>
                <c:pt idx="65">
                  <c:v>10.911062912160656</c:v>
                </c:pt>
                <c:pt idx="66">
                  <c:v>10.671750640414508</c:v>
                </c:pt>
                <c:pt idx="67">
                  <c:v>8.0844991008417981</c:v>
                </c:pt>
                <c:pt idx="68">
                  <c:v>7.909206434441943</c:v>
                </c:pt>
                <c:pt idx="69">
                  <c:v>5.6497826763384484</c:v>
                </c:pt>
                <c:pt idx="70">
                  <c:v>4.9564549161158418</c:v>
                </c:pt>
                <c:pt idx="71">
                  <c:v>4.4107530104298949</c:v>
                </c:pt>
                <c:pt idx="72">
                  <c:v>4.5451197309815283</c:v>
                </c:pt>
                <c:pt idx="73">
                  <c:v>5.2429293337202392</c:v>
                </c:pt>
                <c:pt idx="74">
                  <c:v>5.5951620785285296</c:v>
                </c:pt>
                <c:pt idx="75">
                  <c:v>5.3313171464023679</c:v>
                </c:pt>
                <c:pt idx="76">
                  <c:v>5.634299642117873</c:v>
                </c:pt>
                <c:pt idx="77">
                  <c:v>6.2650762667488182</c:v>
                </c:pt>
                <c:pt idx="78">
                  <c:v>5.7579947339816266</c:v>
                </c:pt>
                <c:pt idx="79">
                  <c:v>7.4087462608829124</c:v>
                </c:pt>
                <c:pt idx="80">
                  <c:v>7.5936134405109623</c:v>
                </c:pt>
                <c:pt idx="81">
                  <c:v>6.5456414179761122</c:v>
                </c:pt>
                <c:pt idx="82">
                  <c:v>7.4946727625425726</c:v>
                </c:pt>
                <c:pt idx="83">
                  <c:v>8.7714843743159463</c:v>
                </c:pt>
                <c:pt idx="84">
                  <c:v>7.6785525279100106</c:v>
                </c:pt>
                <c:pt idx="85">
                  <c:v>8.0809342886562447</c:v>
                </c:pt>
                <c:pt idx="86">
                  <c:v>6.6718789852632749</c:v>
                </c:pt>
                <c:pt idx="87">
                  <c:v>5.3630721372831696</c:v>
                </c:pt>
                <c:pt idx="88">
                  <c:v>3.8714111616890259</c:v>
                </c:pt>
                <c:pt idx="89">
                  <c:v>3.3666759132550892</c:v>
                </c:pt>
                <c:pt idx="90">
                  <c:v>3.9369555289430322</c:v>
                </c:pt>
                <c:pt idx="91">
                  <c:v>3.850888191252158</c:v>
                </c:pt>
                <c:pt idx="92">
                  <c:v>3.7535762226176788</c:v>
                </c:pt>
                <c:pt idx="93">
                  <c:v>4.4670302842498355</c:v>
                </c:pt>
                <c:pt idx="94">
                  <c:v>5.3417428496011894</c:v>
                </c:pt>
                <c:pt idx="95">
                  <c:v>5.557611945066359</c:v>
                </c:pt>
                <c:pt idx="96">
                  <c:v>5.3465496798463432</c:v>
                </c:pt>
                <c:pt idx="97">
                  <c:v>4.5742777387143825</c:v>
                </c:pt>
                <c:pt idx="98">
                  <c:v>4.1409067452902537</c:v>
                </c:pt>
                <c:pt idx="99">
                  <c:v>5.0195841331720965</c:v>
                </c:pt>
                <c:pt idx="100">
                  <c:v>5.4022112542266632</c:v>
                </c:pt>
                <c:pt idx="101">
                  <c:v>6.2169916229026567</c:v>
                </c:pt>
                <c:pt idx="102">
                  <c:v>5.8717864735086884</c:v>
                </c:pt>
                <c:pt idx="103">
                  <c:v>6.543138858963724</c:v>
                </c:pt>
                <c:pt idx="104">
                  <c:v>6.5232318016819191</c:v>
                </c:pt>
                <c:pt idx="105">
                  <c:v>6.6606172874532836</c:v>
                </c:pt>
                <c:pt idx="106">
                  <c:v>6.102768780220619</c:v>
                </c:pt>
                <c:pt idx="107">
                  <c:v>5.7163709117477257</c:v>
                </c:pt>
                <c:pt idx="108">
                  <c:v>6.1674369485503533</c:v>
                </c:pt>
                <c:pt idx="109">
                  <c:v>6.4776220819850598</c:v>
                </c:pt>
                <c:pt idx="110">
                  <c:v>7.2090416481357877</c:v>
                </c:pt>
                <c:pt idx="111">
                  <c:v>6.4336258392084238</c:v>
                </c:pt>
                <c:pt idx="112">
                  <c:v>6.1580801896935506</c:v>
                </c:pt>
                <c:pt idx="113">
                  <c:v>6.3660502318620562</c:v>
                </c:pt>
                <c:pt idx="114">
                  <c:v>5.3072685114522713</c:v>
                </c:pt>
                <c:pt idx="115">
                  <c:v>3.9899210152917934</c:v>
                </c:pt>
              </c:numCache>
            </c:numRef>
          </c:val>
        </c:ser>
        <c:ser>
          <c:idx val="1"/>
          <c:order val="2"/>
          <c:tx>
            <c:strRef>
              <c:f>'Data base graphs 1'!$AG$3</c:f>
              <c:strCache>
                <c:ptCount val="1"/>
                <c:pt idx="0">
                  <c:v>foreign currency deposits</c:v>
                </c:pt>
              </c:strCache>
            </c:strRef>
          </c:tx>
          <c:spPr>
            <a:solidFill>
              <a:srgbClr val="00B05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1'!$AG$19:$AG$197</c:f>
              <c:numCache>
                <c:formatCode>#,#00</c:formatCode>
                <c:ptCount val="179"/>
                <c:pt idx="0">
                  <c:v>0.63041219258746095</c:v>
                </c:pt>
                <c:pt idx="1">
                  <c:v>0.64367053881809111</c:v>
                </c:pt>
                <c:pt idx="2">
                  <c:v>0.75899629648943623</c:v>
                </c:pt>
                <c:pt idx="3">
                  <c:v>0.78550529073603848</c:v>
                </c:pt>
                <c:pt idx="4">
                  <c:v>0.7474793901231368</c:v>
                </c:pt>
                <c:pt idx="5">
                  <c:v>0.50107954077602024</c:v>
                </c:pt>
                <c:pt idx="6">
                  <c:v>0.49054030201756588</c:v>
                </c:pt>
                <c:pt idx="7">
                  <c:v>0.58997715395099337</c:v>
                </c:pt>
                <c:pt idx="8">
                  <c:v>0.57876511157015942</c:v>
                </c:pt>
                <c:pt idx="9">
                  <c:v>0.71938576750574279</c:v>
                </c:pt>
                <c:pt idx="10">
                  <c:v>0.73759557363495931</c:v>
                </c:pt>
                <c:pt idx="11">
                  <c:v>0.79352939992600002</c:v>
                </c:pt>
                <c:pt idx="12">
                  <c:v>0.88426856925758435</c:v>
                </c:pt>
                <c:pt idx="13">
                  <c:v>0.76317806138334465</c:v>
                </c:pt>
                <c:pt idx="14">
                  <c:v>0.62119354040183927</c:v>
                </c:pt>
                <c:pt idx="15">
                  <c:v>0.92659893454963049</c:v>
                </c:pt>
                <c:pt idx="16">
                  <c:v>1.3369122728532019</c:v>
                </c:pt>
                <c:pt idx="17">
                  <c:v>2.0734997989791482</c:v>
                </c:pt>
                <c:pt idx="18">
                  <c:v>2.7211808075088095</c:v>
                </c:pt>
                <c:pt idx="19">
                  <c:v>2.9617544964446409</c:v>
                </c:pt>
                <c:pt idx="20">
                  <c:v>3.1710599665413119</c:v>
                </c:pt>
                <c:pt idx="21">
                  <c:v>3.4223084199567722</c:v>
                </c:pt>
                <c:pt idx="22">
                  <c:v>3.6920186039775018</c:v>
                </c:pt>
                <c:pt idx="23">
                  <c:v>3.4060965863991242</c:v>
                </c:pt>
                <c:pt idx="24">
                  <c:v>3.090532511551356</c:v>
                </c:pt>
                <c:pt idx="25">
                  <c:v>3.0235305428210575</c:v>
                </c:pt>
                <c:pt idx="26">
                  <c:v>3.0327034950330032</c:v>
                </c:pt>
                <c:pt idx="27">
                  <c:v>2.3444131764560621</c:v>
                </c:pt>
                <c:pt idx="28">
                  <c:v>1.2185102321995118</c:v>
                </c:pt>
                <c:pt idx="29">
                  <c:v>4.2066712857571353E-3</c:v>
                </c:pt>
                <c:pt idx="30">
                  <c:v>-0.84748467432479935</c:v>
                </c:pt>
                <c:pt idx="31">
                  <c:v>-0.82557160062656976</c:v>
                </c:pt>
                <c:pt idx="32">
                  <c:v>-1.0048947031266402</c:v>
                </c:pt>
                <c:pt idx="33">
                  <c:v>-1.4799030070578045</c:v>
                </c:pt>
                <c:pt idx="34">
                  <c:v>-1.7056586509593119</c:v>
                </c:pt>
                <c:pt idx="35">
                  <c:v>-1.4488155428695748</c:v>
                </c:pt>
                <c:pt idx="36">
                  <c:v>-1.1751109435967184</c:v>
                </c:pt>
                <c:pt idx="37">
                  <c:v>-1.1060961419584736</c:v>
                </c:pt>
                <c:pt idx="38">
                  <c:v>-1.0588015941454778</c:v>
                </c:pt>
                <c:pt idx="39">
                  <c:v>-0.62912431463702578</c:v>
                </c:pt>
                <c:pt idx="40">
                  <c:v>0.1184237312781746</c:v>
                </c:pt>
                <c:pt idx="41">
                  <c:v>0.92095786091755916</c:v>
                </c:pt>
                <c:pt idx="42">
                  <c:v>1.0168117352050368</c:v>
                </c:pt>
                <c:pt idx="43">
                  <c:v>0.69214352931927725</c:v>
                </c:pt>
                <c:pt idx="44">
                  <c:v>1.0595612075674099</c:v>
                </c:pt>
                <c:pt idx="45">
                  <c:v>1.7300499115447463</c:v>
                </c:pt>
                <c:pt idx="46">
                  <c:v>1.8275785366396184</c:v>
                </c:pt>
                <c:pt idx="47">
                  <c:v>1.7696440023814402</c:v>
                </c:pt>
                <c:pt idx="48">
                  <c:v>1.7334598001551267</c:v>
                </c:pt>
                <c:pt idx="49">
                  <c:v>1.5996347317532984</c:v>
                </c:pt>
                <c:pt idx="50">
                  <c:v>1.3180590069228566</c:v>
                </c:pt>
                <c:pt idx="51">
                  <c:v>1.0745815920365061</c:v>
                </c:pt>
                <c:pt idx="52">
                  <c:v>0.91238408458444809</c:v>
                </c:pt>
                <c:pt idx="53">
                  <c:v>0.65352161652603447</c:v>
                </c:pt>
                <c:pt idx="54">
                  <c:v>0.77266460828315819</c:v>
                </c:pt>
                <c:pt idx="55">
                  <c:v>0.88415156375478998</c:v>
                </c:pt>
                <c:pt idx="56">
                  <c:v>0.77156382230216336</c:v>
                </c:pt>
                <c:pt idx="57">
                  <c:v>0.47830818199964498</c:v>
                </c:pt>
                <c:pt idx="58">
                  <c:v>0.22290744054039266</c:v>
                </c:pt>
                <c:pt idx="59">
                  <c:v>0.16317009086030282</c:v>
                </c:pt>
                <c:pt idx="60">
                  <c:v>0.37933026752541699</c:v>
                </c:pt>
                <c:pt idx="61">
                  <c:v>0.3212001628740383</c:v>
                </c:pt>
                <c:pt idx="62">
                  <c:v>0.73062014525233343</c:v>
                </c:pt>
                <c:pt idx="63">
                  <c:v>0.90497246480563109</c:v>
                </c:pt>
                <c:pt idx="64">
                  <c:v>0.91671061746276683</c:v>
                </c:pt>
                <c:pt idx="65">
                  <c:v>0.82157777139453181</c:v>
                </c:pt>
                <c:pt idx="66">
                  <c:v>0.71444533876236871</c:v>
                </c:pt>
                <c:pt idx="67">
                  <c:v>0.50191422196019342</c:v>
                </c:pt>
                <c:pt idx="68">
                  <c:v>0.12727925076818267</c:v>
                </c:pt>
                <c:pt idx="69">
                  <c:v>8.9463801229308748E-2</c:v>
                </c:pt>
                <c:pt idx="70">
                  <c:v>0.47609325230786831</c:v>
                </c:pt>
                <c:pt idx="71">
                  <c:v>0.85496990387675675</c:v>
                </c:pt>
                <c:pt idx="72">
                  <c:v>0.57011759706823706</c:v>
                </c:pt>
                <c:pt idx="73">
                  <c:v>0.58979730792345242</c:v>
                </c:pt>
                <c:pt idx="74">
                  <c:v>0.44548033064886911</c:v>
                </c:pt>
                <c:pt idx="75">
                  <c:v>0.48594373492484949</c:v>
                </c:pt>
                <c:pt idx="76">
                  <c:v>0.6615272315713312</c:v>
                </c:pt>
                <c:pt idx="77">
                  <c:v>0.97482014153526297</c:v>
                </c:pt>
                <c:pt idx="78">
                  <c:v>1.457990904178091</c:v>
                </c:pt>
                <c:pt idx="79">
                  <c:v>1.9146007041782764</c:v>
                </c:pt>
                <c:pt idx="80">
                  <c:v>1.9894593653693238</c:v>
                </c:pt>
                <c:pt idx="81">
                  <c:v>1.7496978704824726</c:v>
                </c:pt>
                <c:pt idx="82">
                  <c:v>1.5103339621391323</c:v>
                </c:pt>
                <c:pt idx="83">
                  <c:v>1.2770576807007723</c:v>
                </c:pt>
                <c:pt idx="84">
                  <c:v>1.3695328870403305</c:v>
                </c:pt>
                <c:pt idx="85">
                  <c:v>1.8436188791946651</c:v>
                </c:pt>
                <c:pt idx="86">
                  <c:v>1.9411899394769911</c:v>
                </c:pt>
                <c:pt idx="87">
                  <c:v>2.1532729418475709</c:v>
                </c:pt>
                <c:pt idx="88">
                  <c:v>2.2860902538553511</c:v>
                </c:pt>
                <c:pt idx="89">
                  <c:v>1.9135124433079589</c:v>
                </c:pt>
                <c:pt idx="90">
                  <c:v>1.5668544678599852</c:v>
                </c:pt>
                <c:pt idx="91">
                  <c:v>1.5667422652681049</c:v>
                </c:pt>
                <c:pt idx="92">
                  <c:v>1.9591359813013265</c:v>
                </c:pt>
                <c:pt idx="93">
                  <c:v>2.0052221211855699</c:v>
                </c:pt>
                <c:pt idx="94">
                  <c:v>1.963518986158121</c:v>
                </c:pt>
                <c:pt idx="95">
                  <c:v>2.1956089657520099</c:v>
                </c:pt>
                <c:pt idx="96">
                  <c:v>2.3949951672744709</c:v>
                </c:pt>
                <c:pt idx="97">
                  <c:v>2.1365581115628571</c:v>
                </c:pt>
                <c:pt idx="98">
                  <c:v>1.813165703344737</c:v>
                </c:pt>
                <c:pt idx="99">
                  <c:v>1.4028378515404829</c:v>
                </c:pt>
                <c:pt idx="100">
                  <c:v>1.1608080250029862</c:v>
                </c:pt>
                <c:pt idx="101">
                  <c:v>1.221316484294684</c:v>
                </c:pt>
                <c:pt idx="102">
                  <c:v>1.4440373772140782</c:v>
                </c:pt>
                <c:pt idx="103">
                  <c:v>1.5759283569269567</c:v>
                </c:pt>
                <c:pt idx="104">
                  <c:v>1.20674572386521</c:v>
                </c:pt>
                <c:pt idx="105">
                  <c:v>1.3405952686425886</c:v>
                </c:pt>
                <c:pt idx="106">
                  <c:v>1.4798724728954276</c:v>
                </c:pt>
                <c:pt idx="107">
                  <c:v>1.1903821542090616</c:v>
                </c:pt>
                <c:pt idx="108">
                  <c:v>0.77845508179335132</c:v>
                </c:pt>
                <c:pt idx="109">
                  <c:v>0.67775138349306441</c:v>
                </c:pt>
                <c:pt idx="110">
                  <c:v>0.89078273076855818</c:v>
                </c:pt>
                <c:pt idx="111">
                  <c:v>0.96483785179761394</c:v>
                </c:pt>
                <c:pt idx="112">
                  <c:v>1.0750038006083134</c:v>
                </c:pt>
                <c:pt idx="113">
                  <c:v>1.1594329360403939</c:v>
                </c:pt>
                <c:pt idx="114">
                  <c:v>1.1277284144344391</c:v>
                </c:pt>
                <c:pt idx="115">
                  <c:v>0.37274329286350089</c:v>
                </c:pt>
              </c:numCache>
            </c:numRef>
          </c:val>
        </c:ser>
        <c:ser>
          <c:idx val="3"/>
          <c:order val="3"/>
          <c:tx>
            <c:strRef>
              <c:f>'Data base graphs 1'!$AI$3</c:f>
              <c:strCache>
                <c:ptCount val="1"/>
                <c:pt idx="0">
                  <c:v>treasury bonds</c:v>
                </c:pt>
              </c:strCache>
            </c:strRef>
          </c:tx>
          <c:spPr>
            <a:solidFill>
              <a:srgbClr val="7030A0"/>
            </a:solidFill>
            <a:ln>
              <a:noFill/>
            </a:ln>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1'!$AI$19:$AI$197</c:f>
              <c:numCache>
                <c:formatCode>#,#00</c:formatCode>
                <c:ptCount val="179"/>
                <c:pt idx="0">
                  <c:v>-2.6816541336580936E-3</c:v>
                </c:pt>
                <c:pt idx="1">
                  <c:v>-6.1932524001844522E-3</c:v>
                </c:pt>
                <c:pt idx="2">
                  <c:v>-4.6593264580948611E-2</c:v>
                </c:pt>
                <c:pt idx="3">
                  <c:v>-9.3857569705674618E-2</c:v>
                </c:pt>
                <c:pt idx="4">
                  <c:v>3.6769775244750893E-3</c:v>
                </c:pt>
                <c:pt idx="5">
                  <c:v>0.12597673721077321</c:v>
                </c:pt>
                <c:pt idx="6">
                  <c:v>0.1616406367179313</c:v>
                </c:pt>
                <c:pt idx="7">
                  <c:v>0.14549239935808822</c:v>
                </c:pt>
                <c:pt idx="8">
                  <c:v>0.16836861322845145</c:v>
                </c:pt>
                <c:pt idx="9">
                  <c:v>0.15036943609546363</c:v>
                </c:pt>
                <c:pt idx="10">
                  <c:v>0.23592799240825438</c:v>
                </c:pt>
                <c:pt idx="11">
                  <c:v>0.41654217052127379</c:v>
                </c:pt>
                <c:pt idx="12">
                  <c:v>0.54720187844553481</c:v>
                </c:pt>
                <c:pt idx="13">
                  <c:v>0.382680974978855</c:v>
                </c:pt>
                <c:pt idx="14">
                  <c:v>0.45024963201759183</c:v>
                </c:pt>
                <c:pt idx="15">
                  <c:v>0.61636345561188988</c:v>
                </c:pt>
                <c:pt idx="16">
                  <c:v>0.71511539082882125</c:v>
                </c:pt>
                <c:pt idx="17">
                  <c:v>0.71702724481455626</c:v>
                </c:pt>
                <c:pt idx="18">
                  <c:v>0.74957015049658582</c:v>
                </c:pt>
                <c:pt idx="19">
                  <c:v>0.94775462170981828</c:v>
                </c:pt>
                <c:pt idx="20">
                  <c:v>1.1105233018069578</c:v>
                </c:pt>
                <c:pt idx="21">
                  <c:v>1.3256841960631935</c:v>
                </c:pt>
                <c:pt idx="22">
                  <c:v>1.4452154734759102</c:v>
                </c:pt>
                <c:pt idx="23">
                  <c:v>1.3606921329279398</c:v>
                </c:pt>
                <c:pt idx="24">
                  <c:v>1.2588269793171949</c:v>
                </c:pt>
                <c:pt idx="25">
                  <c:v>1.5059705443487585</c:v>
                </c:pt>
                <c:pt idx="26">
                  <c:v>1.5243387483453155</c:v>
                </c:pt>
                <c:pt idx="27">
                  <c:v>1.4326540691542722</c:v>
                </c:pt>
                <c:pt idx="28">
                  <c:v>1.3140697483346604</c:v>
                </c:pt>
                <c:pt idx="29">
                  <c:v>1.2653419776304065</c:v>
                </c:pt>
                <c:pt idx="30">
                  <c:v>1.3411960532550335</c:v>
                </c:pt>
                <c:pt idx="31">
                  <c:v>1.3024987992344064</c:v>
                </c:pt>
                <c:pt idx="32">
                  <c:v>1.2577110155004831</c:v>
                </c:pt>
                <c:pt idx="33">
                  <c:v>1.2267025626604835</c:v>
                </c:pt>
                <c:pt idx="34">
                  <c:v>1.2616589940811482</c:v>
                </c:pt>
                <c:pt idx="35">
                  <c:v>1.2640026107234557</c:v>
                </c:pt>
                <c:pt idx="36">
                  <c:v>1.3375671082462117</c:v>
                </c:pt>
                <c:pt idx="37">
                  <c:v>1.3573370059270573</c:v>
                </c:pt>
                <c:pt idx="38">
                  <c:v>1.6401752627776354</c:v>
                </c:pt>
                <c:pt idx="39">
                  <c:v>1.8685389880433623</c:v>
                </c:pt>
                <c:pt idx="40">
                  <c:v>2.091377053947943</c:v>
                </c:pt>
                <c:pt idx="41">
                  <c:v>2.2659771621873146</c:v>
                </c:pt>
                <c:pt idx="42">
                  <c:v>2.342292256641012</c:v>
                </c:pt>
                <c:pt idx="43">
                  <c:v>2.2815187157367562</c:v>
                </c:pt>
                <c:pt idx="44">
                  <c:v>2.2940159146207981</c:v>
                </c:pt>
                <c:pt idx="45">
                  <c:v>2.4008452649124403</c:v>
                </c:pt>
                <c:pt idx="46">
                  <c:v>2.6457312862909017</c:v>
                </c:pt>
                <c:pt idx="47">
                  <c:v>3.0026595805816148</c:v>
                </c:pt>
                <c:pt idx="48">
                  <c:v>3.8858978120784915</c:v>
                </c:pt>
                <c:pt idx="49">
                  <c:v>4.0012961131334555</c:v>
                </c:pt>
                <c:pt idx="50">
                  <c:v>4.030526295785811</c:v>
                </c:pt>
                <c:pt idx="51">
                  <c:v>3.9192700572006358</c:v>
                </c:pt>
                <c:pt idx="52">
                  <c:v>3.7399350960909343</c:v>
                </c:pt>
                <c:pt idx="53">
                  <c:v>3.591217556194275</c:v>
                </c:pt>
                <c:pt idx="54">
                  <c:v>3.7371332678526601</c:v>
                </c:pt>
                <c:pt idx="55">
                  <c:v>4.1977456304070726</c:v>
                </c:pt>
                <c:pt idx="56">
                  <c:v>4.362951451834082</c:v>
                </c:pt>
                <c:pt idx="57">
                  <c:v>4.5376497328900456</c:v>
                </c:pt>
                <c:pt idx="58">
                  <c:v>4.073347968243092</c:v>
                </c:pt>
                <c:pt idx="59">
                  <c:v>3.7799002987315546</c:v>
                </c:pt>
                <c:pt idx="60">
                  <c:v>3.0006000968684292</c:v>
                </c:pt>
                <c:pt idx="61">
                  <c:v>2.6385715703771835</c:v>
                </c:pt>
                <c:pt idx="62">
                  <c:v>2.3663859316722204</c:v>
                </c:pt>
                <c:pt idx="63">
                  <c:v>2.2116969067586929</c:v>
                </c:pt>
                <c:pt idx="64">
                  <c:v>2.0789087345319421</c:v>
                </c:pt>
                <c:pt idx="65">
                  <c:v>1.9700743562506855</c:v>
                </c:pt>
                <c:pt idx="66">
                  <c:v>1.7238767103830301</c:v>
                </c:pt>
                <c:pt idx="67">
                  <c:v>1.3173429255878857</c:v>
                </c:pt>
                <c:pt idx="68">
                  <c:v>1.0567443743215137</c:v>
                </c:pt>
                <c:pt idx="69">
                  <c:v>0.75372588857641909</c:v>
                </c:pt>
                <c:pt idx="70">
                  <c:v>0.73685271270280028</c:v>
                </c:pt>
                <c:pt idx="71">
                  <c:v>0.63882739034176073</c:v>
                </c:pt>
                <c:pt idx="72">
                  <c:v>0.9913711077362628</c:v>
                </c:pt>
                <c:pt idx="73">
                  <c:v>1.0875276891157257</c:v>
                </c:pt>
                <c:pt idx="74">
                  <c:v>1.1041635872217759</c:v>
                </c:pt>
                <c:pt idx="75">
                  <c:v>1.2637753411978938</c:v>
                </c:pt>
                <c:pt idx="76">
                  <c:v>1.580829363481933</c:v>
                </c:pt>
                <c:pt idx="77">
                  <c:v>1.8376387897502027</c:v>
                </c:pt>
                <c:pt idx="78">
                  <c:v>2.0085991949507047</c:v>
                </c:pt>
                <c:pt idx="79">
                  <c:v>2.2725653495664693</c:v>
                </c:pt>
                <c:pt idx="80">
                  <c:v>2.3681800597596112</c:v>
                </c:pt>
                <c:pt idx="81">
                  <c:v>2.513867985894374</c:v>
                </c:pt>
                <c:pt idx="82">
                  <c:v>2.3392843278263848</c:v>
                </c:pt>
                <c:pt idx="83">
                  <c:v>2.2213193871594674</c:v>
                </c:pt>
                <c:pt idx="84">
                  <c:v>1.4764904371823528</c:v>
                </c:pt>
                <c:pt idx="85">
                  <c:v>1.6312090115612397</c:v>
                </c:pt>
                <c:pt idx="86">
                  <c:v>1.5109184027087526</c:v>
                </c:pt>
                <c:pt idx="87">
                  <c:v>1.2644929383427852</c:v>
                </c:pt>
                <c:pt idx="88">
                  <c:v>1.1659122342995394</c:v>
                </c:pt>
                <c:pt idx="89">
                  <c:v>1.2100324632365327</c:v>
                </c:pt>
                <c:pt idx="90">
                  <c:v>1.1732725706340288</c:v>
                </c:pt>
                <c:pt idx="91">
                  <c:v>1.0146825755903035</c:v>
                </c:pt>
                <c:pt idx="92">
                  <c:v>1.1184344071872769</c:v>
                </c:pt>
                <c:pt idx="93">
                  <c:v>0.99391752863152871</c:v>
                </c:pt>
                <c:pt idx="94">
                  <c:v>1.2698777115458715</c:v>
                </c:pt>
                <c:pt idx="95">
                  <c:v>1.6054258966261716</c:v>
                </c:pt>
                <c:pt idx="96">
                  <c:v>1.7675446736572844</c:v>
                </c:pt>
                <c:pt idx="97">
                  <c:v>1.8658787288736596</c:v>
                </c:pt>
                <c:pt idx="98">
                  <c:v>1.909237564203341</c:v>
                </c:pt>
                <c:pt idx="99">
                  <c:v>1.9814984970751244</c:v>
                </c:pt>
                <c:pt idx="100">
                  <c:v>2.2483158480757797</c:v>
                </c:pt>
                <c:pt idx="101">
                  <c:v>2.524363860927763</c:v>
                </c:pt>
                <c:pt idx="102">
                  <c:v>2.9753791047834559</c:v>
                </c:pt>
                <c:pt idx="103">
                  <c:v>3.0940895007202269</c:v>
                </c:pt>
                <c:pt idx="104">
                  <c:v>3.2289184440100458</c:v>
                </c:pt>
                <c:pt idx="105">
                  <c:v>3.3785070007167222</c:v>
                </c:pt>
                <c:pt idx="106">
                  <c:v>3.5382612410859076</c:v>
                </c:pt>
                <c:pt idx="107">
                  <c:v>3.2466860728050504</c:v>
                </c:pt>
                <c:pt idx="108">
                  <c:v>3.060642854938072</c:v>
                </c:pt>
                <c:pt idx="109">
                  <c:v>2.9366998710417871</c:v>
                </c:pt>
                <c:pt idx="110">
                  <c:v>2.9422905465384779</c:v>
                </c:pt>
                <c:pt idx="111">
                  <c:v>2.8772764167936664</c:v>
                </c:pt>
                <c:pt idx="112">
                  <c:v>3.1073985862740172</c:v>
                </c:pt>
                <c:pt idx="113">
                  <c:v>3.2120595213652128</c:v>
                </c:pt>
                <c:pt idx="114">
                  <c:v>3.3083335627698247</c:v>
                </c:pt>
                <c:pt idx="115">
                  <c:v>3.8394230364070427</c:v>
                </c:pt>
              </c:numCache>
            </c:numRef>
          </c:val>
        </c:ser>
        <c:ser>
          <c:idx val="4"/>
          <c:order val="4"/>
          <c:tx>
            <c:strRef>
              <c:f>'Data base graphs 1'!$AJ$3</c:f>
              <c:strCache>
                <c:ptCount val="1"/>
                <c:pt idx="0">
                  <c:v>mortgage bonds</c:v>
                </c:pt>
              </c:strCache>
            </c:strRef>
          </c:tx>
          <c:spPr>
            <a:solidFill>
              <a:schemeClr val="accent6">
                <a:lumMod val="60000"/>
                <a:lumOff val="40000"/>
              </a:schemeClr>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1'!$AJ$19:$AJ$197</c:f>
              <c:numCache>
                <c:formatCode>#,#00</c:formatCode>
                <c:ptCount val="179"/>
                <c:pt idx="0">
                  <c:v>0.16954586359147392</c:v>
                </c:pt>
                <c:pt idx="1">
                  <c:v>0.16410408017285094</c:v>
                </c:pt>
                <c:pt idx="2">
                  <c:v>9.1895574693013238E-2</c:v>
                </c:pt>
                <c:pt idx="3">
                  <c:v>-0.33952175439850019</c:v>
                </c:pt>
                <c:pt idx="4">
                  <c:v>-0.20057912396010508</c:v>
                </c:pt>
                <c:pt idx="5">
                  <c:v>-0.33996688460306113</c:v>
                </c:pt>
                <c:pt idx="6">
                  <c:v>-0.39414924868510637</c:v>
                </c:pt>
                <c:pt idx="7">
                  <c:v>-0.2202731720709501</c:v>
                </c:pt>
                <c:pt idx="8">
                  <c:v>-0.24140500748890653</c:v>
                </c:pt>
                <c:pt idx="9">
                  <c:v>-0.31883682809543179</c:v>
                </c:pt>
                <c:pt idx="10">
                  <c:v>-0.43216524015354491</c:v>
                </c:pt>
                <c:pt idx="11">
                  <c:v>-0.50974011397396368</c:v>
                </c:pt>
                <c:pt idx="12">
                  <c:v>-0.33845851715127762</c:v>
                </c:pt>
                <c:pt idx="13">
                  <c:v>-0.42752652021772714</c:v>
                </c:pt>
                <c:pt idx="14">
                  <c:v>-0.48166796927472361</c:v>
                </c:pt>
                <c:pt idx="15">
                  <c:v>4.9840670582485522E-2</c:v>
                </c:pt>
                <c:pt idx="16">
                  <c:v>-0.29508707217747321</c:v>
                </c:pt>
                <c:pt idx="17">
                  <c:v>-0.18814340371851043</c:v>
                </c:pt>
                <c:pt idx="18">
                  <c:v>-0.1339879667840056</c:v>
                </c:pt>
                <c:pt idx="19">
                  <c:v>-0.1975127903272558</c:v>
                </c:pt>
                <c:pt idx="20">
                  <c:v>-0.34411473174433405</c:v>
                </c:pt>
                <c:pt idx="21">
                  <c:v>-0.29394904697761143</c:v>
                </c:pt>
                <c:pt idx="22">
                  <c:v>-0.30291971150685182</c:v>
                </c:pt>
                <c:pt idx="23">
                  <c:v>-0.43387203595795815</c:v>
                </c:pt>
                <c:pt idx="24">
                  <c:v>-0.60893938873581022</c:v>
                </c:pt>
                <c:pt idx="25">
                  <c:v>-0.48557178810790325</c:v>
                </c:pt>
                <c:pt idx="26">
                  <c:v>-0.63018745883748473</c:v>
                </c:pt>
                <c:pt idx="27">
                  <c:v>-0.77478302474058192</c:v>
                </c:pt>
                <c:pt idx="28">
                  <c:v>-0.65501245054542223</c:v>
                </c:pt>
                <c:pt idx="29">
                  <c:v>-0.80149460556270335</c:v>
                </c:pt>
                <c:pt idx="30">
                  <c:v>-0.814341444013719</c:v>
                </c:pt>
                <c:pt idx="31">
                  <c:v>-0.84282883478672233</c:v>
                </c:pt>
                <c:pt idx="32">
                  <c:v>-0.82699129712582131</c:v>
                </c:pt>
                <c:pt idx="33">
                  <c:v>-0.85733186430207942</c:v>
                </c:pt>
                <c:pt idx="34">
                  <c:v>-1.0891830840934427</c:v>
                </c:pt>
                <c:pt idx="35">
                  <c:v>-0.96497052737973588</c:v>
                </c:pt>
                <c:pt idx="36">
                  <c:v>-0.96701719810229447</c:v>
                </c:pt>
                <c:pt idx="37">
                  <c:v>-1.0701883567870261</c:v>
                </c:pt>
                <c:pt idx="38">
                  <c:v>-0.76898874309553233</c:v>
                </c:pt>
                <c:pt idx="39">
                  <c:v>-0.87256196780914308</c:v>
                </c:pt>
                <c:pt idx="40">
                  <c:v>-0.82419659735349715</c:v>
                </c:pt>
                <c:pt idx="41">
                  <c:v>-0.65308698924470121</c:v>
                </c:pt>
                <c:pt idx="42">
                  <c:v>-0.64965224088905882</c:v>
                </c:pt>
                <c:pt idx="43">
                  <c:v>-0.61029325058902162</c:v>
                </c:pt>
                <c:pt idx="44">
                  <c:v>-0.5333907906997003</c:v>
                </c:pt>
                <c:pt idx="45">
                  <c:v>-0.56304499943044561</c:v>
                </c:pt>
                <c:pt idx="46">
                  <c:v>-0.3751314929723672</c:v>
                </c:pt>
                <c:pt idx="47">
                  <c:v>-0.44939326162963111</c:v>
                </c:pt>
                <c:pt idx="48">
                  <c:v>-0.55158640800107372</c:v>
                </c:pt>
                <c:pt idx="49">
                  <c:v>-0.50360339844489077</c:v>
                </c:pt>
                <c:pt idx="50">
                  <c:v>-0.48984264000813771</c:v>
                </c:pt>
                <c:pt idx="51">
                  <c:v>-0.40499639046553054</c:v>
                </c:pt>
                <c:pt idx="52">
                  <c:v>-0.64773054409365705</c:v>
                </c:pt>
                <c:pt idx="53">
                  <c:v>-0.8429276986020029</c:v>
                </c:pt>
                <c:pt idx="54">
                  <c:v>-0.69899885041776932</c:v>
                </c:pt>
                <c:pt idx="55">
                  <c:v>-0.66558849635283246</c:v>
                </c:pt>
                <c:pt idx="56">
                  <c:v>-0.57636198142374451</c:v>
                </c:pt>
                <c:pt idx="57">
                  <c:v>-0.67416019729005183</c:v>
                </c:pt>
                <c:pt idx="58">
                  <c:v>-0.58507915963471979</c:v>
                </c:pt>
                <c:pt idx="59">
                  <c:v>-0.4966450864398208</c:v>
                </c:pt>
                <c:pt idx="60">
                  <c:v>1.0523526132644753E-2</c:v>
                </c:pt>
                <c:pt idx="61">
                  <c:v>0.10653359884772708</c:v>
                </c:pt>
                <c:pt idx="62">
                  <c:v>-0.27797107274837191</c:v>
                </c:pt>
                <c:pt idx="63">
                  <c:v>-0.2749168368428962</c:v>
                </c:pt>
                <c:pt idx="64">
                  <c:v>-0.14148056456437541</c:v>
                </c:pt>
                <c:pt idx="65">
                  <c:v>-0.14755002226639077</c:v>
                </c:pt>
                <c:pt idx="66">
                  <c:v>-0.30110316746366195</c:v>
                </c:pt>
                <c:pt idx="67">
                  <c:v>-0.31567870922483338</c:v>
                </c:pt>
                <c:pt idx="68">
                  <c:v>-0.45093745975086941</c:v>
                </c:pt>
                <c:pt idx="69">
                  <c:v>-0.45804404344525035</c:v>
                </c:pt>
                <c:pt idx="70">
                  <c:v>-0.60930332411792776</c:v>
                </c:pt>
                <c:pt idx="71">
                  <c:v>-0.52442559970503921</c:v>
                </c:pt>
                <c:pt idx="72">
                  <c:v>-0.73432280743762579</c:v>
                </c:pt>
                <c:pt idx="73">
                  <c:v>-0.83781584734768766</c:v>
                </c:pt>
                <c:pt idx="74">
                  <c:v>-0.58820038742298708</c:v>
                </c:pt>
                <c:pt idx="75">
                  <c:v>-0.62764098888556286</c:v>
                </c:pt>
                <c:pt idx="76">
                  <c:v>-0.51808793285615029</c:v>
                </c:pt>
                <c:pt idx="77">
                  <c:v>-0.53647431554470493</c:v>
                </c:pt>
                <c:pt idx="78">
                  <c:v>-0.58146859873637669</c:v>
                </c:pt>
                <c:pt idx="79">
                  <c:v>-0.58567381831850507</c:v>
                </c:pt>
                <c:pt idx="80">
                  <c:v>-0.53998076338874945</c:v>
                </c:pt>
                <c:pt idx="81">
                  <c:v>-0.39597418482956459</c:v>
                </c:pt>
                <c:pt idx="82">
                  <c:v>-0.27734806113032828</c:v>
                </c:pt>
                <c:pt idx="83">
                  <c:v>-0.40676145782694439</c:v>
                </c:pt>
                <c:pt idx="84">
                  <c:v>-0.46351728675010723</c:v>
                </c:pt>
                <c:pt idx="85">
                  <c:v>-0.42563510675225108</c:v>
                </c:pt>
                <c:pt idx="86">
                  <c:v>-0.49486620333507647</c:v>
                </c:pt>
                <c:pt idx="87">
                  <c:v>-0.35350241271155791</c:v>
                </c:pt>
                <c:pt idx="88">
                  <c:v>-0.12469763154950066</c:v>
                </c:pt>
                <c:pt idx="89">
                  <c:v>0.12857234279808108</c:v>
                </c:pt>
                <c:pt idx="90">
                  <c:v>-4.824159762335764E-2</c:v>
                </c:pt>
                <c:pt idx="91">
                  <c:v>-7.3041940993671034E-2</c:v>
                </c:pt>
                <c:pt idx="92">
                  <c:v>-2.5722401796862467E-2</c:v>
                </c:pt>
                <c:pt idx="93">
                  <c:v>-7.8382058185428885E-2</c:v>
                </c:pt>
                <c:pt idx="94">
                  <c:v>-0.14582170374840078</c:v>
                </c:pt>
                <c:pt idx="95">
                  <c:v>0.10243295459115502</c:v>
                </c:pt>
                <c:pt idx="96">
                  <c:v>0.13118989661823938</c:v>
                </c:pt>
                <c:pt idx="97">
                  <c:v>1.5904286941295632E-2</c:v>
                </c:pt>
                <c:pt idx="98">
                  <c:v>9.1346520164350322E-3</c:v>
                </c:pt>
                <c:pt idx="99">
                  <c:v>-0.11419625843800972</c:v>
                </c:pt>
                <c:pt idx="100">
                  <c:v>-0.38467897108793131</c:v>
                </c:pt>
                <c:pt idx="101">
                  <c:v>-0.57219770993531216</c:v>
                </c:pt>
                <c:pt idx="102">
                  <c:v>-0.14541835982080442</c:v>
                </c:pt>
                <c:pt idx="103">
                  <c:v>-0.28436698097782653</c:v>
                </c:pt>
                <c:pt idx="104">
                  <c:v>-0.27873477323521217</c:v>
                </c:pt>
                <c:pt idx="105">
                  <c:v>3.3434447878876603E-2</c:v>
                </c:pt>
                <c:pt idx="106">
                  <c:v>2.6741604555506331E-2</c:v>
                </c:pt>
                <c:pt idx="107">
                  <c:v>-0.19534462749217826</c:v>
                </c:pt>
                <c:pt idx="108">
                  <c:v>-0.20491553750016347</c:v>
                </c:pt>
                <c:pt idx="109">
                  <c:v>4.4366180757398635E-2</c:v>
                </c:pt>
                <c:pt idx="110">
                  <c:v>-0.10678642354104448</c:v>
                </c:pt>
                <c:pt idx="111">
                  <c:v>-0.23781835666846751</c:v>
                </c:pt>
                <c:pt idx="112">
                  <c:v>-0.2063713688570564</c:v>
                </c:pt>
                <c:pt idx="113">
                  <c:v>-0.29115096001868479</c:v>
                </c:pt>
                <c:pt idx="114">
                  <c:v>-0.38057469084985057</c:v>
                </c:pt>
                <c:pt idx="115">
                  <c:v>-9.9545008981683447E-2</c:v>
                </c:pt>
              </c:numCache>
            </c:numRef>
          </c:val>
        </c:ser>
        <c:ser>
          <c:idx val="5"/>
          <c:order val="5"/>
          <c:tx>
            <c:strRef>
              <c:f>'Data base graphs 1'!$AK$3</c:f>
              <c:strCache>
                <c:ptCount val="1"/>
                <c:pt idx="0">
                  <c:v>commercial papers</c:v>
                </c:pt>
              </c:strCache>
            </c:strRef>
          </c:tx>
          <c:spPr>
            <a:solidFill>
              <a:schemeClr val="accent6">
                <a:lumMod val="75000"/>
              </a:schemeClr>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1'!$AK$19:$AK$197</c:f>
              <c:numCache>
                <c:formatCode>#,#00</c:formatCode>
                <c:ptCount val="179"/>
                <c:pt idx="0">
                  <c:v>1.4267775198309202E-2</c:v>
                </c:pt>
                <c:pt idx="1">
                  <c:v>9.2214448720982518E-3</c:v>
                </c:pt>
                <c:pt idx="2">
                  <c:v>2.6600456556239702E-2</c:v>
                </c:pt>
                <c:pt idx="3">
                  <c:v>7.0148844288101336E-2</c:v>
                </c:pt>
                <c:pt idx="4">
                  <c:v>9.7289482590764975E-2</c:v>
                </c:pt>
                <c:pt idx="5">
                  <c:v>0.10891308150772609</c:v>
                </c:pt>
                <c:pt idx="6">
                  <c:v>8.5900073834618756E-2</c:v>
                </c:pt>
                <c:pt idx="7">
                  <c:v>5.6183631247119691E-2</c:v>
                </c:pt>
                <c:pt idx="8">
                  <c:v>4.2259851129053567E-2</c:v>
                </c:pt>
                <c:pt idx="9">
                  <c:v>3.5780967493741093E-2</c:v>
                </c:pt>
                <c:pt idx="10">
                  <c:v>5.9702352662161368E-2</c:v>
                </c:pt>
                <c:pt idx="11">
                  <c:v>3.9183387853614214E-2</c:v>
                </c:pt>
                <c:pt idx="12">
                  <c:v>1.1715812921409715E-2</c:v>
                </c:pt>
                <c:pt idx="13">
                  <c:v>8.9933744763785167E-3</c:v>
                </c:pt>
                <c:pt idx="14">
                  <c:v>-5.8403963442713452E-3</c:v>
                </c:pt>
                <c:pt idx="15">
                  <c:v>4.3605005914208062E-3</c:v>
                </c:pt>
                <c:pt idx="16">
                  <c:v>3.4839104885003941E-2</c:v>
                </c:pt>
                <c:pt idx="17">
                  <c:v>4.5107117868590556E-2</c:v>
                </c:pt>
                <c:pt idx="18">
                  <c:v>4.3706006641713861E-2</c:v>
                </c:pt>
                <c:pt idx="19">
                  <c:v>5.4778660551680895E-2</c:v>
                </c:pt>
                <c:pt idx="20">
                  <c:v>8.4540394813636122E-2</c:v>
                </c:pt>
                <c:pt idx="21">
                  <c:v>9.9614752495653436E-2</c:v>
                </c:pt>
                <c:pt idx="22">
                  <c:v>0.11062906104418203</c:v>
                </c:pt>
                <c:pt idx="23">
                  <c:v>0.15368944420622371</c:v>
                </c:pt>
                <c:pt idx="24">
                  <c:v>0.17396381235684633</c:v>
                </c:pt>
                <c:pt idx="25">
                  <c:v>0.20966376096224076</c:v>
                </c:pt>
                <c:pt idx="26">
                  <c:v>0.25348907548501382</c:v>
                </c:pt>
                <c:pt idx="27">
                  <c:v>0.26533489044485709</c:v>
                </c:pt>
                <c:pt idx="28">
                  <c:v>0.25811181474599632</c:v>
                </c:pt>
                <c:pt idx="29">
                  <c:v>0.22864495694348219</c:v>
                </c:pt>
                <c:pt idx="30">
                  <c:v>0.23212536488241511</c:v>
                </c:pt>
                <c:pt idx="31">
                  <c:v>0.2146896473490234</c:v>
                </c:pt>
                <c:pt idx="32">
                  <c:v>0.17625178286818505</c:v>
                </c:pt>
                <c:pt idx="33">
                  <c:v>0.14578905879044635</c:v>
                </c:pt>
                <c:pt idx="34">
                  <c:v>5.3412632602293279E-2</c:v>
                </c:pt>
                <c:pt idx="35">
                  <c:v>-7.3653222498452787E-3</c:v>
                </c:pt>
                <c:pt idx="36">
                  <c:v>-6.016894987018166E-3</c:v>
                </c:pt>
                <c:pt idx="37">
                  <c:v>-5.817970255627064E-2</c:v>
                </c:pt>
                <c:pt idx="38">
                  <c:v>-0.10953923602209423</c:v>
                </c:pt>
                <c:pt idx="39">
                  <c:v>-0.13172070998164573</c:v>
                </c:pt>
                <c:pt idx="40">
                  <c:v>-0.15657990402791916</c:v>
                </c:pt>
                <c:pt idx="41">
                  <c:v>-0.1630116223818425</c:v>
                </c:pt>
                <c:pt idx="42">
                  <c:v>-0.22979319770438444</c:v>
                </c:pt>
                <c:pt idx="43">
                  <c:v>-0.2976899261728983</c:v>
                </c:pt>
                <c:pt idx="44">
                  <c:v>-0.3029118736182439</c:v>
                </c:pt>
                <c:pt idx="45">
                  <c:v>-0.29826041877343606</c:v>
                </c:pt>
                <c:pt idx="46">
                  <c:v>-0.22568133054668649</c:v>
                </c:pt>
                <c:pt idx="47">
                  <c:v>-0.19711238969176909</c:v>
                </c:pt>
                <c:pt idx="48">
                  <c:v>-0.21358335551051885</c:v>
                </c:pt>
                <c:pt idx="49">
                  <c:v>-0.19385048700544616</c:v>
                </c:pt>
                <c:pt idx="50">
                  <c:v>-0.17773842939592407</c:v>
                </c:pt>
                <c:pt idx="51">
                  <c:v>-0.20023533723207207</c:v>
                </c:pt>
                <c:pt idx="52">
                  <c:v>-0.21536495363383376</c:v>
                </c:pt>
                <c:pt idx="53">
                  <c:v>-0.17984341126547823</c:v>
                </c:pt>
                <c:pt idx="54">
                  <c:v>-0.11198516554424569</c:v>
                </c:pt>
                <c:pt idx="55">
                  <c:v>-6.139786931596989E-2</c:v>
                </c:pt>
                <c:pt idx="56">
                  <c:v>-3.5560446778408361E-2</c:v>
                </c:pt>
                <c:pt idx="57">
                  <c:v>-3.1336322446465323E-2</c:v>
                </c:pt>
                <c:pt idx="58">
                  <c:v>-5.3294758079866007E-2</c:v>
                </c:pt>
                <c:pt idx="59">
                  <c:v>-5.1184534205228283E-2</c:v>
                </c:pt>
                <c:pt idx="60">
                  <c:v>-3.3223185773134968E-2</c:v>
                </c:pt>
                <c:pt idx="61">
                  <c:v>-1.444018177471929E-2</c:v>
                </c:pt>
                <c:pt idx="62">
                  <c:v>-2.2119780657059256E-2</c:v>
                </c:pt>
                <c:pt idx="63">
                  <c:v>-2.2261532073946218E-2</c:v>
                </c:pt>
                <c:pt idx="64">
                  <c:v>-5.851972078780826E-3</c:v>
                </c:pt>
                <c:pt idx="65">
                  <c:v>-3.2292445428064136E-2</c:v>
                </c:pt>
                <c:pt idx="66">
                  <c:v>-8.4517970266559356E-2</c:v>
                </c:pt>
                <c:pt idx="67">
                  <c:v>-0.11460588949752611</c:v>
                </c:pt>
                <c:pt idx="68">
                  <c:v>-0.1231886446852748</c:v>
                </c:pt>
                <c:pt idx="69">
                  <c:v>-0.11019653144152641</c:v>
                </c:pt>
                <c:pt idx="70">
                  <c:v>-8.0551254156790417E-2</c:v>
                </c:pt>
                <c:pt idx="71">
                  <c:v>-5.7817406272445998E-2</c:v>
                </c:pt>
                <c:pt idx="72">
                  <c:v>-4.3931966651719022E-2</c:v>
                </c:pt>
                <c:pt idx="73">
                  <c:v>-5.230334841436448E-2</c:v>
                </c:pt>
                <c:pt idx="74">
                  <c:v>-5.5803986985110035E-2</c:v>
                </c:pt>
                <c:pt idx="75">
                  <c:v>-4.3288768472206848E-2</c:v>
                </c:pt>
                <c:pt idx="76">
                  <c:v>-3.7618954754458415E-2</c:v>
                </c:pt>
                <c:pt idx="77">
                  <c:v>-3.7641531125052786E-2</c:v>
                </c:pt>
                <c:pt idx="78">
                  <c:v>-3.1942789285557931E-2</c:v>
                </c:pt>
                <c:pt idx="79">
                  <c:v>-2.3649048201806997E-2</c:v>
                </c:pt>
                <c:pt idx="80">
                  <c:v>-2.2130091677829193E-2</c:v>
                </c:pt>
                <c:pt idx="81">
                  <c:v>-2.0030906798298505E-2</c:v>
                </c:pt>
                <c:pt idx="82">
                  <c:v>-2.389351222761725E-2</c:v>
                </c:pt>
                <c:pt idx="83">
                  <c:v>-2.7102090108603271E-2</c:v>
                </c:pt>
                <c:pt idx="84">
                  <c:v>-2.9256689137295962E-2</c:v>
                </c:pt>
                <c:pt idx="85">
                  <c:v>-3.6361010961754085E-2</c:v>
                </c:pt>
                <c:pt idx="86">
                  <c:v>-3.32877563346047E-2</c:v>
                </c:pt>
                <c:pt idx="87">
                  <c:v>-2.4256223565923322E-2</c:v>
                </c:pt>
                <c:pt idx="88">
                  <c:v>-2.1480881426781766E-2</c:v>
                </c:pt>
                <c:pt idx="89">
                  <c:v>-2.2182661418589395E-2</c:v>
                </c:pt>
                <c:pt idx="90">
                  <c:v>-5.3081743604260932E-3</c:v>
                </c:pt>
                <c:pt idx="91">
                  <c:v>6.1962026911818822E-3</c:v>
                </c:pt>
                <c:pt idx="92">
                  <c:v>-5.5455548294850747E-3</c:v>
                </c:pt>
                <c:pt idx="93">
                  <c:v>-1.2826051605047607E-2</c:v>
                </c:pt>
                <c:pt idx="94">
                  <c:v>-1.6952897919714861E-2</c:v>
                </c:pt>
                <c:pt idx="95">
                  <c:v>1.4822858864284538E-2</c:v>
                </c:pt>
                <c:pt idx="96">
                  <c:v>2.932181764314994E-2</c:v>
                </c:pt>
                <c:pt idx="97">
                  <c:v>1.386359399731593E-2</c:v>
                </c:pt>
                <c:pt idx="98">
                  <c:v>2.0834634028393223E-2</c:v>
                </c:pt>
                <c:pt idx="99">
                  <c:v>1.3643582393923865E-2</c:v>
                </c:pt>
                <c:pt idx="100">
                  <c:v>2.757141080193995E-3</c:v>
                </c:pt>
                <c:pt idx="101">
                  <c:v>3.8305262530807273E-3</c:v>
                </c:pt>
                <c:pt idx="102">
                  <c:v>9.3359279706405861E-3</c:v>
                </c:pt>
                <c:pt idx="103">
                  <c:v>2.2628024430431406E-2</c:v>
                </c:pt>
                <c:pt idx="104">
                  <c:v>3.1268024813718924E-2</c:v>
                </c:pt>
                <c:pt idx="105">
                  <c:v>2.2061063010956034E-2</c:v>
                </c:pt>
                <c:pt idx="106">
                  <c:v>1.0475171665964378E-2</c:v>
                </c:pt>
                <c:pt idx="107">
                  <c:v>-3.2344389476112997E-2</c:v>
                </c:pt>
                <c:pt idx="108">
                  <c:v>-7.2292126039483109E-2</c:v>
                </c:pt>
                <c:pt idx="109">
                  <c:v>-6.9067970750598756E-2</c:v>
                </c:pt>
                <c:pt idx="110">
                  <c:v>-6.2103729858377844E-2</c:v>
                </c:pt>
                <c:pt idx="111">
                  <c:v>-4.3468667566106546E-2</c:v>
                </c:pt>
                <c:pt idx="112">
                  <c:v>-1.850038385070276E-2</c:v>
                </c:pt>
                <c:pt idx="113">
                  <c:v>-2.3807218088645974E-3</c:v>
                </c:pt>
                <c:pt idx="114">
                  <c:v>-2.3300302458522091E-3</c:v>
                </c:pt>
                <c:pt idx="115">
                  <c:v>-2.3419581889170377E-3</c:v>
                </c:pt>
              </c:numCache>
            </c:numRef>
          </c:val>
        </c:ser>
        <c:ser>
          <c:idx val="6"/>
          <c:order val="6"/>
          <c:tx>
            <c:strRef>
              <c:f>'Data base graphs 1'!$AL$3</c:f>
              <c:strCache>
                <c:ptCount val="1"/>
                <c:pt idx="0">
                  <c:v>corporate bonds</c:v>
                </c:pt>
              </c:strCache>
            </c:strRef>
          </c:tx>
          <c:spPr>
            <a:solidFill>
              <a:srgbClr val="00B0F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1'!$AL$19:$AL$197</c:f>
              <c:numCache>
                <c:formatCode>#,#00</c:formatCode>
                <c:ptCount val="179"/>
                <c:pt idx="0">
                  <c:v>1.7684993308757206</c:v>
                </c:pt>
                <c:pt idx="1">
                  <c:v>2.0859455770511608</c:v>
                </c:pt>
                <c:pt idx="2">
                  <c:v>2.0237240061646498</c:v>
                </c:pt>
                <c:pt idx="3">
                  <c:v>1.7709086693389402</c:v>
                </c:pt>
                <c:pt idx="4">
                  <c:v>1.7635452748749614</c:v>
                </c:pt>
                <c:pt idx="5">
                  <c:v>1.8650311130629245</c:v>
                </c:pt>
                <c:pt idx="6">
                  <c:v>1.9539242146888622</c:v>
                </c:pt>
                <c:pt idx="7">
                  <c:v>1.9999934632191674</c:v>
                </c:pt>
                <c:pt idx="8">
                  <c:v>2.0017689724531564</c:v>
                </c:pt>
                <c:pt idx="9">
                  <c:v>2.1565932816365931</c:v>
                </c:pt>
                <c:pt idx="10">
                  <c:v>2.3618288709875053</c:v>
                </c:pt>
                <c:pt idx="11">
                  <c:v>2.2357288713914816</c:v>
                </c:pt>
                <c:pt idx="12">
                  <c:v>1.9400835585236988</c:v>
                </c:pt>
                <c:pt idx="13">
                  <c:v>1.7666748613041181</c:v>
                </c:pt>
                <c:pt idx="14">
                  <c:v>1.7767983216797443</c:v>
                </c:pt>
                <c:pt idx="15">
                  <c:v>2.0838876973163747</c:v>
                </c:pt>
                <c:pt idx="16">
                  <c:v>2.3931526465950728</c:v>
                </c:pt>
                <c:pt idx="17">
                  <c:v>2.4977345498026993</c:v>
                </c:pt>
                <c:pt idx="18">
                  <c:v>2.5240968448575232</c:v>
                </c:pt>
                <c:pt idx="19">
                  <c:v>2.7877040725242765</c:v>
                </c:pt>
                <c:pt idx="20">
                  <c:v>3.0425957208514727</c:v>
                </c:pt>
                <c:pt idx="21">
                  <c:v>3.0136556903623575</c:v>
                </c:pt>
                <c:pt idx="22">
                  <c:v>2.9033764664612356</c:v>
                </c:pt>
                <c:pt idx="23">
                  <c:v>2.979215955736576</c:v>
                </c:pt>
                <c:pt idx="24">
                  <c:v>3.2618545044342921</c:v>
                </c:pt>
                <c:pt idx="25">
                  <c:v>3.4736754768467728</c:v>
                </c:pt>
                <c:pt idx="26">
                  <c:v>3.5055077572108853</c:v>
                </c:pt>
                <c:pt idx="27">
                  <c:v>3.8336583031943055</c:v>
                </c:pt>
                <c:pt idx="28">
                  <c:v>3.9831633233476151</c:v>
                </c:pt>
                <c:pt idx="29">
                  <c:v>3.7446797980797792</c:v>
                </c:pt>
                <c:pt idx="30">
                  <c:v>3.5336821146853996</c:v>
                </c:pt>
                <c:pt idx="31">
                  <c:v>3.1784687644061722</c:v>
                </c:pt>
                <c:pt idx="32">
                  <c:v>2.1631544114264001</c:v>
                </c:pt>
                <c:pt idx="33">
                  <c:v>1.3933515579260829</c:v>
                </c:pt>
                <c:pt idx="34">
                  <c:v>1.4132044720212737</c:v>
                </c:pt>
                <c:pt idx="35">
                  <c:v>1.3630378668213772</c:v>
                </c:pt>
                <c:pt idx="36">
                  <c:v>1.0441015697284302</c:v>
                </c:pt>
                <c:pt idx="37">
                  <c:v>0.79258481509763068</c:v>
                </c:pt>
                <c:pt idx="38">
                  <c:v>0.70116764164355627</c:v>
                </c:pt>
                <c:pt idx="39">
                  <c:v>0.15406409861974046</c:v>
                </c:pt>
                <c:pt idx="40">
                  <c:v>-0.30873927584702582</c:v>
                </c:pt>
                <c:pt idx="41">
                  <c:v>-0.24775454380446207</c:v>
                </c:pt>
                <c:pt idx="42">
                  <c:v>-6.8104032384163224E-2</c:v>
                </c:pt>
                <c:pt idx="43">
                  <c:v>-9.8382185309956835E-2</c:v>
                </c:pt>
                <c:pt idx="44">
                  <c:v>0.50703069575751647</c:v>
                </c:pt>
                <c:pt idx="45">
                  <c:v>1.0805256636468694</c:v>
                </c:pt>
                <c:pt idx="46">
                  <c:v>0.89507903480682538</c:v>
                </c:pt>
                <c:pt idx="47">
                  <c:v>0.72914344035252532</c:v>
                </c:pt>
                <c:pt idx="48">
                  <c:v>0.83613675703585533</c:v>
                </c:pt>
                <c:pt idx="49">
                  <c:v>1.1003366042062481</c:v>
                </c:pt>
                <c:pt idx="50">
                  <c:v>1.1422209255141831</c:v>
                </c:pt>
                <c:pt idx="51">
                  <c:v>1.1605701960628458</c:v>
                </c:pt>
                <c:pt idx="52">
                  <c:v>1.1542471059312065</c:v>
                </c:pt>
                <c:pt idx="53">
                  <c:v>1.270205217088926</c:v>
                </c:pt>
                <c:pt idx="54">
                  <c:v>1.4014112112896924</c:v>
                </c:pt>
                <c:pt idx="55">
                  <c:v>1.3784489029579974</c:v>
                </c:pt>
                <c:pt idx="56">
                  <c:v>1.3024693304739987</c:v>
                </c:pt>
                <c:pt idx="57">
                  <c:v>1.4187198039118909</c:v>
                </c:pt>
                <c:pt idx="58">
                  <c:v>1.551152393399909</c:v>
                </c:pt>
                <c:pt idx="59">
                  <c:v>1.6399731565553954</c:v>
                </c:pt>
                <c:pt idx="60">
                  <c:v>1.606109409998163</c:v>
                </c:pt>
                <c:pt idx="61">
                  <c:v>1.4814100864934074</c:v>
                </c:pt>
                <c:pt idx="62">
                  <c:v>1.4823288180321137</c:v>
                </c:pt>
                <c:pt idx="63">
                  <c:v>1.55014659522169</c:v>
                </c:pt>
                <c:pt idx="64">
                  <c:v>1.571124039155728</c:v>
                </c:pt>
                <c:pt idx="65">
                  <c:v>1.2656644647733175</c:v>
                </c:pt>
                <c:pt idx="66">
                  <c:v>1.0036729604469465</c:v>
                </c:pt>
                <c:pt idx="67">
                  <c:v>0.98164380394710526</c:v>
                </c:pt>
                <c:pt idx="68">
                  <c:v>0.90671121667970123</c:v>
                </c:pt>
                <c:pt idx="69">
                  <c:v>0.66073577101381953</c:v>
                </c:pt>
                <c:pt idx="70">
                  <c:v>0.50248169654005914</c:v>
                </c:pt>
                <c:pt idx="71">
                  <c:v>0.46713010101114782</c:v>
                </c:pt>
                <c:pt idx="72">
                  <c:v>0.48781240998050629</c:v>
                </c:pt>
                <c:pt idx="73">
                  <c:v>0.5151876435813173</c:v>
                </c:pt>
                <c:pt idx="74">
                  <c:v>0.48682605453974159</c:v>
                </c:pt>
                <c:pt idx="75">
                  <c:v>0.48905444373876705</c:v>
                </c:pt>
                <c:pt idx="76">
                  <c:v>0.48153767762304128</c:v>
                </c:pt>
                <c:pt idx="77">
                  <c:v>0.50344082260768996</c:v>
                </c:pt>
                <c:pt idx="78">
                  <c:v>0.44460770820490469</c:v>
                </c:pt>
                <c:pt idx="79">
                  <c:v>0.94748127703948792</c:v>
                </c:pt>
                <c:pt idx="80">
                  <c:v>1.3014854456268086</c:v>
                </c:pt>
                <c:pt idx="81">
                  <c:v>1.2064496145895767</c:v>
                </c:pt>
                <c:pt idx="82">
                  <c:v>1.2147101744020352</c:v>
                </c:pt>
                <c:pt idx="83">
                  <c:v>1.1158814677894149</c:v>
                </c:pt>
                <c:pt idx="84">
                  <c:v>1.0879988027147554</c:v>
                </c:pt>
                <c:pt idx="85">
                  <c:v>1.088599413713859</c:v>
                </c:pt>
                <c:pt idx="86">
                  <c:v>1.0482000638061286</c:v>
                </c:pt>
                <c:pt idx="87">
                  <c:v>0.81872631455535583</c:v>
                </c:pt>
                <c:pt idx="88">
                  <c:v>0.70298590643784431</c:v>
                </c:pt>
                <c:pt idx="89">
                  <c:v>0.80806533068559727</c:v>
                </c:pt>
                <c:pt idx="90">
                  <c:v>0.98574598098533772</c:v>
                </c:pt>
                <c:pt idx="91">
                  <c:v>0.58159927736888006</c:v>
                </c:pt>
                <c:pt idx="92">
                  <c:v>0.33991461655516131</c:v>
                </c:pt>
                <c:pt idx="93">
                  <c:v>0.48843887385265183</c:v>
                </c:pt>
                <c:pt idx="94">
                  <c:v>0.46723756538156058</c:v>
                </c:pt>
                <c:pt idx="95">
                  <c:v>0.44551219189069319</c:v>
                </c:pt>
                <c:pt idx="96">
                  <c:v>0.22068024516394849</c:v>
                </c:pt>
                <c:pt idx="97">
                  <c:v>7.4098310976314821E-2</c:v>
                </c:pt>
                <c:pt idx="98">
                  <c:v>-1.2957466652632175E-2</c:v>
                </c:pt>
                <c:pt idx="99">
                  <c:v>9.7856067538974467E-2</c:v>
                </c:pt>
                <c:pt idx="100">
                  <c:v>0.23760132351236291</c:v>
                </c:pt>
                <c:pt idx="101">
                  <c:v>0.14133150005703835</c:v>
                </c:pt>
                <c:pt idx="102">
                  <c:v>0.13424882018330245</c:v>
                </c:pt>
                <c:pt idx="103">
                  <c:v>0.22111060771179489</c:v>
                </c:pt>
                <c:pt idx="104">
                  <c:v>0.16628238734969134</c:v>
                </c:pt>
                <c:pt idx="105">
                  <c:v>0.18889439100310487</c:v>
                </c:pt>
                <c:pt idx="106">
                  <c:v>0.18028878257269504</c:v>
                </c:pt>
                <c:pt idx="107">
                  <c:v>0.10397467805255645</c:v>
                </c:pt>
                <c:pt idx="108">
                  <c:v>0.19434306663464615</c:v>
                </c:pt>
                <c:pt idx="109">
                  <c:v>0.29665243691632537</c:v>
                </c:pt>
                <c:pt idx="110">
                  <c:v>0.41730327276208901</c:v>
                </c:pt>
                <c:pt idx="111">
                  <c:v>0.39718916196119874</c:v>
                </c:pt>
                <c:pt idx="112">
                  <c:v>0.27776963478845906</c:v>
                </c:pt>
                <c:pt idx="113">
                  <c:v>0.27053478811914705</c:v>
                </c:pt>
                <c:pt idx="114">
                  <c:v>0.2667926209158758</c:v>
                </c:pt>
                <c:pt idx="115">
                  <c:v>0.26463772912461364</c:v>
                </c:pt>
              </c:numCache>
            </c:numRef>
          </c:val>
        </c:ser>
        <c:ser>
          <c:idx val="7"/>
          <c:order val="7"/>
          <c:tx>
            <c:strRef>
              <c:f>'Data base graphs 1'!$AQ$3</c:f>
              <c:strCache>
                <c:ptCount val="1"/>
                <c:pt idx="0">
                  <c:v>mutual funds in M3 (net value)</c:v>
                </c:pt>
              </c:strCache>
            </c:strRef>
          </c:tx>
          <c:spPr>
            <a:solidFill>
              <a:srgbClr val="FFFF66"/>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1'!$AQ$19:$AQ$197</c:f>
              <c:numCache>
                <c:formatCode>#,#00</c:formatCode>
                <c:ptCount val="179"/>
                <c:pt idx="0">
                  <c:v>1.2892911752091389</c:v>
                </c:pt>
                <c:pt idx="1">
                  <c:v>1.2585304780728919</c:v>
                </c:pt>
                <c:pt idx="2">
                  <c:v>1.2693989265034136</c:v>
                </c:pt>
                <c:pt idx="3">
                  <c:v>1.5817780836340032</c:v>
                </c:pt>
                <c:pt idx="4">
                  <c:v>1.8936935657071703</c:v>
                </c:pt>
                <c:pt idx="5">
                  <c:v>2.3104718927529388</c:v>
                </c:pt>
                <c:pt idx="6">
                  <c:v>2.7251189350578535</c:v>
                </c:pt>
                <c:pt idx="7">
                  <c:v>3.0655541065691363</c:v>
                </c:pt>
                <c:pt idx="8">
                  <c:v>2.9595151903881356</c:v>
                </c:pt>
                <c:pt idx="9">
                  <c:v>2.8199296477872848</c:v>
                </c:pt>
                <c:pt idx="10">
                  <c:v>2.6665151019562923</c:v>
                </c:pt>
                <c:pt idx="11">
                  <c:v>2.1892073065949162</c:v>
                </c:pt>
                <c:pt idx="12">
                  <c:v>1.2847321850817026</c:v>
                </c:pt>
                <c:pt idx="13">
                  <c:v>0.42391703771287409</c:v>
                </c:pt>
                <c:pt idx="14">
                  <c:v>0.22245919921577062</c:v>
                </c:pt>
                <c:pt idx="15">
                  <c:v>0.1647316759264057</c:v>
                </c:pt>
                <c:pt idx="16">
                  <c:v>1.3289444540691919E-2</c:v>
                </c:pt>
                <c:pt idx="17">
                  <c:v>-0.28122730584183414</c:v>
                </c:pt>
                <c:pt idx="18">
                  <c:v>-0.84479241717204889</c:v>
                </c:pt>
                <c:pt idx="19">
                  <c:v>-1.2563585924454861</c:v>
                </c:pt>
                <c:pt idx="20">
                  <c:v>-1.4323172301262157</c:v>
                </c:pt>
                <c:pt idx="21">
                  <c:v>-2.1234088132146205</c:v>
                </c:pt>
                <c:pt idx="22">
                  <c:v>-2.676142442096705</c:v>
                </c:pt>
                <c:pt idx="23">
                  <c:v>-2.6163917141319648</c:v>
                </c:pt>
                <c:pt idx="24">
                  <c:v>-2.2261291796886362</c:v>
                </c:pt>
                <c:pt idx="25">
                  <c:v>-1.8177005206035466</c:v>
                </c:pt>
                <c:pt idx="26">
                  <c:v>-1.8397598138636007</c:v>
                </c:pt>
                <c:pt idx="27">
                  <c:v>-1.865318427591742</c:v>
                </c:pt>
                <c:pt idx="28">
                  <c:v>-1.6915045567732228</c:v>
                </c:pt>
                <c:pt idx="29">
                  <c:v>-1.470107888745916</c:v>
                </c:pt>
                <c:pt idx="30">
                  <c:v>-1.1554712108081295</c:v>
                </c:pt>
                <c:pt idx="31">
                  <c:v>-0.66772221404280407</c:v>
                </c:pt>
                <c:pt idx="32">
                  <c:v>-0.11702929625518067</c:v>
                </c:pt>
                <c:pt idx="33">
                  <c:v>0.51504450888103093</c:v>
                </c:pt>
                <c:pt idx="34">
                  <c:v>1.1576930775169401</c:v>
                </c:pt>
                <c:pt idx="35">
                  <c:v>1.5170297581681413</c:v>
                </c:pt>
                <c:pt idx="36">
                  <c:v>1.6647499639553938</c:v>
                </c:pt>
                <c:pt idx="37">
                  <c:v>1.8368650230900694</c:v>
                </c:pt>
                <c:pt idx="38">
                  <c:v>2.0698254364089772</c:v>
                </c:pt>
                <c:pt idx="39">
                  <c:v>1.9298370804326894</c:v>
                </c:pt>
                <c:pt idx="40">
                  <c:v>1.9287480005816484</c:v>
                </c:pt>
                <c:pt idx="41">
                  <c:v>2.2848217681789742</c:v>
                </c:pt>
                <c:pt idx="42">
                  <c:v>2.0052467902500037</c:v>
                </c:pt>
                <c:pt idx="43">
                  <c:v>2.0783959195092696</c:v>
                </c:pt>
                <c:pt idx="44">
                  <c:v>2.5446660347884484</c:v>
                </c:pt>
                <c:pt idx="45">
                  <c:v>2.5556710162009106</c:v>
                </c:pt>
                <c:pt idx="46">
                  <c:v>2.6794444624659972</c:v>
                </c:pt>
                <c:pt idx="47">
                  <c:v>2.8033634384676041</c:v>
                </c:pt>
                <c:pt idx="48">
                  <c:v>3.0627261788595703</c:v>
                </c:pt>
                <c:pt idx="49">
                  <c:v>3.012443365860789</c:v>
                </c:pt>
                <c:pt idx="50">
                  <c:v>2.6350001620885051</c:v>
                </c:pt>
                <c:pt idx="51">
                  <c:v>2.4194919276680191</c:v>
                </c:pt>
                <c:pt idx="52">
                  <c:v>2.0249757918887559</c:v>
                </c:pt>
                <c:pt idx="53">
                  <c:v>1.4778673070758348</c:v>
                </c:pt>
                <c:pt idx="54">
                  <c:v>1.3603389725994219</c:v>
                </c:pt>
                <c:pt idx="55">
                  <c:v>0.70696532132663792</c:v>
                </c:pt>
                <c:pt idx="56">
                  <c:v>-0.57038086652217779</c:v>
                </c:pt>
                <c:pt idx="57">
                  <c:v>-0.92538735772558312</c:v>
                </c:pt>
                <c:pt idx="58">
                  <c:v>-1.0716053142487347</c:v>
                </c:pt>
                <c:pt idx="59">
                  <c:v>-1.5060661428265647</c:v>
                </c:pt>
                <c:pt idx="60">
                  <c:v>-1.760068356933475</c:v>
                </c:pt>
                <c:pt idx="61">
                  <c:v>-1.6015793093167499</c:v>
                </c:pt>
                <c:pt idx="62">
                  <c:v>-1.1736115806319218</c:v>
                </c:pt>
                <c:pt idx="63">
                  <c:v>-0.84653035910312069</c:v>
                </c:pt>
                <c:pt idx="64">
                  <c:v>-0.88870916971542424</c:v>
                </c:pt>
                <c:pt idx="65">
                  <c:v>-1.0651848813453149</c:v>
                </c:pt>
                <c:pt idx="66">
                  <c:v>-0.85953043059147838</c:v>
                </c:pt>
                <c:pt idx="67">
                  <c:v>-0.57141336452085678</c:v>
                </c:pt>
                <c:pt idx="68">
                  <c:v>-0.11476717637730273</c:v>
                </c:pt>
                <c:pt idx="69">
                  <c:v>7.8872321068325611E-3</c:v>
                </c:pt>
                <c:pt idx="70">
                  <c:v>-0.19712269592087273</c:v>
                </c:pt>
                <c:pt idx="71">
                  <c:v>1.0836548420210194E-2</c:v>
                </c:pt>
                <c:pt idx="72">
                  <c:v>6.3923848914172549E-2</c:v>
                </c:pt>
                <c:pt idx="73">
                  <c:v>-8.3638585155188822E-2</c:v>
                </c:pt>
                <c:pt idx="74">
                  <c:v>-5.3650302117666616E-2</c:v>
                </c:pt>
                <c:pt idx="75">
                  <c:v>-0.30179914508947242</c:v>
                </c:pt>
                <c:pt idx="76">
                  <c:v>-0.3933484761772354</c:v>
                </c:pt>
                <c:pt idx="77">
                  <c:v>-6.2349306133581604E-2</c:v>
                </c:pt>
                <c:pt idx="78">
                  <c:v>0.12361263592394808</c:v>
                </c:pt>
                <c:pt idx="79">
                  <c:v>0.1108978659963077</c:v>
                </c:pt>
                <c:pt idx="80">
                  <c:v>2.3129793042386586E-2</c:v>
                </c:pt>
                <c:pt idx="81">
                  <c:v>8.8834316168058078E-2</c:v>
                </c:pt>
                <c:pt idx="82">
                  <c:v>0.17189559656110168</c:v>
                </c:pt>
                <c:pt idx="83">
                  <c:v>0.13850357528391502</c:v>
                </c:pt>
                <c:pt idx="84">
                  <c:v>0.16264377180530393</c:v>
                </c:pt>
                <c:pt idx="85">
                  <c:v>0.22475830768851282</c:v>
                </c:pt>
                <c:pt idx="86">
                  <c:v>0.37077815942958586</c:v>
                </c:pt>
                <c:pt idx="87">
                  <c:v>0.73743691777033915</c:v>
                </c:pt>
                <c:pt idx="88">
                  <c:v>1.0804248944544488</c:v>
                </c:pt>
                <c:pt idx="89">
                  <c:v>1.394943445045163</c:v>
                </c:pt>
                <c:pt idx="90">
                  <c:v>1.693992018209874</c:v>
                </c:pt>
                <c:pt idx="91">
                  <c:v>2.1174648945683057</c:v>
                </c:pt>
                <c:pt idx="92">
                  <c:v>2.1122430702331729</c:v>
                </c:pt>
                <c:pt idx="93">
                  <c:v>1.5811501520635385</c:v>
                </c:pt>
                <c:pt idx="94">
                  <c:v>1.589675872240933</c:v>
                </c:pt>
                <c:pt idx="95">
                  <c:v>1.7245513694222219</c:v>
                </c:pt>
                <c:pt idx="96">
                  <c:v>1.7177368786296132</c:v>
                </c:pt>
                <c:pt idx="97">
                  <c:v>1.9272678260226879</c:v>
                </c:pt>
                <c:pt idx="98">
                  <c:v>2.1093105375287298</c:v>
                </c:pt>
                <c:pt idx="99">
                  <c:v>2.1204699708800026</c:v>
                </c:pt>
                <c:pt idx="100">
                  <c:v>2.0479300445763058</c:v>
                </c:pt>
                <c:pt idx="101">
                  <c:v>1.8886442130032302</c:v>
                </c:pt>
                <c:pt idx="102">
                  <c:v>1.7565203853926201</c:v>
                </c:pt>
                <c:pt idx="103">
                  <c:v>1.660890101313184</c:v>
                </c:pt>
                <c:pt idx="104">
                  <c:v>1.6373314498022975</c:v>
                </c:pt>
                <c:pt idx="105">
                  <c:v>2.0264550356331763</c:v>
                </c:pt>
                <c:pt idx="106">
                  <c:v>2.0675887197319516</c:v>
                </c:pt>
                <c:pt idx="107">
                  <c:v>1.7552592510995688</c:v>
                </c:pt>
                <c:pt idx="108">
                  <c:v>1.5695510358541651</c:v>
                </c:pt>
                <c:pt idx="109">
                  <c:v>1.1703409248800081</c:v>
                </c:pt>
                <c:pt idx="110">
                  <c:v>0.73155224294563448</c:v>
                </c:pt>
                <c:pt idx="111">
                  <c:v>0.48340492361076726</c:v>
                </c:pt>
                <c:pt idx="112">
                  <c:v>0.44996493039785423</c:v>
                </c:pt>
                <c:pt idx="113">
                  <c:v>0.33092782976798418</c:v>
                </c:pt>
                <c:pt idx="114">
                  <c:v>0.12550364122857707</c:v>
                </c:pt>
                <c:pt idx="115">
                  <c:v>8.1263575363796664E-2</c:v>
                </c:pt>
              </c:numCache>
            </c:numRef>
          </c:val>
        </c:ser>
        <c:ser>
          <c:idx val="8"/>
          <c:order val="8"/>
          <c:tx>
            <c:strRef>
              <c:f>'Data base graphs 1'!$AR$3</c:f>
              <c:strCache>
                <c:ptCount val="1"/>
                <c:pt idx="0">
                  <c:v>AFP in M3 (net value)</c:v>
                </c:pt>
              </c:strCache>
            </c:strRef>
          </c:tx>
          <c:spPr>
            <a:solidFill>
              <a:schemeClr val="bg1">
                <a:lumMod val="65000"/>
              </a:schemeClr>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1'!$AR$19:$AR$197</c:f>
              <c:numCache>
                <c:formatCode>#,#00</c:formatCode>
                <c:ptCount val="179"/>
                <c:pt idx="0">
                  <c:v>0.17688603227783325</c:v>
                </c:pt>
                <c:pt idx="1">
                  <c:v>0.17946745214899884</c:v>
                </c:pt>
                <c:pt idx="2">
                  <c:v>0.1688262692927624</c:v>
                </c:pt>
                <c:pt idx="3">
                  <c:v>0.18075586180121589</c:v>
                </c:pt>
                <c:pt idx="4">
                  <c:v>0.21567144534465396</c:v>
                </c:pt>
                <c:pt idx="5">
                  <c:v>0.25316049657883627</c:v>
                </c:pt>
                <c:pt idx="6">
                  <c:v>0.27611329926389122</c:v>
                </c:pt>
                <c:pt idx="7">
                  <c:v>0.26032729661623544</c:v>
                </c:pt>
                <c:pt idx="8">
                  <c:v>0.26464313424354396</c:v>
                </c:pt>
                <c:pt idx="9">
                  <c:v>0.29065253345049669</c:v>
                </c:pt>
                <c:pt idx="10">
                  <c:v>0.25807691613521372</c:v>
                </c:pt>
                <c:pt idx="11">
                  <c:v>0.18847039262342902</c:v>
                </c:pt>
                <c:pt idx="12">
                  <c:v>9.491949737633075E-2</c:v>
                </c:pt>
                <c:pt idx="13">
                  <c:v>4.320762880809869E-2</c:v>
                </c:pt>
                <c:pt idx="14">
                  <c:v>2.4140304889654612E-2</c:v>
                </c:pt>
                <c:pt idx="15">
                  <c:v>-1.428696439509731E-3</c:v>
                </c:pt>
                <c:pt idx="16">
                  <c:v>-9.9414986663036399E-4</c:v>
                </c:pt>
                <c:pt idx="17">
                  <c:v>-2.0678902501137818E-2</c:v>
                </c:pt>
                <c:pt idx="18">
                  <c:v>-8.7469126653753254E-2</c:v>
                </c:pt>
                <c:pt idx="19">
                  <c:v>-0.12155834992528823</c:v>
                </c:pt>
                <c:pt idx="20">
                  <c:v>-0.20454637892814828</c:v>
                </c:pt>
                <c:pt idx="21">
                  <c:v>-0.3394383469096619</c:v>
                </c:pt>
                <c:pt idx="22">
                  <c:v>-0.36861379894369461</c:v>
                </c:pt>
                <c:pt idx="23">
                  <c:v>-0.33319849908835031</c:v>
                </c:pt>
                <c:pt idx="24">
                  <c:v>-0.26167221889059422</c:v>
                </c:pt>
                <c:pt idx="25">
                  <c:v>-0.23995437969422265</c:v>
                </c:pt>
                <c:pt idx="26">
                  <c:v>-0.23123022071618513</c:v>
                </c:pt>
                <c:pt idx="27">
                  <c:v>-0.20642874414153944</c:v>
                </c:pt>
                <c:pt idx="28">
                  <c:v>-0.18024850530254194</c:v>
                </c:pt>
                <c:pt idx="29">
                  <c:v>-0.13473720677026621</c:v>
                </c:pt>
                <c:pt idx="30">
                  <c:v>-6.6409213327015729E-2</c:v>
                </c:pt>
                <c:pt idx="31">
                  <c:v>-1.9308793465904021E-3</c:v>
                </c:pt>
                <c:pt idx="32">
                  <c:v>8.2109264308070098E-2</c:v>
                </c:pt>
                <c:pt idx="33">
                  <c:v>0.19845751718351673</c:v>
                </c:pt>
                <c:pt idx="34">
                  <c:v>0.25299516770079777</c:v>
                </c:pt>
                <c:pt idx="35">
                  <c:v>0.26356522389446524</c:v>
                </c:pt>
                <c:pt idx="36">
                  <c:v>0.23034490431434079</c:v>
                </c:pt>
                <c:pt idx="37">
                  <c:v>0.24135485982327906</c:v>
                </c:pt>
                <c:pt idx="38">
                  <c:v>0.26918684596918918</c:v>
                </c:pt>
                <c:pt idx="39">
                  <c:v>0.27104519096578428</c:v>
                </c:pt>
                <c:pt idx="40">
                  <c:v>0.21660607823178699</c:v>
                </c:pt>
                <c:pt idx="41">
                  <c:v>0.16925462068582808</c:v>
                </c:pt>
                <c:pt idx="42">
                  <c:v>0.17454553878049775</c:v>
                </c:pt>
                <c:pt idx="43">
                  <c:v>0.15607044673142229</c:v>
                </c:pt>
                <c:pt idx="44">
                  <c:v>0.13856241210914</c:v>
                </c:pt>
                <c:pt idx="45">
                  <c:v>0.13320593917161258</c:v>
                </c:pt>
                <c:pt idx="46">
                  <c:v>0.12106621684871002</c:v>
                </c:pt>
                <c:pt idx="47">
                  <c:v>0.10332596987341132</c:v>
                </c:pt>
                <c:pt idx="48">
                  <c:v>0.13465532104603539</c:v>
                </c:pt>
                <c:pt idx="49">
                  <c:v>0.12553263565285469</c:v>
                </c:pt>
                <c:pt idx="50">
                  <c:v>-0.18220983642475236</c:v>
                </c:pt>
                <c:pt idx="51">
                  <c:v>9.658540246861233E-2</c:v>
                </c:pt>
                <c:pt idx="52">
                  <c:v>0.10904554614371333</c:v>
                </c:pt>
                <c:pt idx="53">
                  <c:v>0.10725404647675352</c:v>
                </c:pt>
                <c:pt idx="54">
                  <c:v>5.29644686595694E-2</c:v>
                </c:pt>
                <c:pt idx="55">
                  <c:v>-1.3013678822406593E-2</c:v>
                </c:pt>
                <c:pt idx="56">
                  <c:v>-7.6667018283724492E-2</c:v>
                </c:pt>
                <c:pt idx="57">
                  <c:v>-0.11257466522719915</c:v>
                </c:pt>
                <c:pt idx="58">
                  <c:v>-0.11631792438066002</c:v>
                </c:pt>
                <c:pt idx="59">
                  <c:v>-0.12098162630326677</c:v>
                </c:pt>
                <c:pt idx="60">
                  <c:v>-0.11671169321386309</c:v>
                </c:pt>
                <c:pt idx="61">
                  <c:v>-0.1020237051913355</c:v>
                </c:pt>
                <c:pt idx="62">
                  <c:v>0.17023209830035582</c:v>
                </c:pt>
                <c:pt idx="63">
                  <c:v>-0.10267180264579713</c:v>
                </c:pt>
                <c:pt idx="64">
                  <c:v>-0.12218048103774719</c:v>
                </c:pt>
                <c:pt idx="65">
                  <c:v>-0.12539989920487499</c:v>
                </c:pt>
                <c:pt idx="66">
                  <c:v>-0.1032036409763931</c:v>
                </c:pt>
                <c:pt idx="67">
                  <c:v>-6.3426630866439113E-2</c:v>
                </c:pt>
                <c:pt idx="68">
                  <c:v>-1.9941754835159843E-2</c:v>
                </c:pt>
                <c:pt idx="69">
                  <c:v>-6.9999178295657742E-3</c:v>
                </c:pt>
                <c:pt idx="70">
                  <c:v>-3.546281182160012E-3</c:v>
                </c:pt>
                <c:pt idx="71">
                  <c:v>1.0660887074326351E-2</c:v>
                </c:pt>
                <c:pt idx="72">
                  <c:v>2.0216624801048775E-2</c:v>
                </c:pt>
                <c:pt idx="73">
                  <c:v>2.1220613935469243E-2</c:v>
                </c:pt>
                <c:pt idx="74">
                  <c:v>1.478496718213671E-2</c:v>
                </c:pt>
                <c:pt idx="75">
                  <c:v>9.7525891579721517E-3</c:v>
                </c:pt>
                <c:pt idx="76">
                  <c:v>1.8304366444499353E-2</c:v>
                </c:pt>
                <c:pt idx="77">
                  <c:v>2.3115650285934632E-2</c:v>
                </c:pt>
                <c:pt idx="78">
                  <c:v>2.320514758508364E-2</c:v>
                </c:pt>
                <c:pt idx="79">
                  <c:v>2.2180572572159277E-2</c:v>
                </c:pt>
                <c:pt idx="80">
                  <c:v>1.7403792565662608E-2</c:v>
                </c:pt>
                <c:pt idx="81">
                  <c:v>2.3609461071786089E-2</c:v>
                </c:pt>
                <c:pt idx="82">
                  <c:v>2.9899636316614343E-2</c:v>
                </c:pt>
                <c:pt idx="83">
                  <c:v>3.0447687935495477E-2</c:v>
                </c:pt>
                <c:pt idx="84">
                  <c:v>1.2283773033662862E-2</c:v>
                </c:pt>
                <c:pt idx="85">
                  <c:v>5.5144393443415157E-3</c:v>
                </c:pt>
                <c:pt idx="86">
                  <c:v>1.1656404527600864E-2</c:v>
                </c:pt>
                <c:pt idx="87">
                  <c:v>2.3086231639814336E-2</c:v>
                </c:pt>
                <c:pt idx="88">
                  <c:v>3.6649924703692896E-2</c:v>
                </c:pt>
                <c:pt idx="89">
                  <c:v>5.1180925441199329E-2</c:v>
                </c:pt>
                <c:pt idx="90">
                  <c:v>6.8219937968114111E-2</c:v>
                </c:pt>
                <c:pt idx="91">
                  <c:v>9.2443814358824816E-2</c:v>
                </c:pt>
                <c:pt idx="92">
                  <c:v>0.10751351916870676</c:v>
                </c:pt>
                <c:pt idx="93">
                  <c:v>9.4327056967835263E-2</c:v>
                </c:pt>
                <c:pt idx="94">
                  <c:v>9.284176122443355E-2</c:v>
                </c:pt>
                <c:pt idx="95">
                  <c:v>9.5774515508306068E-2</c:v>
                </c:pt>
                <c:pt idx="96">
                  <c:v>0.10168263808397691</c:v>
                </c:pt>
                <c:pt idx="97">
                  <c:v>0.11357944222857635</c:v>
                </c:pt>
                <c:pt idx="98">
                  <c:v>0.12018017340857536</c:v>
                </c:pt>
                <c:pt idx="99">
                  <c:v>0.12550895099523104</c:v>
                </c:pt>
                <c:pt idx="100">
                  <c:v>0.12168916738682253</c:v>
                </c:pt>
                <c:pt idx="101">
                  <c:v>0.1136389920972269</c:v>
                </c:pt>
                <c:pt idx="102">
                  <c:v>0.11580121851899411</c:v>
                </c:pt>
                <c:pt idx="103">
                  <c:v>8.1133583343870566E-2</c:v>
                </c:pt>
                <c:pt idx="104">
                  <c:v>5.5132862691815686E-2</c:v>
                </c:pt>
                <c:pt idx="105">
                  <c:v>5.9726998339242492E-2</c:v>
                </c:pt>
                <c:pt idx="106">
                  <c:v>5.9642701566233226E-2</c:v>
                </c:pt>
                <c:pt idx="107">
                  <c:v>4.7512770265938455E-2</c:v>
                </c:pt>
                <c:pt idx="108">
                  <c:v>3.077755029512021E-2</c:v>
                </c:pt>
                <c:pt idx="109">
                  <c:v>-2.8473325163751932E-4</c:v>
                </c:pt>
                <c:pt idx="110">
                  <c:v>-5.048070163604668E-3</c:v>
                </c:pt>
                <c:pt idx="111">
                  <c:v>-5.5402896628011138E-3</c:v>
                </c:pt>
                <c:pt idx="112">
                  <c:v>-5.5312556724420574E-3</c:v>
                </c:pt>
                <c:pt idx="113">
                  <c:v>-6.8331153421697412E-3</c:v>
                </c:pt>
                <c:pt idx="114">
                  <c:v>-1.8524028821311558E-2</c:v>
                </c:pt>
                <c:pt idx="115">
                  <c:v>-7.6155401635494549E-3</c:v>
                </c:pt>
              </c:numCache>
            </c:numRef>
          </c:val>
        </c:ser>
        <c:dLbls>
          <c:showLegendKey val="0"/>
          <c:showVal val="0"/>
          <c:showCatName val="0"/>
          <c:showSerName val="0"/>
          <c:showPercent val="0"/>
          <c:showBubbleSize val="0"/>
        </c:dLbls>
        <c:gapWidth val="101"/>
        <c:overlap val="100"/>
        <c:axId val="53265152"/>
        <c:axId val="53266688"/>
      </c:barChart>
      <c:lineChart>
        <c:grouping val="standard"/>
        <c:varyColors val="0"/>
        <c:ser>
          <c:idx val="11"/>
          <c:order val="9"/>
          <c:tx>
            <c:strRef>
              <c:f>'Data base graphs 1'!$AS$3</c:f>
              <c:strCache>
                <c:ptCount val="1"/>
                <c:pt idx="0">
                  <c:v>M3</c:v>
                </c:pt>
              </c:strCache>
            </c:strRef>
          </c:tx>
          <c:spPr>
            <a:ln w="19050">
              <a:solidFill>
                <a:sysClr val="windowText" lastClr="000000"/>
              </a:solidFill>
            </a:ln>
          </c:spPr>
          <c:marker>
            <c:symbol val="none"/>
          </c:marker>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1'!$AS$19:$AS$197</c:f>
              <c:numCache>
                <c:formatCode>#,#00</c:formatCode>
                <c:ptCount val="179"/>
                <c:pt idx="0">
                  <c:v>12.39176904081873</c:v>
                </c:pt>
                <c:pt idx="1">
                  <c:v>12.808604035776455</c:v>
                </c:pt>
                <c:pt idx="2">
                  <c:v>13.427828935623324</c:v>
                </c:pt>
                <c:pt idx="3">
                  <c:v>13.225795362863124</c:v>
                </c:pt>
                <c:pt idx="4">
                  <c:v>14.320824645777506</c:v>
                </c:pt>
                <c:pt idx="5">
                  <c:v>14.66055726063513</c:v>
                </c:pt>
                <c:pt idx="6">
                  <c:v>16.073887653708212</c:v>
                </c:pt>
                <c:pt idx="7">
                  <c:v>15.064714130232289</c:v>
                </c:pt>
                <c:pt idx="8">
                  <c:v>13.483176394790689</c:v>
                </c:pt>
                <c:pt idx="9">
                  <c:v>14.759266065646457</c:v>
                </c:pt>
                <c:pt idx="10">
                  <c:v>16.304346793567291</c:v>
                </c:pt>
                <c:pt idx="11">
                  <c:v>14.703090239450646</c:v>
                </c:pt>
                <c:pt idx="12">
                  <c:v>15.789856859073154</c:v>
                </c:pt>
                <c:pt idx="13">
                  <c:v>15.156292867344106</c:v>
                </c:pt>
                <c:pt idx="14">
                  <c:v>14.373080624874504</c:v>
                </c:pt>
                <c:pt idx="15">
                  <c:v>15.710719926088785</c:v>
                </c:pt>
                <c:pt idx="16">
                  <c:v>15.662027056958223</c:v>
                </c:pt>
                <c:pt idx="17">
                  <c:v>16.551716579634544</c:v>
                </c:pt>
                <c:pt idx="18">
                  <c:v>16.317946705800736</c:v>
                </c:pt>
                <c:pt idx="19">
                  <c:v>17.686491372112428</c:v>
                </c:pt>
                <c:pt idx="20">
                  <c:v>19.295405700305352</c:v>
                </c:pt>
                <c:pt idx="21">
                  <c:v>20.668607877228084</c:v>
                </c:pt>
                <c:pt idx="22">
                  <c:v>19.017784911350446</c:v>
                </c:pt>
                <c:pt idx="23">
                  <c:v>19.112221097928654</c:v>
                </c:pt>
                <c:pt idx="24">
                  <c:v>16.352730452517235</c:v>
                </c:pt>
                <c:pt idx="25">
                  <c:v>15.898755582363465</c:v>
                </c:pt>
                <c:pt idx="26">
                  <c:v>12.360080184250947</c:v>
                </c:pt>
                <c:pt idx="27">
                  <c:v>9.9460069864232707</c:v>
                </c:pt>
                <c:pt idx="28">
                  <c:v>8.6578691239113823</c:v>
                </c:pt>
                <c:pt idx="29">
                  <c:v>7.0188310402850513</c:v>
                </c:pt>
                <c:pt idx="30">
                  <c:v>5.9828440819693469</c:v>
                </c:pt>
                <c:pt idx="31">
                  <c:v>4.3874405952900872</c:v>
                </c:pt>
                <c:pt idx="32">
                  <c:v>2.9351702528517052</c:v>
                </c:pt>
                <c:pt idx="33">
                  <c:v>-0.84937973382260168</c:v>
                </c:pt>
                <c:pt idx="34">
                  <c:v>-1.2765276070111184</c:v>
                </c:pt>
                <c:pt idx="35">
                  <c:v>-1.410969117770378</c:v>
                </c:pt>
                <c:pt idx="36">
                  <c:v>-0.17834984952087041</c:v>
                </c:pt>
                <c:pt idx="37">
                  <c:v>0.29623922766445787</c:v>
                </c:pt>
                <c:pt idx="38">
                  <c:v>4.2455776446733751</c:v>
                </c:pt>
                <c:pt idx="39">
                  <c:v>5.977148913421118</c:v>
                </c:pt>
                <c:pt idx="40">
                  <c:v>6.6800058164897536</c:v>
                </c:pt>
                <c:pt idx="41">
                  <c:v>6.3905180416870166</c:v>
                </c:pt>
                <c:pt idx="42">
                  <c:v>5.1855197854954582</c:v>
                </c:pt>
                <c:pt idx="43">
                  <c:v>3.9375995671646393</c:v>
                </c:pt>
                <c:pt idx="44">
                  <c:v>5.3900663701347042</c:v>
                </c:pt>
                <c:pt idx="45">
                  <c:v>8.3113066967949152</c:v>
                </c:pt>
                <c:pt idx="46">
                  <c:v>9.5601762816799294</c:v>
                </c:pt>
                <c:pt idx="47">
                  <c:v>11.151734014357601</c:v>
                </c:pt>
                <c:pt idx="48">
                  <c:v>12.005136008698017</c:v>
                </c:pt>
                <c:pt idx="49">
                  <c:v>11.853883637591338</c:v>
                </c:pt>
                <c:pt idx="50">
                  <c:v>10.682862102925085</c:v>
                </c:pt>
                <c:pt idx="51">
                  <c:v>10.863594919718224</c:v>
                </c:pt>
                <c:pt idx="52">
                  <c:v>10.821679999302106</c:v>
                </c:pt>
                <c:pt idx="53">
                  <c:v>12.734978185157203</c:v>
                </c:pt>
                <c:pt idx="54">
                  <c:v>16.285087584071476</c:v>
                </c:pt>
                <c:pt idx="55">
                  <c:v>19.233772387420544</c:v>
                </c:pt>
                <c:pt idx="56">
                  <c:v>18.206405012826778</c:v>
                </c:pt>
                <c:pt idx="57">
                  <c:v>21.274358088312638</c:v>
                </c:pt>
                <c:pt idx="58">
                  <c:v>20.675088084391845</c:v>
                </c:pt>
                <c:pt idx="59">
                  <c:v>18.911703059387477</c:v>
                </c:pt>
                <c:pt idx="60">
                  <c:v>19.601011521199794</c:v>
                </c:pt>
                <c:pt idx="61">
                  <c:v>18.918025534597888</c:v>
                </c:pt>
                <c:pt idx="62">
                  <c:v>20.004434737381516</c:v>
                </c:pt>
                <c:pt idx="63">
                  <c:v>20.112754749551613</c:v>
                </c:pt>
                <c:pt idx="64">
                  <c:v>20.063271467080199</c:v>
                </c:pt>
                <c:pt idx="65">
                  <c:v>17.284274716086358</c:v>
                </c:pt>
                <c:pt idx="66">
                  <c:v>15.755317054031991</c:v>
                </c:pt>
                <c:pt idx="67">
                  <c:v>12.733055495336359</c:v>
                </c:pt>
                <c:pt idx="68">
                  <c:v>11.294983036823922</c:v>
                </c:pt>
                <c:pt idx="69">
                  <c:v>7.7351550351232987</c:v>
                </c:pt>
                <c:pt idx="70">
                  <c:v>7.0882232578994433</c:v>
                </c:pt>
                <c:pt idx="71">
                  <c:v>6.2380545640071716</c:v>
                </c:pt>
                <c:pt idx="72">
                  <c:v>5.8654303211171452</c:v>
                </c:pt>
                <c:pt idx="73">
                  <c:v>6.5522884671294719</c:v>
                </c:pt>
                <c:pt idx="74">
                  <c:v>6.7621287772605703</c:v>
                </c:pt>
                <c:pt idx="75">
                  <c:v>6.9283965896471216</c:v>
                </c:pt>
                <c:pt idx="76">
                  <c:v>8.0486337623520541</c:v>
                </c:pt>
                <c:pt idx="77">
                  <c:v>9.4236349462442082</c:v>
                </c:pt>
                <c:pt idx="78">
                  <c:v>9.8653815352363097</c:v>
                </c:pt>
                <c:pt idx="79">
                  <c:v>12.738219885565869</c:v>
                </c:pt>
                <c:pt idx="80">
                  <c:v>13.565285536266941</c:v>
                </c:pt>
                <c:pt idx="81">
                  <c:v>12.433964297195303</c:v>
                </c:pt>
                <c:pt idx="82">
                  <c:v>12.971268064261608</c:v>
                </c:pt>
                <c:pt idx="83">
                  <c:v>13.891781541050179</c:v>
                </c:pt>
                <c:pt idx="84">
                  <c:v>11.840280525835013</c:v>
                </c:pt>
                <c:pt idx="85">
                  <c:v>13.346196205886258</c:v>
                </c:pt>
                <c:pt idx="86">
                  <c:v>12.212404230377288</c:v>
                </c:pt>
                <c:pt idx="87">
                  <c:v>10.566659775209402</c:v>
                </c:pt>
                <c:pt idx="88">
                  <c:v>9.6351014701762523</c:v>
                </c:pt>
                <c:pt idx="89">
                  <c:v>9.5129947478937709</c:v>
                </c:pt>
                <c:pt idx="90">
                  <c:v>9.5321946814752749</c:v>
                </c:pt>
                <c:pt idx="91">
                  <c:v>9.0501772115795234</c:v>
                </c:pt>
                <c:pt idx="92">
                  <c:v>9.0081906766496473</c:v>
                </c:pt>
                <c:pt idx="93">
                  <c:v>9.3821842534926674</c:v>
                </c:pt>
                <c:pt idx="94">
                  <c:v>9.8051980435825783</c:v>
                </c:pt>
                <c:pt idx="95">
                  <c:v>11.111177885244672</c:v>
                </c:pt>
                <c:pt idx="96">
                  <c:v>11.563653606765499</c:v>
                </c:pt>
                <c:pt idx="97">
                  <c:v>10.218662575302289</c:v>
                </c:pt>
                <c:pt idx="98">
                  <c:v>9.3130357807174704</c:v>
                </c:pt>
                <c:pt idx="99">
                  <c:v>9.7467356095008739</c:v>
                </c:pt>
                <c:pt idx="100">
                  <c:v>9.968486045090728</c:v>
                </c:pt>
                <c:pt idx="101">
                  <c:v>10.420723425395508</c:v>
                </c:pt>
                <c:pt idx="102">
                  <c:v>11.442702525792399</c:v>
                </c:pt>
                <c:pt idx="103">
                  <c:v>12.487767207739481</c:v>
                </c:pt>
                <c:pt idx="104">
                  <c:v>12.136786503257355</c:v>
                </c:pt>
                <c:pt idx="105">
                  <c:v>13.251140482893462</c:v>
                </c:pt>
                <c:pt idx="106">
                  <c:v>13.28375833500661</c:v>
                </c:pt>
                <c:pt idx="107">
                  <c:v>11.527330287503105</c:v>
                </c:pt>
                <c:pt idx="108">
                  <c:v>11.112913866897472</c:v>
                </c:pt>
                <c:pt idx="109">
                  <c:v>11.204897578822653</c:v>
                </c:pt>
                <c:pt idx="110">
                  <c:v>11.520525623452514</c:v>
                </c:pt>
                <c:pt idx="111">
                  <c:v>10.632232722529494</c:v>
                </c:pt>
                <c:pt idx="112">
                  <c:v>10.740300633625651</c:v>
                </c:pt>
                <c:pt idx="113">
                  <c:v>11.198890655359179</c:v>
                </c:pt>
                <c:pt idx="114">
                  <c:v>10.402697138985232</c:v>
                </c:pt>
                <c:pt idx="115">
                  <c:v>8.7633445162003767</c:v>
                </c:pt>
              </c:numCache>
            </c:numRef>
          </c:val>
          <c:smooth val="0"/>
        </c:ser>
        <c:dLbls>
          <c:showLegendKey val="0"/>
          <c:showVal val="0"/>
          <c:showCatName val="0"/>
          <c:showSerName val="0"/>
          <c:showPercent val="0"/>
          <c:showBubbleSize val="0"/>
        </c:dLbls>
        <c:marker val="1"/>
        <c:smooth val="0"/>
        <c:axId val="53265152"/>
        <c:axId val="53266688"/>
      </c:lineChart>
      <c:dateAx>
        <c:axId val="53265152"/>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3266688"/>
        <c:crosses val="autoZero"/>
        <c:auto val="1"/>
        <c:lblOffset val="100"/>
        <c:baseTimeUnit val="months"/>
        <c:majorUnit val="4"/>
        <c:majorTimeUnit val="months"/>
        <c:minorUnit val="4"/>
        <c:minorTimeUnit val="months"/>
      </c:dateAx>
      <c:valAx>
        <c:axId val="53266688"/>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3265152"/>
        <c:crosses val="autoZero"/>
        <c:crossBetween val="between"/>
        <c:majorUnit val="5"/>
      </c:valAx>
      <c:spPr>
        <a:noFill/>
        <a:ln w="25400">
          <a:noFill/>
        </a:ln>
      </c:spPr>
    </c:plotArea>
    <c:legend>
      <c:legendPos val="t"/>
      <c:layout>
        <c:manualLayout>
          <c:xMode val="edge"/>
          <c:yMode val="edge"/>
          <c:x val="7.2705808080808093E-2"/>
          <c:y val="0"/>
          <c:w val="0.85458838383838387"/>
          <c:h val="0.21983834492497281"/>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61919191919249E-2"/>
          <c:y val="0.12979949289792922"/>
          <c:w val="0.91142348484848468"/>
          <c:h val="0.78824756784889161"/>
        </c:manualLayout>
      </c:layout>
      <c:barChart>
        <c:barDir val="col"/>
        <c:grouping val="stacked"/>
        <c:varyColors val="0"/>
        <c:ser>
          <c:idx val="0"/>
          <c:order val="0"/>
          <c:tx>
            <c:strRef>
              <c:f>'Data base graphs 1'!$V$3</c:f>
              <c:strCache>
                <c:ptCount val="1"/>
                <c:pt idx="0">
                  <c:v>M1</c:v>
                </c:pt>
              </c:strCache>
            </c:strRef>
          </c:tx>
          <c:spPr>
            <a:solidFill>
              <a:srgbClr val="0070C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1'!$V$19:$V$197</c:f>
              <c:numCache>
                <c:formatCode>#,#00</c:formatCode>
                <c:ptCount val="179"/>
                <c:pt idx="0">
                  <c:v>3.6754743572823565</c:v>
                </c:pt>
                <c:pt idx="1">
                  <c:v>3.589343020072322</c:v>
                </c:pt>
                <c:pt idx="2">
                  <c:v>3.6977390482077186</c:v>
                </c:pt>
                <c:pt idx="3">
                  <c:v>3.9855212683490877</c:v>
                </c:pt>
                <c:pt idx="4">
                  <c:v>3.9257850119628581</c:v>
                </c:pt>
                <c:pt idx="5">
                  <c:v>3.6229357868773464</c:v>
                </c:pt>
                <c:pt idx="6">
                  <c:v>4.1202815535193631</c:v>
                </c:pt>
                <c:pt idx="7">
                  <c:v>4.0694078306341757</c:v>
                </c:pt>
                <c:pt idx="8">
                  <c:v>4.0427002760286532</c:v>
                </c:pt>
                <c:pt idx="9">
                  <c:v>3.9665849804056861</c:v>
                </c:pt>
                <c:pt idx="10">
                  <c:v>4.6135977470624105</c:v>
                </c:pt>
                <c:pt idx="11">
                  <c:v>4.0574519444749972</c:v>
                </c:pt>
                <c:pt idx="12">
                  <c:v>3.6072981215740518</c:v>
                </c:pt>
                <c:pt idx="13">
                  <c:v>3.5931179733979035</c:v>
                </c:pt>
                <c:pt idx="14">
                  <c:v>3.2862816652830409</c:v>
                </c:pt>
                <c:pt idx="15">
                  <c:v>2.7082117907477081</c:v>
                </c:pt>
                <c:pt idx="16">
                  <c:v>3.2982288580252508</c:v>
                </c:pt>
                <c:pt idx="17">
                  <c:v>3.315513572675568</c:v>
                </c:pt>
                <c:pt idx="18">
                  <c:v>1.8908053539279783</c:v>
                </c:pt>
                <c:pt idx="19">
                  <c:v>2.1972268749077992</c:v>
                </c:pt>
                <c:pt idx="20">
                  <c:v>1.8129955666504252</c:v>
                </c:pt>
                <c:pt idx="21">
                  <c:v>2.8010160416197714</c:v>
                </c:pt>
                <c:pt idx="22">
                  <c:v>1.5795994882440976</c:v>
                </c:pt>
                <c:pt idx="23">
                  <c:v>1.4729852412544451</c:v>
                </c:pt>
                <c:pt idx="24">
                  <c:v>1.148333169395366</c:v>
                </c:pt>
                <c:pt idx="25">
                  <c:v>0.78390752211473058</c:v>
                </c:pt>
                <c:pt idx="26">
                  <c:v>1.1083239060220045</c:v>
                </c:pt>
                <c:pt idx="27">
                  <c:v>1.5931481496447986</c:v>
                </c:pt>
                <c:pt idx="28">
                  <c:v>1.8473793739157045</c:v>
                </c:pt>
                <c:pt idx="29">
                  <c:v>2.2396318326018805</c:v>
                </c:pt>
                <c:pt idx="30">
                  <c:v>3.3071534536019511</c:v>
                </c:pt>
                <c:pt idx="31">
                  <c:v>3.3615624264521102</c:v>
                </c:pt>
                <c:pt idx="32">
                  <c:v>4.1402828009334858</c:v>
                </c:pt>
                <c:pt idx="33">
                  <c:v>3.6575763267892722</c:v>
                </c:pt>
                <c:pt idx="34">
                  <c:v>3.8120728099178196</c:v>
                </c:pt>
                <c:pt idx="35">
                  <c:v>4.5261648299116644</c:v>
                </c:pt>
                <c:pt idx="36">
                  <c:v>5.5349089732504329</c:v>
                </c:pt>
                <c:pt idx="37">
                  <c:v>6.1538603228985354</c:v>
                </c:pt>
                <c:pt idx="38">
                  <c:v>6.8953636025768139</c:v>
                </c:pt>
                <c:pt idx="39">
                  <c:v>6.7732209969850867</c:v>
                </c:pt>
                <c:pt idx="40">
                  <c:v>7.2422010611068091</c:v>
                </c:pt>
                <c:pt idx="41">
                  <c:v>7.1998679457800883</c:v>
                </c:pt>
                <c:pt idx="42">
                  <c:v>6.8153009584738289</c:v>
                </c:pt>
                <c:pt idx="43">
                  <c:v>6.5014389250892766</c:v>
                </c:pt>
                <c:pt idx="44">
                  <c:v>6.4162011280138742</c:v>
                </c:pt>
                <c:pt idx="45">
                  <c:v>6.04519488004237</c:v>
                </c:pt>
                <c:pt idx="46">
                  <c:v>5.9014436673284933</c:v>
                </c:pt>
                <c:pt idx="47">
                  <c:v>5.4650398329337131</c:v>
                </c:pt>
                <c:pt idx="48">
                  <c:v>5.1137996219281758</c:v>
                </c:pt>
                <c:pt idx="49">
                  <c:v>4.2002858417586015</c:v>
                </c:pt>
                <c:pt idx="50">
                  <c:v>3.4146414607722941</c:v>
                </c:pt>
                <c:pt idx="51">
                  <c:v>3.645846843675308</c:v>
                </c:pt>
                <c:pt idx="52">
                  <c:v>2.8316302342034776</c:v>
                </c:pt>
                <c:pt idx="53">
                  <c:v>2.5250112153827593</c:v>
                </c:pt>
                <c:pt idx="54">
                  <c:v>2.1229835889355995</c:v>
                </c:pt>
                <c:pt idx="55">
                  <c:v>2.6312293850548962</c:v>
                </c:pt>
                <c:pt idx="56">
                  <c:v>2.1516236138471969</c:v>
                </c:pt>
                <c:pt idx="57">
                  <c:v>2.6999310820124056</c:v>
                </c:pt>
                <c:pt idx="58">
                  <c:v>2.6607935303048031</c:v>
                </c:pt>
                <c:pt idx="59">
                  <c:v>3.368724673072494</c:v>
                </c:pt>
                <c:pt idx="60">
                  <c:v>2.9837398373983648</c:v>
                </c:pt>
                <c:pt idx="61">
                  <c:v>2.9132510794488664</c:v>
                </c:pt>
                <c:pt idx="62">
                  <c:v>3.2524691642202312</c:v>
                </c:pt>
                <c:pt idx="63">
                  <c:v>3.408983529330265</c:v>
                </c:pt>
                <c:pt idx="64">
                  <c:v>3.6841094100042824</c:v>
                </c:pt>
                <c:pt idx="65">
                  <c:v>2.8666268569327986</c:v>
                </c:pt>
                <c:pt idx="66">
                  <c:v>3.332339621039702</c:v>
                </c:pt>
                <c:pt idx="67">
                  <c:v>2.0462023449125137</c:v>
                </c:pt>
                <c:pt idx="68">
                  <c:v>2.9172713916126396</c:v>
                </c:pt>
                <c:pt idx="69">
                  <c:v>2.1314137781900584</c:v>
                </c:pt>
                <c:pt idx="70">
                  <c:v>2.2220345638433461</c:v>
                </c:pt>
                <c:pt idx="71">
                  <c:v>2.3740977533460756</c:v>
                </c:pt>
                <c:pt idx="72">
                  <c:v>2.8075212812727144</c:v>
                </c:pt>
                <c:pt idx="73">
                  <c:v>2.8123880151847231</c:v>
                </c:pt>
                <c:pt idx="74">
                  <c:v>3.0114316325803792</c:v>
                </c:pt>
                <c:pt idx="75">
                  <c:v>2.4614492925355989</c:v>
                </c:pt>
                <c:pt idx="76">
                  <c:v>2.2903043375725542</c:v>
                </c:pt>
                <c:pt idx="77">
                  <c:v>3.2805538692596428</c:v>
                </c:pt>
                <c:pt idx="78">
                  <c:v>3.4595499990794076</c:v>
                </c:pt>
                <c:pt idx="79">
                  <c:v>3.7121679037336976</c:v>
                </c:pt>
                <c:pt idx="80">
                  <c:v>3.461493707597727</c:v>
                </c:pt>
                <c:pt idx="81">
                  <c:v>2.9070775480749114</c:v>
                </c:pt>
                <c:pt idx="82">
                  <c:v>3.5344032586827376</c:v>
                </c:pt>
                <c:pt idx="83">
                  <c:v>3.490150797502364</c:v>
                </c:pt>
                <c:pt idx="84">
                  <c:v>3.0302463208466692</c:v>
                </c:pt>
                <c:pt idx="85">
                  <c:v>3.3546756759757841</c:v>
                </c:pt>
                <c:pt idx="86">
                  <c:v>2.9903825927418923</c:v>
                </c:pt>
                <c:pt idx="87">
                  <c:v>3.4130881203685819</c:v>
                </c:pt>
                <c:pt idx="88">
                  <c:v>3.2576266073712805</c:v>
                </c:pt>
                <c:pt idx="89">
                  <c:v>2.9839456891318084</c:v>
                </c:pt>
                <c:pt idx="90">
                  <c:v>2.6163005267385833</c:v>
                </c:pt>
                <c:pt idx="91">
                  <c:v>2.7187820509014222</c:v>
                </c:pt>
                <c:pt idx="92">
                  <c:v>2.6690629190993995</c:v>
                </c:pt>
                <c:pt idx="93">
                  <c:v>3.0329467241762229</c:v>
                </c:pt>
                <c:pt idx="94" formatCode="0.00">
                  <c:v>3.9103678371595092</c:v>
                </c:pt>
                <c:pt idx="95" formatCode="0.00">
                  <c:v>4.0841536110919145</c:v>
                </c:pt>
                <c:pt idx="96">
                  <c:v>3.6657750382482956</c:v>
                </c:pt>
                <c:pt idx="97" formatCode="0.00">
                  <c:v>3.8514414831092703</c:v>
                </c:pt>
                <c:pt idx="98" formatCode="0.00">
                  <c:v>3.482901347775353</c:v>
                </c:pt>
                <c:pt idx="99" formatCode="0.00">
                  <c:v>3.4544610329882075</c:v>
                </c:pt>
                <c:pt idx="100" formatCode="0.00">
                  <c:v>3.6545550211997431</c:v>
                </c:pt>
                <c:pt idx="101" formatCode="0.00">
                  <c:v>3.9877529427623282</c:v>
                </c:pt>
                <c:pt idx="102" formatCode="0.00">
                  <c:v>3.9749605304620976</c:v>
                </c:pt>
                <c:pt idx="103" formatCode="0.00">
                  <c:v>4.2091662775525824</c:v>
                </c:pt>
                <c:pt idx="104" formatCode="0.00">
                  <c:v>3.7743915194897451</c:v>
                </c:pt>
                <c:pt idx="105" formatCode="0.00">
                  <c:v>3.9650119257632697</c:v>
                </c:pt>
                <c:pt idx="106" formatCode="0.00">
                  <c:v>3.0751668337493014</c:v>
                </c:pt>
                <c:pt idx="107" formatCode="0.00">
                  <c:v>3.0058056164687765</c:v>
                </c:pt>
                <c:pt idx="108" formatCode="0.00">
                  <c:v>3.7421581309518412</c:v>
                </c:pt>
                <c:pt idx="109" formatCode="0.00">
                  <c:v>3.3215965815921349</c:v>
                </c:pt>
                <c:pt idx="110" formatCode="0.00">
                  <c:v>2.7329036084585354</c:v>
                </c:pt>
                <c:pt idx="111" formatCode="0.00">
                  <c:v>2.3368523569936803</c:v>
                </c:pt>
                <c:pt idx="112" formatCode="0.00">
                  <c:v>1.7919694322139066</c:v>
                </c:pt>
                <c:pt idx="113" formatCode="0.00">
                  <c:v>1.6849011582232813</c:v>
                </c:pt>
                <c:pt idx="114" formatCode="0.00">
                  <c:v>1.5364500178391287</c:v>
                </c:pt>
                <c:pt idx="115" formatCode="0.00">
                  <c:v>1.2781629825573111</c:v>
                </c:pt>
              </c:numCache>
            </c:numRef>
          </c:val>
        </c:ser>
        <c:ser>
          <c:idx val="1"/>
          <c:order val="1"/>
          <c:tx>
            <c:strRef>
              <c:f>'Data base graphs 1'!$W$3</c:f>
              <c:strCache>
                <c:ptCount val="1"/>
                <c:pt idx="0">
                  <c:v>time deposits</c:v>
                </c:pt>
              </c:strCache>
            </c:strRef>
          </c:tx>
          <c:spPr>
            <a:solidFill>
              <a:srgbClr val="FF505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1'!$W$19:$W$197</c:f>
              <c:numCache>
                <c:formatCode>#,#00</c:formatCode>
                <c:ptCount val="179"/>
                <c:pt idx="0">
                  <c:v>14.618413453330717</c:v>
                </c:pt>
                <c:pt idx="1">
                  <c:v>15.328034918548392</c:v>
                </c:pt>
                <c:pt idx="2">
                  <c:v>15.906575035266902</c:v>
                </c:pt>
                <c:pt idx="3">
                  <c:v>15.378844117326279</c:v>
                </c:pt>
                <c:pt idx="4">
                  <c:v>15.855750643395361</c:v>
                </c:pt>
                <c:pt idx="5">
                  <c:v>16.300146771385826</c:v>
                </c:pt>
                <c:pt idx="6">
                  <c:v>16.672061935413524</c:v>
                </c:pt>
                <c:pt idx="7">
                  <c:v>15.404932293755943</c:v>
                </c:pt>
                <c:pt idx="8">
                  <c:v>14.963019133519527</c:v>
                </c:pt>
                <c:pt idx="9">
                  <c:v>16.074336501841898</c:v>
                </c:pt>
                <c:pt idx="10">
                  <c:v>17.577089897832842</c:v>
                </c:pt>
                <c:pt idx="11">
                  <c:v>16.419883022562924</c:v>
                </c:pt>
                <c:pt idx="12">
                  <c:v>18.48034983575905</c:v>
                </c:pt>
                <c:pt idx="13">
                  <c:v>18.213748639930721</c:v>
                </c:pt>
                <c:pt idx="14">
                  <c:v>17.466578214011452</c:v>
                </c:pt>
                <c:pt idx="15">
                  <c:v>18.165537387499853</c:v>
                </c:pt>
                <c:pt idx="16">
                  <c:v>16.070035297423296</c:v>
                </c:pt>
                <c:pt idx="17">
                  <c:v>15.037994580125634</c:v>
                </c:pt>
                <c:pt idx="18">
                  <c:v>14.491453268119677</c:v>
                </c:pt>
                <c:pt idx="19">
                  <c:v>14.154543230762634</c:v>
                </c:pt>
                <c:pt idx="20">
                  <c:v>14.218373855793249</c:v>
                </c:pt>
                <c:pt idx="21">
                  <c:v>15.878929705505609</c:v>
                </c:pt>
                <c:pt idx="22">
                  <c:v>15.533929553947837</c:v>
                </c:pt>
                <c:pt idx="23">
                  <c:v>15.63701006849848</c:v>
                </c:pt>
                <c:pt idx="24">
                  <c:v>11.749957620290353</c:v>
                </c:pt>
                <c:pt idx="25">
                  <c:v>10.27614924074496</c:v>
                </c:pt>
                <c:pt idx="26">
                  <c:v>3.6065614086862454</c:v>
                </c:pt>
                <c:pt idx="27">
                  <c:v>0.45683043327164352</c:v>
                </c:pt>
                <c:pt idx="28">
                  <c:v>0.29907459959024574</c:v>
                </c:pt>
                <c:pt idx="29">
                  <c:v>-0.48832428401371269</c:v>
                </c:pt>
                <c:pt idx="30">
                  <c:v>-0.52192923624556076</c:v>
                </c:pt>
                <c:pt idx="31">
                  <c:v>-0.76948545397249302</c:v>
                </c:pt>
                <c:pt idx="32">
                  <c:v>-1.9535539017949597</c:v>
                </c:pt>
                <c:pt idx="33">
                  <c:v>-6.9988596755862398</c:v>
                </c:pt>
                <c:pt idx="34">
                  <c:v>-8.748927644256371</c:v>
                </c:pt>
                <c:pt idx="35">
                  <c:v>-10.374353686300431</c:v>
                </c:pt>
                <c:pt idx="36">
                  <c:v>-9.4931421457780711</c:v>
                </c:pt>
                <c:pt idx="37">
                  <c:v>-9.1732287090505427</c:v>
                </c:pt>
                <c:pt idx="38">
                  <c:v>-4.578907024281472</c:v>
                </c:pt>
                <c:pt idx="39">
                  <c:v>-2.6902116729895198</c:v>
                </c:pt>
                <c:pt idx="40">
                  <c:v>-1.3535486275240642</c:v>
                </c:pt>
                <c:pt idx="41">
                  <c:v>-1.3605468598283263</c:v>
                </c:pt>
                <c:pt idx="42">
                  <c:v>-2.6738399927676859</c:v>
                </c:pt>
                <c:pt idx="43">
                  <c:v>-3.9250411465201167</c:v>
                </c:pt>
                <c:pt idx="44">
                  <c:v>-3.2303085765046937</c:v>
                </c:pt>
                <c:pt idx="45">
                  <c:v>-0.34151223330309377</c:v>
                </c:pt>
                <c:pt idx="46">
                  <c:v>0.87591326293781013</c:v>
                </c:pt>
                <c:pt idx="47">
                  <c:v>3.4503828602366635</c:v>
                </c:pt>
                <c:pt idx="48">
                  <c:v>2.7166351606805321</c:v>
                </c:pt>
                <c:pt idx="49">
                  <c:v>2.3825818014080515</c:v>
                </c:pt>
                <c:pt idx="50">
                  <c:v>2.8630282310515303</c:v>
                </c:pt>
                <c:pt idx="51">
                  <c:v>4.1639028367085897</c:v>
                </c:pt>
                <c:pt idx="52">
                  <c:v>4.4528566114527024</c:v>
                </c:pt>
                <c:pt idx="53">
                  <c:v>6.8846037413787542</c:v>
                </c:pt>
                <c:pt idx="54">
                  <c:v>10.641238965418234</c:v>
                </c:pt>
                <c:pt idx="55">
                  <c:v>14.595427902182029</c:v>
                </c:pt>
                <c:pt idx="56">
                  <c:v>14.070641769096316</c:v>
                </c:pt>
                <c:pt idx="57">
                  <c:v>17.907649896623013</c:v>
                </c:pt>
                <c:pt idx="58">
                  <c:v>17.972673128576425</c:v>
                </c:pt>
                <c:pt idx="59">
                  <c:v>15.279680062288762</c:v>
                </c:pt>
                <c:pt idx="60">
                  <c:v>16.904340541573116</c:v>
                </c:pt>
                <c:pt idx="61">
                  <c:v>16.936456562408861</c:v>
                </c:pt>
                <c:pt idx="62">
                  <c:v>18.297854332590834</c:v>
                </c:pt>
                <c:pt idx="63">
                  <c:v>18.09848455982959</c:v>
                </c:pt>
                <c:pt idx="64">
                  <c:v>18.398681770174846</c:v>
                </c:pt>
                <c:pt idx="65">
                  <c:v>16.134750404612163</c:v>
                </c:pt>
                <c:pt idx="66">
                  <c:v>15.13683026457997</c:v>
                </c:pt>
                <c:pt idx="67">
                  <c:v>11.850734709323202</c:v>
                </c:pt>
                <c:pt idx="68">
                  <c:v>10.954018013989581</c:v>
                </c:pt>
                <c:pt idx="69">
                  <c:v>7.7305735589200255</c:v>
                </c:pt>
                <c:pt idx="70">
                  <c:v>6.3412205442463687</c:v>
                </c:pt>
                <c:pt idx="71">
                  <c:v>5.1698658580305903</c:v>
                </c:pt>
                <c:pt idx="72">
                  <c:v>5.0774218655067198</c:v>
                </c:pt>
                <c:pt idx="73">
                  <c:v>6.1132578908631681</c:v>
                </c:pt>
                <c:pt idx="74">
                  <c:v>6.2279593961795499</c:v>
                </c:pt>
                <c:pt idx="75">
                  <c:v>6.0521029499112018</c:v>
                </c:pt>
                <c:pt idx="76">
                  <c:v>6.1005513918877812</c:v>
                </c:pt>
                <c:pt idx="77">
                  <c:v>6.4979614269867305</c:v>
                </c:pt>
                <c:pt idx="78">
                  <c:v>5.470432816838688</c:v>
                </c:pt>
                <c:pt idx="79">
                  <c:v>7.6770881586914079</c:v>
                </c:pt>
                <c:pt idx="80">
                  <c:v>8.2561632815694903</c:v>
                </c:pt>
                <c:pt idx="81">
                  <c:v>7.5012495859988748</c:v>
                </c:pt>
                <c:pt idx="82">
                  <c:v>8.588153283077709</c:v>
                </c:pt>
                <c:pt idx="83">
                  <c:v>10.522733621698494</c:v>
                </c:pt>
                <c:pt idx="84">
                  <c:v>9.04609266913568</c:v>
                </c:pt>
                <c:pt idx="85">
                  <c:v>9.3580704485042681</c:v>
                </c:pt>
                <c:pt idx="86">
                  <c:v>7.407372736526364</c:v>
                </c:pt>
                <c:pt idx="87">
                  <c:v>4.7657967788296709</c:v>
                </c:pt>
                <c:pt idx="88">
                  <c:v>2.3377082208938051</c:v>
                </c:pt>
                <c:pt idx="89">
                  <c:v>1.9298424820696596</c:v>
                </c:pt>
                <c:pt idx="90">
                  <c:v>3.313891897141191</c:v>
                </c:pt>
                <c:pt idx="91">
                  <c:v>3.281641773538817</c:v>
                </c:pt>
                <c:pt idx="92">
                  <c:v>3.120368753551062</c:v>
                </c:pt>
                <c:pt idx="93">
                  <c:v>3.5409659413322507</c:v>
                </c:pt>
                <c:pt idx="94">
                  <c:v>4.0374131316052919</c:v>
                </c:pt>
                <c:pt idx="95">
                  <c:v>4.5654679153693607</c:v>
                </c:pt>
                <c:pt idx="96">
                  <c:v>4.5465411485652059</c:v>
                </c:pt>
                <c:pt idx="97">
                  <c:v>3.1530274912457981</c:v>
                </c:pt>
                <c:pt idx="98">
                  <c:v>3.2011045333342949</c:v>
                </c:pt>
                <c:pt idx="99">
                  <c:v>5.0891644111497643</c:v>
                </c:pt>
                <c:pt idx="100">
                  <c:v>6.0999434415148226</c:v>
                </c:pt>
                <c:pt idx="101">
                  <c:v>7.2350449763813574</c:v>
                </c:pt>
                <c:pt idx="102">
                  <c:v>6.208982539462589</c:v>
                </c:pt>
                <c:pt idx="103">
                  <c:v>7.0989845387478914</c:v>
                </c:pt>
                <c:pt idx="104">
                  <c:v>7.6340715396190877</c:v>
                </c:pt>
                <c:pt idx="105">
                  <c:v>7.6906748748460618</c:v>
                </c:pt>
                <c:pt idx="106">
                  <c:v>7.2880693225819142</c:v>
                </c:pt>
                <c:pt idx="107">
                  <c:v>6.5253615914426613</c:v>
                </c:pt>
                <c:pt idx="108">
                  <c:v>6.6930222237780042</c:v>
                </c:pt>
                <c:pt idx="109">
                  <c:v>7.7337430804135296</c:v>
                </c:pt>
                <c:pt idx="110">
                  <c:v>9.1370391087720559</c:v>
                </c:pt>
                <c:pt idx="111">
                  <c:v>7.7304934558062879</c:v>
                </c:pt>
                <c:pt idx="112">
                  <c:v>7.9015528926361576</c:v>
                </c:pt>
                <c:pt idx="113">
                  <c:v>8.493550979570605</c:v>
                </c:pt>
                <c:pt idx="114">
                  <c:v>6.9932241722318045</c:v>
                </c:pt>
                <c:pt idx="115">
                  <c:v>5.1272406917169233</c:v>
                </c:pt>
              </c:numCache>
            </c:numRef>
          </c:val>
        </c:ser>
        <c:ser>
          <c:idx val="2"/>
          <c:order val="2"/>
          <c:tx>
            <c:strRef>
              <c:f>'Data base graphs 1'!$X$3</c:f>
              <c:strCache>
                <c:ptCount val="1"/>
                <c:pt idx="0">
                  <c:v>savings deposits</c:v>
                </c:pt>
              </c:strCache>
            </c:strRef>
          </c:tx>
          <c:spPr>
            <a:solidFill>
              <a:srgbClr val="00B050"/>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1'!$X$19:$X$197</c:f>
              <c:numCache>
                <c:formatCode>#,#00</c:formatCode>
                <c:ptCount val="179"/>
                <c:pt idx="0">
                  <c:v>9.301894765391247E-2</c:v>
                </c:pt>
                <c:pt idx="1">
                  <c:v>0.10969303729472676</c:v>
                </c:pt>
                <c:pt idx="2">
                  <c:v>0.11412241854970029</c:v>
                </c:pt>
                <c:pt idx="3">
                  <c:v>0.10956386720284618</c:v>
                </c:pt>
                <c:pt idx="4">
                  <c:v>0.10042537193937472</c:v>
                </c:pt>
                <c:pt idx="5">
                  <c:v>7.793221379651033E-2</c:v>
                </c:pt>
                <c:pt idx="6">
                  <c:v>6.4885205718756778E-2</c:v>
                </c:pt>
                <c:pt idx="7">
                  <c:v>6.6078603236768355E-2</c:v>
                </c:pt>
                <c:pt idx="8">
                  <c:v>8.5826552463694111E-2</c:v>
                </c:pt>
                <c:pt idx="9">
                  <c:v>0.11946820658843457</c:v>
                </c:pt>
                <c:pt idx="10">
                  <c:v>0.15899711015303677</c:v>
                </c:pt>
                <c:pt idx="11">
                  <c:v>0.19298135377558598</c:v>
                </c:pt>
                <c:pt idx="12">
                  <c:v>0.22273421575589231</c:v>
                </c:pt>
                <c:pt idx="13">
                  <c:v>0.2554090956566003</c:v>
                </c:pt>
                <c:pt idx="14">
                  <c:v>0.25667035495984253</c:v>
                </c:pt>
                <c:pt idx="15">
                  <c:v>0.28256277478017044</c:v>
                </c:pt>
                <c:pt idx="16">
                  <c:v>0.32492441865373078</c:v>
                </c:pt>
                <c:pt idx="17">
                  <c:v>0.35847297386334986</c:v>
                </c:pt>
                <c:pt idx="18">
                  <c:v>0.41445286635770601</c:v>
                </c:pt>
                <c:pt idx="19">
                  <c:v>0.45846847906664978</c:v>
                </c:pt>
                <c:pt idx="20">
                  <c:v>0.47549888189318945</c:v>
                </c:pt>
                <c:pt idx="21">
                  <c:v>0.47033631526084813</c:v>
                </c:pt>
                <c:pt idx="22">
                  <c:v>0.4620129464752018</c:v>
                </c:pt>
                <c:pt idx="23">
                  <c:v>0.44982054754018314</c:v>
                </c:pt>
                <c:pt idx="24">
                  <c:v>0.40203171467258769</c:v>
                </c:pt>
                <c:pt idx="25">
                  <c:v>0.34492759627933939</c:v>
                </c:pt>
                <c:pt idx="26">
                  <c:v>0.31438033872739413</c:v>
                </c:pt>
                <c:pt idx="27">
                  <c:v>0.31721529422223677</c:v>
                </c:pt>
                <c:pt idx="28">
                  <c:v>0.32704994908083829</c:v>
                </c:pt>
                <c:pt idx="29">
                  <c:v>0.31744069422206023</c:v>
                </c:pt>
                <c:pt idx="30">
                  <c:v>0.28368765928651718</c:v>
                </c:pt>
                <c:pt idx="31">
                  <c:v>0.25769186276113137</c:v>
                </c:pt>
                <c:pt idx="32">
                  <c:v>0.22982987079940762</c:v>
                </c:pt>
                <c:pt idx="33">
                  <c:v>0.20226053661655677</c:v>
                </c:pt>
                <c:pt idx="34">
                  <c:v>0.13438322957103943</c:v>
                </c:pt>
                <c:pt idx="35">
                  <c:v>0.1181359790908474</c:v>
                </c:pt>
                <c:pt idx="36">
                  <c:v>0.18609344523313778</c:v>
                </c:pt>
                <c:pt idx="37">
                  <c:v>0.17111964560366225</c:v>
                </c:pt>
                <c:pt idx="38">
                  <c:v>0.23460728444004061</c:v>
                </c:pt>
                <c:pt idx="39">
                  <c:v>0.34888774821868612</c:v>
                </c:pt>
                <c:pt idx="40">
                  <c:v>0.29106885425962831</c:v>
                </c:pt>
                <c:pt idx="41">
                  <c:v>0.33188332621276334</c:v>
                </c:pt>
                <c:pt idx="42">
                  <c:v>0.38046583020606306</c:v>
                </c:pt>
                <c:pt idx="43">
                  <c:v>0.34495702474566226</c:v>
                </c:pt>
                <c:pt idx="44">
                  <c:v>0.39457511860227307</c:v>
                </c:pt>
                <c:pt idx="45">
                  <c:v>0.34930042562471109</c:v>
                </c:pt>
                <c:pt idx="46">
                  <c:v>0.42498663993353097</c:v>
                </c:pt>
                <c:pt idx="47">
                  <c:v>0.41128470879418377</c:v>
                </c:pt>
                <c:pt idx="48">
                  <c:v>0.38733459357277761</c:v>
                </c:pt>
                <c:pt idx="49">
                  <c:v>0.39133097904583358</c:v>
                </c:pt>
                <c:pt idx="50">
                  <c:v>0.32388299726723629</c:v>
                </c:pt>
                <c:pt idx="51">
                  <c:v>0.26347482907487363</c:v>
                </c:pt>
                <c:pt idx="52">
                  <c:v>0.25528252481710839</c:v>
                </c:pt>
                <c:pt idx="53">
                  <c:v>0.21920146474722421</c:v>
                </c:pt>
                <c:pt idx="54">
                  <c:v>0.17559618032292032</c:v>
                </c:pt>
                <c:pt idx="55">
                  <c:v>0.19382491772730914</c:v>
                </c:pt>
                <c:pt idx="56">
                  <c:v>0.17480092117310828</c:v>
                </c:pt>
                <c:pt idx="57">
                  <c:v>0.23854812772800371</c:v>
                </c:pt>
                <c:pt idx="58">
                  <c:v>0.23429288800653969</c:v>
                </c:pt>
                <c:pt idx="59">
                  <c:v>0.25481764612199376</c:v>
                </c:pt>
                <c:pt idx="60">
                  <c:v>0.24075836360864142</c:v>
                </c:pt>
                <c:pt idx="61">
                  <c:v>0.30616157233196578</c:v>
                </c:pt>
                <c:pt idx="62">
                  <c:v>0.36373825619814321</c:v>
                </c:pt>
                <c:pt idx="63">
                  <c:v>0.33433208056945879</c:v>
                </c:pt>
                <c:pt idx="64">
                  <c:v>0.37388007623415592</c:v>
                </c:pt>
                <c:pt idx="65">
                  <c:v>0.45874785634563342</c:v>
                </c:pt>
                <c:pt idx="66">
                  <c:v>0.37381758576890789</c:v>
                </c:pt>
                <c:pt idx="67">
                  <c:v>0.44719296782800538</c:v>
                </c:pt>
                <c:pt idx="68">
                  <c:v>0.32236896738956788</c:v>
                </c:pt>
                <c:pt idx="69">
                  <c:v>0.31183474363225916</c:v>
                </c:pt>
                <c:pt idx="70">
                  <c:v>0.31354733463616136</c:v>
                </c:pt>
                <c:pt idx="71">
                  <c:v>0.30619472992351887</c:v>
                </c:pt>
                <c:pt idx="72">
                  <c:v>0.27391867114318408</c:v>
                </c:pt>
                <c:pt idx="73">
                  <c:v>0.26694100138486893</c:v>
                </c:pt>
                <c:pt idx="74">
                  <c:v>0.26431745811212704</c:v>
                </c:pt>
                <c:pt idx="75">
                  <c:v>0.25599144678555413</c:v>
                </c:pt>
                <c:pt idx="76">
                  <c:v>0.23916622050623965</c:v>
                </c:pt>
                <c:pt idx="77">
                  <c:v>0.1436935199164997</c:v>
                </c:pt>
                <c:pt idx="78">
                  <c:v>0.21393596007387666</c:v>
                </c:pt>
                <c:pt idx="79">
                  <c:v>0.16958606730660636</c:v>
                </c:pt>
                <c:pt idx="80">
                  <c:v>0.25719387241555941</c:v>
                </c:pt>
                <c:pt idx="81">
                  <c:v>0.24262764740494744</c:v>
                </c:pt>
                <c:pt idx="82">
                  <c:v>0.2223291788962517</c:v>
                </c:pt>
                <c:pt idx="83">
                  <c:v>0.21646353544187841</c:v>
                </c:pt>
                <c:pt idx="84">
                  <c:v>0.22550597816837054</c:v>
                </c:pt>
                <c:pt idx="85">
                  <c:v>0.24317419595086179</c:v>
                </c:pt>
                <c:pt idx="86">
                  <c:v>0.25090004031038093</c:v>
                </c:pt>
                <c:pt idx="87">
                  <c:v>0.25303453371097739</c:v>
                </c:pt>
                <c:pt idx="88">
                  <c:v>0.26800606370776359</c:v>
                </c:pt>
                <c:pt idx="89">
                  <c:v>0.28855114789474318</c:v>
                </c:pt>
                <c:pt idx="90">
                  <c:v>0.33374111143439644</c:v>
                </c:pt>
                <c:pt idx="91">
                  <c:v>0.27886796811759007</c:v>
                </c:pt>
                <c:pt idx="92">
                  <c:v>0.27724712533669016</c:v>
                </c:pt>
                <c:pt idx="93">
                  <c:v>0.30313286860434835</c:v>
                </c:pt>
                <c:pt idx="94">
                  <c:v>0.33641869964533128</c:v>
                </c:pt>
                <c:pt idx="95">
                  <c:v>0.35192548143774771</c:v>
                </c:pt>
                <c:pt idx="96">
                  <c:v>0.35609191316465105</c:v>
                </c:pt>
                <c:pt idx="97">
                  <c:v>0.35413170871980026</c:v>
                </c:pt>
                <c:pt idx="98">
                  <c:v>0.36208950536112283</c:v>
                </c:pt>
                <c:pt idx="99">
                  <c:v>0.37618390268390006</c:v>
                </c:pt>
                <c:pt idx="100">
                  <c:v>0.39672420390060859</c:v>
                </c:pt>
                <c:pt idx="101">
                  <c:v>0.41850594931433543</c:v>
                </c:pt>
                <c:pt idx="102">
                  <c:v>0.38694757773846383</c:v>
                </c:pt>
                <c:pt idx="103">
                  <c:v>0.46267492082540818</c:v>
                </c:pt>
                <c:pt idx="104">
                  <c:v>0.4941253823559727</c:v>
                </c:pt>
                <c:pt idx="105">
                  <c:v>0.52014322370836596</c:v>
                </c:pt>
                <c:pt idx="106">
                  <c:v>0.65259893884509557</c:v>
                </c:pt>
                <c:pt idx="107">
                  <c:v>0.48031607279348859</c:v>
                </c:pt>
                <c:pt idx="108">
                  <c:v>0.47314268854424135</c:v>
                </c:pt>
                <c:pt idx="109">
                  <c:v>0.48236378406685482</c:v>
                </c:pt>
                <c:pt idx="110">
                  <c:v>0.48993959404326387</c:v>
                </c:pt>
                <c:pt idx="111">
                  <c:v>0.4853082620733925</c:v>
                </c:pt>
                <c:pt idx="112">
                  <c:v>0.47695616505162786</c:v>
                </c:pt>
                <c:pt idx="113">
                  <c:v>0.45990406463609756</c:v>
                </c:pt>
                <c:pt idx="114">
                  <c:v>0.44680153461312022</c:v>
                </c:pt>
                <c:pt idx="115">
                  <c:v>0.42494137199667381</c:v>
                </c:pt>
              </c:numCache>
            </c:numRef>
          </c:val>
        </c:ser>
        <c:ser>
          <c:idx val="3"/>
          <c:order val="3"/>
          <c:tx>
            <c:strRef>
              <c:f>'Data base graphs 1'!$AC$3</c:f>
              <c:strCache>
                <c:ptCount val="1"/>
                <c:pt idx="0">
                  <c:v>mutual funds in M2 (net value)</c:v>
                </c:pt>
              </c:strCache>
            </c:strRef>
          </c:tx>
          <c:spPr>
            <a:solidFill>
              <a:srgbClr val="F79646">
                <a:lumMod val="75000"/>
              </a:srgbClr>
            </a:solidFill>
            <a:ln>
              <a:noFill/>
            </a:ln>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1'!$AC$19:$AC$197</c:f>
              <c:numCache>
                <c:formatCode>#,#00</c:formatCode>
                <c:ptCount val="179"/>
                <c:pt idx="0">
                  <c:v>-5.3759079412088129E-2</c:v>
                </c:pt>
                <c:pt idx="1">
                  <c:v>-0.28417729167288264</c:v>
                </c:pt>
                <c:pt idx="2">
                  <c:v>-0.24009475167878855</c:v>
                </c:pt>
                <c:pt idx="3">
                  <c:v>3.0989833458231298E-2</c:v>
                </c:pt>
                <c:pt idx="4">
                  <c:v>0.21854556677968054</c:v>
                </c:pt>
                <c:pt idx="5">
                  <c:v>8.2521491931565272E-2</c:v>
                </c:pt>
                <c:pt idx="6">
                  <c:v>0.42960537300616408</c:v>
                </c:pt>
                <c:pt idx="7">
                  <c:v>-0.67240608123303636</c:v>
                </c:pt>
                <c:pt idx="8">
                  <c:v>-1.4784992365222893</c:v>
                </c:pt>
                <c:pt idx="9">
                  <c:v>-0.70322523159776895</c:v>
                </c:pt>
                <c:pt idx="10">
                  <c:v>-0.34405132762586865</c:v>
                </c:pt>
                <c:pt idx="11">
                  <c:v>-0.26694313974981293</c:v>
                </c:pt>
                <c:pt idx="12">
                  <c:v>-0.39399945849021162</c:v>
                </c:pt>
                <c:pt idx="13">
                  <c:v>0.14832740632126798</c:v>
                </c:pt>
                <c:pt idx="14">
                  <c:v>0.2751159696456365</c:v>
                </c:pt>
                <c:pt idx="15">
                  <c:v>-8.5783235735811716E-2</c:v>
                </c:pt>
                <c:pt idx="16">
                  <c:v>-5.7932634620418109E-2</c:v>
                </c:pt>
                <c:pt idx="17">
                  <c:v>-5.11934957715603E-2</c:v>
                </c:pt>
                <c:pt idx="18">
                  <c:v>-0.26627539087652186</c:v>
                </c:pt>
                <c:pt idx="19">
                  <c:v>-7.632582866042883E-3</c:v>
                </c:pt>
                <c:pt idx="20">
                  <c:v>0.78201576471638234</c:v>
                </c:pt>
                <c:pt idx="21">
                  <c:v>1.0876398742631339</c:v>
                </c:pt>
                <c:pt idx="22">
                  <c:v>0.86250696079842237</c:v>
                </c:pt>
                <c:pt idx="23">
                  <c:v>0.79892786903978597</c:v>
                </c:pt>
                <c:pt idx="24">
                  <c:v>0.94825908338443399</c:v>
                </c:pt>
                <c:pt idx="25">
                  <c:v>0.84274201901762813</c:v>
                </c:pt>
                <c:pt idx="26">
                  <c:v>0.63757316413358978</c:v>
                </c:pt>
                <c:pt idx="27">
                  <c:v>0.16729570930956031</c:v>
                </c:pt>
                <c:pt idx="28">
                  <c:v>-5.1925468838683042E-2</c:v>
                </c:pt>
                <c:pt idx="29">
                  <c:v>0.4624026192845232</c:v>
                </c:pt>
                <c:pt idx="30">
                  <c:v>0.89550804515779225</c:v>
                </c:pt>
                <c:pt idx="31">
                  <c:v>0.66876224136074269</c:v>
                </c:pt>
                <c:pt idx="32">
                  <c:v>0.29141955364205463</c:v>
                </c:pt>
                <c:pt idx="33">
                  <c:v>0.54018362828080579</c:v>
                </c:pt>
                <c:pt idx="34">
                  <c:v>0.60949055859688117</c:v>
                </c:pt>
                <c:pt idx="35">
                  <c:v>0.44781778120484211</c:v>
                </c:pt>
                <c:pt idx="36">
                  <c:v>0.46962088487615949</c:v>
                </c:pt>
                <c:pt idx="37">
                  <c:v>0.27684911446965088</c:v>
                </c:pt>
                <c:pt idx="38">
                  <c:v>0.71621035678889977</c:v>
                </c:pt>
                <c:pt idx="39">
                  <c:v>1.6864218945745399</c:v>
                </c:pt>
                <c:pt idx="40">
                  <c:v>1.3368768939579718</c:v>
                </c:pt>
                <c:pt idx="41">
                  <c:v>0.24177574086301126</c:v>
                </c:pt>
                <c:pt idx="42">
                  <c:v>-9.4250888170359343E-2</c:v>
                </c:pt>
                <c:pt idx="43">
                  <c:v>-0.10086913000375484</c:v>
                </c:pt>
                <c:pt idx="44">
                  <c:v>-0.1569876745530619</c:v>
                </c:pt>
                <c:pt idx="45">
                  <c:v>-0.19801478977722031</c:v>
                </c:pt>
                <c:pt idx="46">
                  <c:v>-0.41933055339930614</c:v>
                </c:pt>
                <c:pt idx="47">
                  <c:v>-0.16977337767809014</c:v>
                </c:pt>
                <c:pt idx="48">
                  <c:v>-0.48355387523629362</c:v>
                </c:pt>
                <c:pt idx="49">
                  <c:v>-0.80081064117785006</c:v>
                </c:pt>
                <c:pt idx="50">
                  <c:v>-0.8910531070650719</c:v>
                </c:pt>
                <c:pt idx="51">
                  <c:v>-1.2679031331641053</c:v>
                </c:pt>
                <c:pt idx="52">
                  <c:v>-0.8395148173271183</c:v>
                </c:pt>
                <c:pt idx="53">
                  <c:v>-0.15136207632295923</c:v>
                </c:pt>
                <c:pt idx="54">
                  <c:v>-0.36131583016131325</c:v>
                </c:pt>
                <c:pt idx="55">
                  <c:v>-0.90308192844567703</c:v>
                </c:pt>
                <c:pt idx="56">
                  <c:v>-0.73027940401209768</c:v>
                </c:pt>
                <c:pt idx="57">
                  <c:v>-0.75534114403859065</c:v>
                </c:pt>
                <c:pt idx="58">
                  <c:v>-0.68152954571995961</c:v>
                </c:pt>
                <c:pt idx="59">
                  <c:v>-0.59404363752189637</c:v>
                </c:pt>
                <c:pt idx="60">
                  <c:v>-8.6258952890426344E-2</c:v>
                </c:pt>
                <c:pt idx="61">
                  <c:v>-0.17263238619877555</c:v>
                </c:pt>
                <c:pt idx="62">
                  <c:v>-0.73716797050992722</c:v>
                </c:pt>
                <c:pt idx="63">
                  <c:v>-0.67938408487141944</c:v>
                </c:pt>
                <c:pt idx="64">
                  <c:v>-0.91334557457799237</c:v>
                </c:pt>
                <c:pt idx="65">
                  <c:v>-0.72621443357851889</c:v>
                </c:pt>
                <c:pt idx="66">
                  <c:v>-0.52868911118166273</c:v>
                </c:pt>
                <c:pt idx="67">
                  <c:v>-0.53415607137199239</c:v>
                </c:pt>
                <c:pt idx="68">
                  <c:v>-0.54895496424398782</c:v>
                </c:pt>
                <c:pt idx="69">
                  <c:v>-0.47445974198009783</c:v>
                </c:pt>
                <c:pt idx="70">
                  <c:v>-0.34421616596800225</c:v>
                </c:pt>
                <c:pt idx="71">
                  <c:v>-0.31694276323539478</c:v>
                </c:pt>
                <c:pt idx="72">
                  <c:v>-0.38741833586241115</c:v>
                </c:pt>
                <c:pt idx="73">
                  <c:v>-0.104978325526093</c:v>
                </c:pt>
                <c:pt idx="74">
                  <c:v>0.16611576155488231</c:v>
                </c:pt>
                <c:pt idx="75">
                  <c:v>0.34378905309316354</c:v>
                </c:pt>
                <c:pt idx="76">
                  <c:v>0.96485193672228575</c:v>
                </c:pt>
                <c:pt idx="77">
                  <c:v>0.75736534904424702</c:v>
                </c:pt>
                <c:pt idx="78">
                  <c:v>0.56836079956121111</c:v>
                </c:pt>
                <c:pt idx="79">
                  <c:v>1.067612497374032</c:v>
                </c:pt>
                <c:pt idx="80">
                  <c:v>0.9657471222182954</c:v>
                </c:pt>
                <c:pt idx="81">
                  <c:v>0.47176492536940595</c:v>
                </c:pt>
                <c:pt idx="82">
                  <c:v>0.46148002965300533</c:v>
                </c:pt>
                <c:pt idx="83">
                  <c:v>0.65833317097520438</c:v>
                </c:pt>
                <c:pt idx="84">
                  <c:v>0.6364929722007947</c:v>
                </c:pt>
                <c:pt idx="85">
                  <c:v>0.73320941811284612</c:v>
                </c:pt>
                <c:pt idx="86">
                  <c:v>0.59332996510603764</c:v>
                </c:pt>
                <c:pt idx="87">
                  <c:v>0.60469547618698283</c:v>
                </c:pt>
                <c:pt idx="88">
                  <c:v>0.64722930292408754</c:v>
                </c:pt>
                <c:pt idx="89">
                  <c:v>0.4497918943973318</c:v>
                </c:pt>
                <c:pt idx="90">
                  <c:v>0.36543167800320947</c:v>
                </c:pt>
                <c:pt idx="91">
                  <c:v>0.24395106354114648</c:v>
                </c:pt>
                <c:pt idx="92">
                  <c:v>0.28965496790224421</c:v>
                </c:pt>
                <c:pt idx="93">
                  <c:v>0.71616545896214434</c:v>
                </c:pt>
                <c:pt idx="94">
                  <c:v>0.76905139772885822</c:v>
                </c:pt>
                <c:pt idx="95">
                  <c:v>0.27334482146500777</c:v>
                </c:pt>
                <c:pt idx="96">
                  <c:v>0.28997041656390787</c:v>
                </c:pt>
                <c:pt idx="97">
                  <c:v>0.30161404782813844</c:v>
                </c:pt>
                <c:pt idx="98">
                  <c:v>-6.4925734999977835E-2</c:v>
                </c:pt>
                <c:pt idx="99">
                  <c:v>-0.37192789185839487</c:v>
                </c:pt>
                <c:pt idx="100">
                  <c:v>-0.81046410808205838</c:v>
                </c:pt>
                <c:pt idx="101">
                  <c:v>-0.8403976316159848</c:v>
                </c:pt>
                <c:pt idx="102">
                  <c:v>-0.44648982628813338</c:v>
                </c:pt>
                <c:pt idx="103">
                  <c:v>-0.4317531707067</c:v>
                </c:pt>
                <c:pt idx="104">
                  <c:v>-0.55924367906964889</c:v>
                </c:pt>
                <c:pt idx="105">
                  <c:v>-0.64071435872400984</c:v>
                </c:pt>
                <c:pt idx="106">
                  <c:v>-0.59515120844247105</c:v>
                </c:pt>
                <c:pt idx="107">
                  <c:v>-0.31886784472391594</c:v>
                </c:pt>
                <c:pt idx="108">
                  <c:v>-0.42216177137305094</c:v>
                </c:pt>
                <c:pt idx="109">
                  <c:v>-0.37482883345338464</c:v>
                </c:pt>
                <c:pt idx="110">
                  <c:v>0.10173192041787278</c:v>
                </c:pt>
                <c:pt idx="111">
                  <c:v>0.47041988944558644</c:v>
                </c:pt>
                <c:pt idx="112">
                  <c:v>0.47467359206182841</c:v>
                </c:pt>
                <c:pt idx="113">
                  <c:v>0.32188089974419581</c:v>
                </c:pt>
                <c:pt idx="114">
                  <c:v>0.22514603957723639</c:v>
                </c:pt>
                <c:pt idx="115">
                  <c:v>8.7379661719942561E-2</c:v>
                </c:pt>
              </c:numCache>
            </c:numRef>
          </c:val>
        </c:ser>
        <c:ser>
          <c:idx val="4"/>
          <c:order val="4"/>
          <c:tx>
            <c:strRef>
              <c:f>'Data base graphs 1'!$AD$3</c:f>
              <c:strCache>
                <c:ptCount val="1"/>
                <c:pt idx="0">
                  <c:v>cooperatives in M2 (net value)</c:v>
                </c:pt>
              </c:strCache>
            </c:strRef>
          </c:tx>
          <c:spPr>
            <a:solidFill>
              <a:schemeClr val="accent6">
                <a:lumMod val="60000"/>
                <a:lumOff val="40000"/>
              </a:schemeClr>
            </a:solidFill>
          </c:spPr>
          <c:invertIfNegative val="0"/>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1'!$AD$19:$AD$197</c:f>
              <c:numCache>
                <c:formatCode>#,#00</c:formatCode>
                <c:ptCount val="179"/>
                <c:pt idx="0">
                  <c:v>0.17232569768751199</c:v>
                </c:pt>
                <c:pt idx="1">
                  <c:v>0.1309686648579369</c:v>
                </c:pt>
                <c:pt idx="2">
                  <c:v>0.12883060398240501</c:v>
                </c:pt>
                <c:pt idx="3">
                  <c:v>0.15093250959600049</c:v>
                </c:pt>
                <c:pt idx="4">
                  <c:v>0.17192986120296938</c:v>
                </c:pt>
                <c:pt idx="5">
                  <c:v>0.18650712321527682</c:v>
                </c:pt>
                <c:pt idx="6">
                  <c:v>0.21044387727864913</c:v>
                </c:pt>
                <c:pt idx="7">
                  <c:v>0.23092762182912352</c:v>
                </c:pt>
                <c:pt idx="8">
                  <c:v>0.18317472717179856</c:v>
                </c:pt>
                <c:pt idx="9">
                  <c:v>0.14237242921966581</c:v>
                </c:pt>
                <c:pt idx="10">
                  <c:v>0.131802374447133</c:v>
                </c:pt>
                <c:pt idx="11">
                  <c:v>0.1129455379443598</c:v>
                </c:pt>
                <c:pt idx="12">
                  <c:v>0.13353835779493128</c:v>
                </c:pt>
                <c:pt idx="13">
                  <c:v>0.16014086920722032</c:v>
                </c:pt>
                <c:pt idx="14">
                  <c:v>0.17860632303722856</c:v>
                </c:pt>
                <c:pt idx="15">
                  <c:v>0.20016088338355947</c:v>
                </c:pt>
                <c:pt idx="16">
                  <c:v>0.2013653482289183</c:v>
                </c:pt>
                <c:pt idx="17">
                  <c:v>0.20079226674844985</c:v>
                </c:pt>
                <c:pt idx="18">
                  <c:v>0.21027645850224344</c:v>
                </c:pt>
                <c:pt idx="19">
                  <c:v>0.22426255711599488</c:v>
                </c:pt>
                <c:pt idx="20">
                  <c:v>0.2220490061671031</c:v>
                </c:pt>
                <c:pt idx="21">
                  <c:v>0.20688764695867373</c:v>
                </c:pt>
                <c:pt idx="22">
                  <c:v>0.21697953575161433</c:v>
                </c:pt>
                <c:pt idx="23">
                  <c:v>0.25106616767709389</c:v>
                </c:pt>
                <c:pt idx="24">
                  <c:v>0.23669852644179953</c:v>
                </c:pt>
                <c:pt idx="25">
                  <c:v>0.22042219966439469</c:v>
                </c:pt>
                <c:pt idx="26">
                  <c:v>0.20760579082845579</c:v>
                </c:pt>
                <c:pt idx="27">
                  <c:v>0.20144181422902546</c:v>
                </c:pt>
                <c:pt idx="28">
                  <c:v>0.1905946472489565</c:v>
                </c:pt>
                <c:pt idx="29">
                  <c:v>0.14655710443041134</c:v>
                </c:pt>
                <c:pt idx="30">
                  <c:v>0.11892058547367039</c:v>
                </c:pt>
                <c:pt idx="31">
                  <c:v>9.3742395896077399E-2</c:v>
                </c:pt>
                <c:pt idx="32">
                  <c:v>7.280569537309961E-2</c:v>
                </c:pt>
                <c:pt idx="33">
                  <c:v>4.7813935485340048E-2</c:v>
                </c:pt>
                <c:pt idx="34">
                  <c:v>2.2241452460297167E-2</c:v>
                </c:pt>
                <c:pt idx="35">
                  <c:v>3.4799745778699232E-3</c:v>
                </c:pt>
                <c:pt idx="36">
                  <c:v>5.3012867502563905E-3</c:v>
                </c:pt>
                <c:pt idx="37">
                  <c:v>5.3417327475847832E-3</c:v>
                </c:pt>
                <c:pt idx="38">
                  <c:v>7.5492443012884153E-3</c:v>
                </c:pt>
                <c:pt idx="39">
                  <c:v>2.4976744094573386E-2</c:v>
                </c:pt>
                <c:pt idx="40">
                  <c:v>4.7857682236758174E-2</c:v>
                </c:pt>
                <c:pt idx="41">
                  <c:v>7.5931176447741652E-2</c:v>
                </c:pt>
                <c:pt idx="42">
                  <c:v>7.3861920525342878E-2</c:v>
                </c:pt>
                <c:pt idx="43">
                  <c:v>7.0454392330866214E-2</c:v>
                </c:pt>
                <c:pt idx="44">
                  <c:v>7.6387905056917588E-2</c:v>
                </c:pt>
                <c:pt idx="45">
                  <c:v>8.8785392466481469E-2</c:v>
                </c:pt>
                <c:pt idx="46">
                  <c:v>0.10375993228299156</c:v>
                </c:pt>
                <c:pt idx="47">
                  <c:v>0.11485807100317104</c:v>
                </c:pt>
                <c:pt idx="48">
                  <c:v>0.12911153119092633</c:v>
                </c:pt>
                <c:pt idx="49">
                  <c:v>0.13327939141416056</c:v>
                </c:pt>
                <c:pt idx="50">
                  <c:v>0.14488516023586478</c:v>
                </c:pt>
                <c:pt idx="51">
                  <c:v>0.17620574011969398</c:v>
                </c:pt>
                <c:pt idx="52">
                  <c:v>0.16994522366396075</c:v>
                </c:pt>
                <c:pt idx="53">
                  <c:v>0.15847427027066455</c:v>
                </c:pt>
                <c:pt idx="54">
                  <c:v>0.1634480169043534</c:v>
                </c:pt>
                <c:pt idx="55">
                  <c:v>0.16071004278741186</c:v>
                </c:pt>
                <c:pt idx="56">
                  <c:v>0.16055788315159583</c:v>
                </c:pt>
                <c:pt idx="57">
                  <c:v>0.16705720192970369</c:v>
                </c:pt>
                <c:pt idx="58">
                  <c:v>0.1700630620109774</c:v>
                </c:pt>
                <c:pt idx="59">
                  <c:v>0.15271363097450061</c:v>
                </c:pt>
                <c:pt idx="60">
                  <c:v>0.13745776214648869</c:v>
                </c:pt>
                <c:pt idx="61">
                  <c:v>0.14214146141103698</c:v>
                </c:pt>
                <c:pt idx="62">
                  <c:v>0.11866888882829346</c:v>
                </c:pt>
                <c:pt idx="63">
                  <c:v>1.1898667327109922E-2</c:v>
                </c:pt>
                <c:pt idx="64">
                  <c:v>1.6015707638259692E-2</c:v>
                </c:pt>
                <c:pt idx="65">
                  <c:v>9.4570827392368162E-2</c:v>
                </c:pt>
                <c:pt idx="66">
                  <c:v>8.5001356388710092E-2</c:v>
                </c:pt>
                <c:pt idx="67">
                  <c:v>8.6308901372248642E-2</c:v>
                </c:pt>
                <c:pt idx="68">
                  <c:v>8.4813998562713683E-2</c:v>
                </c:pt>
                <c:pt idx="69">
                  <c:v>5.7798260973816948E-2</c:v>
                </c:pt>
                <c:pt idx="70">
                  <c:v>4.2926628278736619E-2</c:v>
                </c:pt>
                <c:pt idx="71">
                  <c:v>4.3694329380526892E-2</c:v>
                </c:pt>
                <c:pt idx="72">
                  <c:v>3.5561958811020887E-2</c:v>
                </c:pt>
                <c:pt idx="73">
                  <c:v>2.4827326984732709E-2</c:v>
                </c:pt>
                <c:pt idx="74">
                  <c:v>3.5111784499546571E-2</c:v>
                </c:pt>
                <c:pt idx="75">
                  <c:v>7.9076099582971696E-2</c:v>
                </c:pt>
                <c:pt idx="76">
                  <c:v>5.4852546149950332E-2</c:v>
                </c:pt>
                <c:pt idx="77">
                  <c:v>-8.851376292757375E-3</c:v>
                </c:pt>
                <c:pt idx="78">
                  <c:v>-6.538448161238419E-3</c:v>
                </c:pt>
                <c:pt idx="79">
                  <c:v>-2.1770202276757251E-2</c:v>
                </c:pt>
                <c:pt idx="80">
                  <c:v>-4.1087268808249734E-2</c:v>
                </c:pt>
                <c:pt idx="81">
                  <c:v>-2.6667318310688304E-2</c:v>
                </c:pt>
                <c:pt idx="82">
                  <c:v>-1.6928270914037296E-2</c:v>
                </c:pt>
                <c:pt idx="83">
                  <c:v>-7.3182468051645588E-3</c:v>
                </c:pt>
                <c:pt idx="84">
                  <c:v>1.3329894705763358E-2</c:v>
                </c:pt>
                <c:pt idx="85">
                  <c:v>2.6336901140489106E-2</c:v>
                </c:pt>
                <c:pt idx="86">
                  <c:v>2.011059740736526E-2</c:v>
                </c:pt>
                <c:pt idx="87">
                  <c:v>1.8814714899160798E-2</c:v>
                </c:pt>
                <c:pt idx="88">
                  <c:v>2.3083123245036141E-2</c:v>
                </c:pt>
                <c:pt idx="89">
                  <c:v>1.740036433440147E-2</c:v>
                </c:pt>
                <c:pt idx="90">
                  <c:v>1.6468368181950004E-2</c:v>
                </c:pt>
                <c:pt idx="91">
                  <c:v>3.6138491124913415E-2</c:v>
                </c:pt>
                <c:pt idx="92">
                  <c:v>5.758609255662956E-2</c:v>
                </c:pt>
                <c:pt idx="93">
                  <c:v>7.0411113289081215E-2</c:v>
                </c:pt>
                <c:pt idx="94">
                  <c:v>7.6970531735479075E-2</c:v>
                </c:pt>
                <c:pt idx="95">
                  <c:v>7.2172575622086871E-2</c:v>
                </c:pt>
                <c:pt idx="96">
                  <c:v>7.1088645101968786E-2</c:v>
                </c:pt>
                <c:pt idx="97">
                  <c:v>7.8323911158557052E-2</c:v>
                </c:pt>
                <c:pt idx="98">
                  <c:v>6.8360019583697848E-2</c:v>
                </c:pt>
                <c:pt idx="99">
                  <c:v>4.5024441014045083E-2</c:v>
                </c:pt>
                <c:pt idx="100">
                  <c:v>4.1797214399246566E-2</c:v>
                </c:pt>
                <c:pt idx="101">
                  <c:v>4.9400654288435875E-2</c:v>
                </c:pt>
                <c:pt idx="102">
                  <c:v>5.5817771418129734E-2</c:v>
                </c:pt>
                <c:pt idx="103">
                  <c:v>6.6649735190357384E-2</c:v>
                </c:pt>
                <c:pt idx="104">
                  <c:v>7.4964228165066052E-2</c:v>
                </c:pt>
                <c:pt idx="105">
                  <c:v>7.4217369531705032E-2</c:v>
                </c:pt>
                <c:pt idx="106">
                  <c:v>7.4815784170997754E-2</c:v>
                </c:pt>
                <c:pt idx="107">
                  <c:v>7.6562947578493121E-2</c:v>
                </c:pt>
                <c:pt idx="108">
                  <c:v>6.3390443679768094E-2</c:v>
                </c:pt>
                <c:pt idx="109">
                  <c:v>4.7912054309885335E-2</c:v>
                </c:pt>
                <c:pt idx="110">
                  <c:v>7.0646424414691156E-2</c:v>
                </c:pt>
                <c:pt idx="111">
                  <c:v>0.1075183056960779</c:v>
                </c:pt>
                <c:pt idx="112">
                  <c:v>0.10748803984746316</c:v>
                </c:pt>
                <c:pt idx="113">
                  <c:v>0.10715990778390008</c:v>
                </c:pt>
                <c:pt idx="114">
                  <c:v>0.10529683440104047</c:v>
                </c:pt>
                <c:pt idx="115">
                  <c:v>0.10488855931640656</c:v>
                </c:pt>
              </c:numCache>
            </c:numRef>
          </c:val>
        </c:ser>
        <c:dLbls>
          <c:showLegendKey val="0"/>
          <c:showVal val="0"/>
          <c:showCatName val="0"/>
          <c:showSerName val="0"/>
          <c:showPercent val="0"/>
          <c:showBubbleSize val="0"/>
        </c:dLbls>
        <c:gapWidth val="99"/>
        <c:overlap val="100"/>
        <c:axId val="53369472"/>
        <c:axId val="53387648"/>
      </c:barChart>
      <c:lineChart>
        <c:grouping val="standard"/>
        <c:varyColors val="0"/>
        <c:ser>
          <c:idx val="7"/>
          <c:order val="5"/>
          <c:tx>
            <c:strRef>
              <c:f>'Data base graphs 1'!$AE$3</c:f>
              <c:strCache>
                <c:ptCount val="1"/>
                <c:pt idx="0">
                  <c:v>M2</c:v>
                </c:pt>
              </c:strCache>
            </c:strRef>
          </c:tx>
          <c:spPr>
            <a:ln w="19050">
              <a:solidFill>
                <a:sysClr val="windowText" lastClr="000000"/>
              </a:solidFill>
            </a:ln>
          </c:spPr>
          <c:marker>
            <c:symbol val="none"/>
          </c:marker>
          <c:cat>
            <c:numRef>
              <c:f>'Data base graphs 1'!$A$19:$A$197</c:f>
              <c:numCache>
                <c:formatCode>[$-409]mmm;@</c:formatCode>
                <c:ptCount val="179"/>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409]yy;@">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pt idx="108" formatCode="yy">
                  <c:v>42370</c:v>
                </c:pt>
                <c:pt idx="109">
                  <c:v>42401</c:v>
                </c:pt>
                <c:pt idx="110">
                  <c:v>42430</c:v>
                </c:pt>
                <c:pt idx="111">
                  <c:v>42461</c:v>
                </c:pt>
                <c:pt idx="112">
                  <c:v>42491</c:v>
                </c:pt>
                <c:pt idx="113">
                  <c:v>42522</c:v>
                </c:pt>
                <c:pt idx="114">
                  <c:v>42552</c:v>
                </c:pt>
                <c:pt idx="115">
                  <c:v>42583</c:v>
                </c:pt>
              </c:numCache>
            </c:numRef>
          </c:cat>
          <c:val>
            <c:numRef>
              <c:f>'Data base graphs 1'!$AE$19:$AE$197</c:f>
              <c:numCache>
                <c:formatCode>#,#00</c:formatCode>
                <c:ptCount val="179"/>
                <c:pt idx="0">
                  <c:v>18.505473376542398</c:v>
                </c:pt>
                <c:pt idx="1">
                  <c:v>18.873862349100492</c:v>
                </c:pt>
                <c:pt idx="2">
                  <c:v>19.607172354327915</c:v>
                </c:pt>
                <c:pt idx="3">
                  <c:v>19.655851595932418</c:v>
                </c:pt>
                <c:pt idx="4">
                  <c:v>20.2724364552802</c:v>
                </c:pt>
                <c:pt idx="5">
                  <c:v>20.27004338720657</c:v>
                </c:pt>
                <c:pt idx="6">
                  <c:v>21.497277944936471</c:v>
                </c:pt>
                <c:pt idx="7">
                  <c:v>19.098940268222989</c:v>
                </c:pt>
                <c:pt idx="8">
                  <c:v>17.796221452661399</c:v>
                </c:pt>
                <c:pt idx="9">
                  <c:v>19.59953688645794</c:v>
                </c:pt>
                <c:pt idx="10">
                  <c:v>22.137435801869572</c:v>
                </c:pt>
                <c:pt idx="11">
                  <c:v>20.516318719008069</c:v>
                </c:pt>
                <c:pt idx="12">
                  <c:v>22.049921072393715</c:v>
                </c:pt>
                <c:pt idx="13">
                  <c:v>22.370743984513723</c:v>
                </c:pt>
                <c:pt idx="14">
                  <c:v>21.463252526937211</c:v>
                </c:pt>
                <c:pt idx="15">
                  <c:v>21.27068960067551</c:v>
                </c:pt>
                <c:pt idx="16">
                  <c:v>19.83662128771077</c:v>
                </c:pt>
                <c:pt idx="17">
                  <c:v>18.861579897641434</c:v>
                </c:pt>
                <c:pt idx="18">
                  <c:v>16.74071255603107</c:v>
                </c:pt>
                <c:pt idx="19">
                  <c:v>17.026868558987033</c:v>
                </c:pt>
                <c:pt idx="20">
                  <c:v>17.510933075220308</c:v>
                </c:pt>
                <c:pt idx="21">
                  <c:v>20.44480958360802</c:v>
                </c:pt>
                <c:pt idx="22">
                  <c:v>18.655028485217187</c:v>
                </c:pt>
                <c:pt idx="23">
                  <c:v>18.609809894009956</c:v>
                </c:pt>
                <c:pt idx="24">
                  <c:v>14.485280114184548</c:v>
                </c:pt>
                <c:pt idx="25">
                  <c:v>12.468148577821054</c:v>
                </c:pt>
                <c:pt idx="26">
                  <c:v>5.8744446083976811</c:v>
                </c:pt>
                <c:pt idx="27">
                  <c:v>2.7359314006772739</c:v>
                </c:pt>
                <c:pt idx="28">
                  <c:v>2.6121731009970688</c:v>
                </c:pt>
                <c:pt idx="29">
                  <c:v>2.677707966525162</c:v>
                </c:pt>
                <c:pt idx="30">
                  <c:v>4.0833405072743716</c:v>
                </c:pt>
                <c:pt idx="31">
                  <c:v>3.6122734724975487</c:v>
                </c:pt>
                <c:pt idx="32">
                  <c:v>2.7807840189531134</c:v>
                </c:pt>
                <c:pt idx="33">
                  <c:v>-2.5510252484142484</c:v>
                </c:pt>
                <c:pt idx="34">
                  <c:v>-4.1707395937103229</c:v>
                </c:pt>
                <c:pt idx="35">
                  <c:v>-5.2787551215152178</c:v>
                </c:pt>
                <c:pt idx="36">
                  <c:v>-3.2972175556680838</c:v>
                </c:pt>
                <c:pt idx="37">
                  <c:v>-2.5660578933311058</c:v>
                </c:pt>
                <c:pt idx="38">
                  <c:v>3.274823463825598</c:v>
                </c:pt>
                <c:pt idx="39">
                  <c:v>6.1432957108833639</c:v>
                </c:pt>
                <c:pt idx="40">
                  <c:v>7.5644558640371136</c:v>
                </c:pt>
                <c:pt idx="41">
                  <c:v>6.4889113294752869</c:v>
                </c:pt>
                <c:pt idx="42">
                  <c:v>4.501537828267189</c:v>
                </c:pt>
                <c:pt idx="43">
                  <c:v>2.8909400656419422</c:v>
                </c:pt>
                <c:pt idx="44">
                  <c:v>3.4998679006152993</c:v>
                </c:pt>
                <c:pt idx="45">
                  <c:v>5.9437536750532445</c:v>
                </c:pt>
                <c:pt idx="46">
                  <c:v>6.886772949083479</c:v>
                </c:pt>
                <c:pt idx="47">
                  <c:v>9.2717920952896549</c:v>
                </c:pt>
                <c:pt idx="48">
                  <c:v>7.8633270321360982</c:v>
                </c:pt>
                <c:pt idx="49">
                  <c:v>6.3066673724487856</c:v>
                </c:pt>
                <c:pt idx="50">
                  <c:v>5.8553847422618333</c:v>
                </c:pt>
                <c:pt idx="51">
                  <c:v>6.9815271164143837</c:v>
                </c:pt>
                <c:pt idx="52">
                  <c:v>6.8701997768101108</c:v>
                </c:pt>
                <c:pt idx="53">
                  <c:v>9.6359286154564359</c:v>
                </c:pt>
                <c:pt idx="54">
                  <c:v>12.741950921419816</c:v>
                </c:pt>
                <c:pt idx="55">
                  <c:v>16.678110319305944</c:v>
                </c:pt>
                <c:pt idx="56">
                  <c:v>15.827344783256109</c:v>
                </c:pt>
                <c:pt idx="57">
                  <c:v>20.257845164254547</c:v>
                </c:pt>
                <c:pt idx="58">
                  <c:v>20.356293063178811</c:v>
                </c:pt>
                <c:pt idx="59">
                  <c:v>18.461892374935857</c:v>
                </c:pt>
                <c:pt idx="60">
                  <c:v>20.180037551836193</c:v>
                </c:pt>
                <c:pt idx="61">
                  <c:v>20.125378289401954</c:v>
                </c:pt>
                <c:pt idx="62">
                  <c:v>21.295562671327573</c:v>
                </c:pt>
                <c:pt idx="63">
                  <c:v>21.174314752184983</c:v>
                </c:pt>
                <c:pt idx="64">
                  <c:v>21.559341389473559</c:v>
                </c:pt>
                <c:pt idx="65">
                  <c:v>18.828481511704439</c:v>
                </c:pt>
                <c:pt idx="66">
                  <c:v>18.399299716595664</c:v>
                </c:pt>
                <c:pt idx="67">
                  <c:v>13.896282852063962</c:v>
                </c:pt>
                <c:pt idx="68">
                  <c:v>13.729517407310524</c:v>
                </c:pt>
                <c:pt idx="69">
                  <c:v>9.7571605997360535</c:v>
                </c:pt>
                <c:pt idx="70">
                  <c:v>8.5755129050365753</c:v>
                </c:pt>
                <c:pt idx="71">
                  <c:v>7.5769099074453123</c:v>
                </c:pt>
                <c:pt idx="72">
                  <c:v>7.8070054408712224</c:v>
                </c:pt>
                <c:pt idx="73">
                  <c:v>9.1124359088913991</c:v>
                </c:pt>
                <c:pt idx="74">
                  <c:v>9.7049360329264971</c:v>
                </c:pt>
                <c:pt idx="75">
                  <c:v>9.1924088419085024</c:v>
                </c:pt>
                <c:pt idx="76">
                  <c:v>9.6497264328388184</c:v>
                </c:pt>
                <c:pt idx="77">
                  <c:v>10.670722788914361</c:v>
                </c:pt>
                <c:pt idx="78">
                  <c:v>9.7057411273919314</c:v>
                </c:pt>
                <c:pt idx="79">
                  <c:v>12.604684424828989</c:v>
                </c:pt>
                <c:pt idx="80">
                  <c:v>12.899510714992829</c:v>
                </c:pt>
                <c:pt idx="81">
                  <c:v>11.096052388537458</c:v>
                </c:pt>
                <c:pt idx="82">
                  <c:v>12.789437479395673</c:v>
                </c:pt>
                <c:pt idx="83">
                  <c:v>14.880362878812775</c:v>
                </c:pt>
                <c:pt idx="84">
                  <c:v>12.951667835057279</c:v>
                </c:pt>
                <c:pt idx="85">
                  <c:v>13.715466639684209</c:v>
                </c:pt>
                <c:pt idx="86">
                  <c:v>11.262095932092024</c:v>
                </c:pt>
                <c:pt idx="87">
                  <c:v>9.0554296239953516</c:v>
                </c:pt>
                <c:pt idx="88">
                  <c:v>6.5336533181419583</c:v>
                </c:pt>
                <c:pt idx="89">
                  <c:v>5.6695315778279394</c:v>
                </c:pt>
                <c:pt idx="90">
                  <c:v>6.6458335814993319</c:v>
                </c:pt>
                <c:pt idx="91">
                  <c:v>6.5593813472239182</c:v>
                </c:pt>
                <c:pt idx="92">
                  <c:v>6.4139198584460217</c:v>
                </c:pt>
                <c:pt idx="93">
                  <c:v>7.6636221063640591</c:v>
                </c:pt>
                <c:pt idx="94">
                  <c:v>9.130221597874467</c:v>
                </c:pt>
                <c:pt idx="95">
                  <c:v>9.3470644049861136</c:v>
                </c:pt>
                <c:pt idx="96">
                  <c:v>8.9294671616440269</c:v>
                </c:pt>
                <c:pt idx="97">
                  <c:v>7.7385386420615561</c:v>
                </c:pt>
                <c:pt idx="98">
                  <c:v>7.0495296710545006</c:v>
                </c:pt>
                <c:pt idx="99">
                  <c:v>8.5929058959774949</c:v>
                </c:pt>
                <c:pt idx="100">
                  <c:v>9.3825557729323918</c:v>
                </c:pt>
                <c:pt idx="101">
                  <c:v>10.850306891130472</c:v>
                </c:pt>
                <c:pt idx="102">
                  <c:v>10.180218592793167</c:v>
                </c:pt>
                <c:pt idx="103">
                  <c:v>11.405722301609572</c:v>
                </c:pt>
                <c:pt idx="104">
                  <c:v>11.41830899056022</c:v>
                </c:pt>
                <c:pt idx="105">
                  <c:v>11.609333035125374</c:v>
                </c:pt>
                <c:pt idx="106">
                  <c:v>10.49549967090482</c:v>
                </c:pt>
                <c:pt idx="107">
                  <c:v>9.7691783835594777</c:v>
                </c:pt>
                <c:pt idx="108">
                  <c:v>10.54955171558079</c:v>
                </c:pt>
                <c:pt idx="109">
                  <c:v>11.210786666929053</c:v>
                </c:pt>
                <c:pt idx="110">
                  <c:v>12.532260656106418</c:v>
                </c:pt>
                <c:pt idx="111">
                  <c:v>11.130592270015029</c:v>
                </c:pt>
                <c:pt idx="112">
                  <c:v>10.752640121810941</c:v>
                </c:pt>
                <c:pt idx="113">
                  <c:v>11.067397009958086</c:v>
                </c:pt>
                <c:pt idx="114">
                  <c:v>9.3069185986623211</c:v>
                </c:pt>
                <c:pt idx="115">
                  <c:v>7.0226132673072641</c:v>
                </c:pt>
              </c:numCache>
            </c:numRef>
          </c:val>
          <c:smooth val="0"/>
        </c:ser>
        <c:dLbls>
          <c:showLegendKey val="0"/>
          <c:showVal val="0"/>
          <c:showCatName val="0"/>
          <c:showSerName val="0"/>
          <c:showPercent val="0"/>
          <c:showBubbleSize val="0"/>
        </c:dLbls>
        <c:marker val="1"/>
        <c:smooth val="0"/>
        <c:axId val="53369472"/>
        <c:axId val="53387648"/>
      </c:lineChart>
      <c:dateAx>
        <c:axId val="53369472"/>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3387648"/>
        <c:crosses val="autoZero"/>
        <c:auto val="1"/>
        <c:lblOffset val="100"/>
        <c:baseTimeUnit val="months"/>
        <c:majorUnit val="4"/>
        <c:majorTimeUnit val="months"/>
        <c:minorUnit val="4"/>
        <c:minorTimeUnit val="months"/>
      </c:dateAx>
      <c:valAx>
        <c:axId val="53387648"/>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3369472"/>
        <c:crosses val="autoZero"/>
        <c:crossBetween val="between"/>
        <c:majorUnit val="5"/>
        <c:minorUnit val="4"/>
      </c:valAx>
      <c:spPr>
        <a:noFill/>
        <a:ln w="25400">
          <a:noFill/>
        </a:ln>
      </c:spPr>
    </c:plotArea>
    <c:legend>
      <c:legendPos val="t"/>
      <c:layout>
        <c:manualLayout>
          <c:xMode val="edge"/>
          <c:yMode val="edge"/>
          <c:x val="7.7019444444444904E-2"/>
          <c:y val="0"/>
          <c:w val="0.89086010101010094"/>
          <c:h val="0.14293589277330368"/>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740877016541817E-2"/>
          <c:y val="2.4847428422592212E-2"/>
          <c:w val="0.85407085796519289"/>
          <c:h val="0.89198853960048885"/>
        </c:manualLayout>
      </c:layout>
      <c:lineChart>
        <c:grouping val="standard"/>
        <c:varyColors val="0"/>
        <c:ser>
          <c:idx val="2"/>
          <c:order val="0"/>
          <c:tx>
            <c:strRef>
              <c:f>'Data base graphs 1'!$D$2</c:f>
              <c:strCache>
                <c:ptCount val="1"/>
              </c:strCache>
            </c:strRef>
          </c:tx>
          <c:spPr>
            <a:ln w="19050">
              <a:solidFill>
                <a:srgbClr val="0070C0"/>
              </a:solidFill>
            </a:ln>
          </c:spPr>
          <c:marker>
            <c:symbol val="none"/>
          </c:marker>
          <c:cat>
            <c:numRef>
              <c:f>'Data base graphs 1'!$A$8:$A$197</c:f>
              <c:numCache>
                <c:formatCode>[$-409]mmm;@</c:formatCode>
                <c:ptCount val="190"/>
                <c:pt idx="0">
                  <c:v>38749</c:v>
                </c:pt>
                <c:pt idx="1">
                  <c:v>38777</c:v>
                </c:pt>
                <c:pt idx="2">
                  <c:v>38808</c:v>
                </c:pt>
                <c:pt idx="3">
                  <c:v>38838</c:v>
                </c:pt>
                <c:pt idx="4">
                  <c:v>38869</c:v>
                </c:pt>
                <c:pt idx="5">
                  <c:v>38899</c:v>
                </c:pt>
                <c:pt idx="6">
                  <c:v>38930</c:v>
                </c:pt>
                <c:pt idx="7">
                  <c:v>38961</c:v>
                </c:pt>
                <c:pt idx="8">
                  <c:v>38991</c:v>
                </c:pt>
                <c:pt idx="9">
                  <c:v>39022</c:v>
                </c:pt>
                <c:pt idx="10">
                  <c:v>39052</c:v>
                </c:pt>
                <c:pt idx="11" formatCode="[$-409]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409]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409]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409]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409]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409]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409]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409]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409]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numCache>
            </c:numRef>
          </c:cat>
          <c:val>
            <c:numRef>
              <c:f>'Data base graphs 1'!$D$8:$D$197</c:f>
              <c:numCache>
                <c:formatCode>#,#00</c:formatCode>
                <c:ptCount val="190"/>
                <c:pt idx="11">
                  <c:v>17.295155089011118</c:v>
                </c:pt>
                <c:pt idx="12">
                  <c:v>17.646439315981894</c:v>
                </c:pt>
                <c:pt idx="13">
                  <c:v>17.789927471159288</c:v>
                </c:pt>
                <c:pt idx="14">
                  <c:v>18.237454989643169</c:v>
                </c:pt>
                <c:pt idx="15">
                  <c:v>18.589736129834833</c:v>
                </c:pt>
                <c:pt idx="16">
                  <c:v>19.501132624459288</c:v>
                </c:pt>
                <c:pt idx="17">
                  <c:v>19.625362946297514</c:v>
                </c:pt>
                <c:pt idx="18">
                  <c:v>19.914026810454573</c:v>
                </c:pt>
                <c:pt idx="19">
                  <c:v>21.368938626626814</c:v>
                </c:pt>
                <c:pt idx="20">
                  <c:v>22.668910501435846</c:v>
                </c:pt>
                <c:pt idx="21">
                  <c:v>23.25184645539278</c:v>
                </c:pt>
                <c:pt idx="22">
                  <c:v>24.371381241764766</c:v>
                </c:pt>
                <c:pt idx="23">
                  <c:v>25.460520312908045</c:v>
                </c:pt>
                <c:pt idx="24">
                  <c:v>25.151657909401564</c:v>
                </c:pt>
                <c:pt idx="25">
                  <c:v>25.072411031963554</c:v>
                </c:pt>
                <c:pt idx="26">
                  <c:v>25.823273661464825</c:v>
                </c:pt>
                <c:pt idx="27">
                  <c:v>25.070389970006033</c:v>
                </c:pt>
                <c:pt idx="28">
                  <c:v>24.878763966050485</c:v>
                </c:pt>
                <c:pt idx="29">
                  <c:v>25.20579870004957</c:v>
                </c:pt>
                <c:pt idx="30">
                  <c:v>24.760985488975962</c:v>
                </c:pt>
                <c:pt idx="31">
                  <c:v>23.746253447441518</c:v>
                </c:pt>
                <c:pt idx="32">
                  <c:v>23.135581434273121</c:v>
                </c:pt>
                <c:pt idx="33">
                  <c:v>22.722753146790396</c:v>
                </c:pt>
                <c:pt idx="34">
                  <c:v>21.169572403209756</c:v>
                </c:pt>
                <c:pt idx="35">
                  <c:v>18.634299654171627</c:v>
                </c:pt>
                <c:pt idx="36">
                  <c:v>16.59682268912745</c:v>
                </c:pt>
                <c:pt idx="37">
                  <c:v>15.106332198349961</c:v>
                </c:pt>
                <c:pt idx="38">
                  <c:v>13.139920898412583</c:v>
                </c:pt>
                <c:pt idx="39">
                  <c:v>12.170297178094259</c:v>
                </c:pt>
                <c:pt idx="40">
                  <c:v>10.738033433344469</c:v>
                </c:pt>
                <c:pt idx="41">
                  <c:v>9.2314420787089375</c:v>
                </c:pt>
                <c:pt idx="42">
                  <c:v>7.8153888356481218</c:v>
                </c:pt>
                <c:pt idx="43">
                  <c:v>6.790161494633324</c:v>
                </c:pt>
                <c:pt idx="44">
                  <c:v>6.6654999428540833</c:v>
                </c:pt>
                <c:pt idx="45">
                  <c:v>6.8865164757758066</c:v>
                </c:pt>
                <c:pt idx="46">
                  <c:v>7.1319000877443841</c:v>
                </c:pt>
                <c:pt idx="47">
                  <c:v>7.4818988417938499</c:v>
                </c:pt>
                <c:pt idx="48">
                  <c:v>8.937570740927697</c:v>
                </c:pt>
                <c:pt idx="49">
                  <c:v>9.4825979533006404</c:v>
                </c:pt>
                <c:pt idx="50">
                  <c:v>9.8934363733884823</c:v>
                </c:pt>
                <c:pt idx="51">
                  <c:v>10.698265960912764</c:v>
                </c:pt>
                <c:pt idx="52">
                  <c:v>11.283072227321213</c:v>
                </c:pt>
                <c:pt idx="53">
                  <c:v>11.193379609157134</c:v>
                </c:pt>
                <c:pt idx="54">
                  <c:v>11.926454941377386</c:v>
                </c:pt>
                <c:pt idx="55">
                  <c:v>12.136183492239965</c:v>
                </c:pt>
                <c:pt idx="56">
                  <c:v>11.82372393152022</c:v>
                </c:pt>
                <c:pt idx="57">
                  <c:v>11.288977093021018</c:v>
                </c:pt>
                <c:pt idx="58">
                  <c:v>11.732182242389968</c:v>
                </c:pt>
                <c:pt idx="59">
                  <c:v>12.10419442552633</c:v>
                </c:pt>
                <c:pt idx="60">
                  <c:v>12.243384170295471</c:v>
                </c:pt>
                <c:pt idx="61">
                  <c:v>12.639898219269341</c:v>
                </c:pt>
                <c:pt idx="62">
                  <c:v>13.169709934082704</c:v>
                </c:pt>
                <c:pt idx="63">
                  <c:v>12.939603793113434</c:v>
                </c:pt>
                <c:pt idx="64">
                  <c:v>12.676304603767093</c:v>
                </c:pt>
                <c:pt idx="65">
                  <c:v>12.826064611698868</c:v>
                </c:pt>
                <c:pt idx="66">
                  <c:v>12.256788858208949</c:v>
                </c:pt>
                <c:pt idx="67">
                  <c:v>12.13321307685311</c:v>
                </c:pt>
                <c:pt idx="68">
                  <c:v>11.884133383645917</c:v>
                </c:pt>
                <c:pt idx="69">
                  <c:v>12.247254713659288</c:v>
                </c:pt>
                <c:pt idx="70">
                  <c:v>12.392925608811893</c:v>
                </c:pt>
                <c:pt idx="71">
                  <c:v>12.765775694553128</c:v>
                </c:pt>
                <c:pt idx="72">
                  <c:v>12.821499601797683</c:v>
                </c:pt>
                <c:pt idx="73">
                  <c:v>12.863688815859575</c:v>
                </c:pt>
                <c:pt idx="74">
                  <c:v>12.603150533748746</c:v>
                </c:pt>
                <c:pt idx="75">
                  <c:v>12.317496470118812</c:v>
                </c:pt>
                <c:pt idx="76">
                  <c:v>11.972170696872951</c:v>
                </c:pt>
                <c:pt idx="77">
                  <c:v>11.406169053728647</c:v>
                </c:pt>
                <c:pt idx="78">
                  <c:v>11.263214832546069</c:v>
                </c:pt>
                <c:pt idx="79">
                  <c:v>11.186938571416334</c:v>
                </c:pt>
                <c:pt idx="80">
                  <c:v>11.516184283929533</c:v>
                </c:pt>
                <c:pt idx="81">
                  <c:v>11.629699800585882</c:v>
                </c:pt>
                <c:pt idx="82">
                  <c:v>10.951721531361343</c:v>
                </c:pt>
                <c:pt idx="83">
                  <c:v>10.584707149563584</c:v>
                </c:pt>
                <c:pt idx="84">
                  <c:v>10.598185467217718</c:v>
                </c:pt>
                <c:pt idx="85">
                  <c:v>10.514497389348193</c:v>
                </c:pt>
                <c:pt idx="86">
                  <c:v>10.638889810491037</c:v>
                </c:pt>
                <c:pt idx="87">
                  <c:v>10.285565812562993</c:v>
                </c:pt>
                <c:pt idx="88">
                  <c:v>10.078986304374553</c:v>
                </c:pt>
                <c:pt idx="89">
                  <c:v>10.80702455788385</c:v>
                </c:pt>
                <c:pt idx="90">
                  <c:v>11.129304272929048</c:v>
                </c:pt>
                <c:pt idx="91">
                  <c:v>11.390851946324474</c:v>
                </c:pt>
                <c:pt idx="92">
                  <c:v>11.319330338618585</c:v>
                </c:pt>
                <c:pt idx="93">
                  <c:v>10.782447771735121</c:v>
                </c:pt>
                <c:pt idx="94">
                  <c:v>11.342144201315406</c:v>
                </c:pt>
                <c:pt idx="95">
                  <c:v>12.220495809732938</c:v>
                </c:pt>
                <c:pt idx="96">
                  <c:v>12.498940970695287</c:v>
                </c:pt>
                <c:pt idx="97">
                  <c:v>12.880964406179871</c:v>
                </c:pt>
                <c:pt idx="98">
                  <c:v>13.473467156097541</c:v>
                </c:pt>
                <c:pt idx="99">
                  <c:v>14.460377102131616</c:v>
                </c:pt>
                <c:pt idx="100">
                  <c:v>15.00664138254983</c:v>
                </c:pt>
                <c:pt idx="101">
                  <c:v>14.798262886551768</c:v>
                </c:pt>
                <c:pt idx="102">
                  <c:v>14.916275364476931</c:v>
                </c:pt>
                <c:pt idx="103">
                  <c:v>15.251453669224574</c:v>
                </c:pt>
                <c:pt idx="104">
                  <c:v>15.735572064263991</c:v>
                </c:pt>
                <c:pt idx="105">
                  <c:v>16.773846500890116</c:v>
                </c:pt>
                <c:pt idx="106">
                  <c:v>16.747055315979082</c:v>
                </c:pt>
                <c:pt idx="107">
                  <c:v>15.709729845180377</c:v>
                </c:pt>
                <c:pt idx="108">
                  <c:v>15.189970443244533</c:v>
                </c:pt>
                <c:pt idx="109">
                  <c:v>15.085529859651743</c:v>
                </c:pt>
                <c:pt idx="110">
                  <c:v>15.096306100914461</c:v>
                </c:pt>
                <c:pt idx="111">
                  <c:v>15.187539778684894</c:v>
                </c:pt>
                <c:pt idx="112">
                  <c:v>15.179103059860878</c:v>
                </c:pt>
                <c:pt idx="113">
                  <c:v>15.539106339178119</c:v>
                </c:pt>
                <c:pt idx="114">
                  <c:v>15.605291474528357</c:v>
                </c:pt>
                <c:pt idx="115">
                  <c:v>15.896184602003686</c:v>
                </c:pt>
                <c:pt idx="116">
                  <c:v>15.665974403011404</c:v>
                </c:pt>
                <c:pt idx="117">
                  <c:v>15.182902675053626</c:v>
                </c:pt>
                <c:pt idx="118">
                  <c:v>15.068682758886993</c:v>
                </c:pt>
                <c:pt idx="119">
                  <c:v>15.271367091105191</c:v>
                </c:pt>
                <c:pt idx="120">
                  <c:v>15.52334117920195</c:v>
                </c:pt>
                <c:pt idx="121">
                  <c:v>15.224785489099318</c:v>
                </c:pt>
                <c:pt idx="122">
                  <c:v>14.426758661032665</c:v>
                </c:pt>
                <c:pt idx="123">
                  <c:v>13.747466871740286</c:v>
                </c:pt>
                <c:pt idx="124">
                  <c:v>13.260327356400154</c:v>
                </c:pt>
                <c:pt idx="125">
                  <c:v>12.718726849327709</c:v>
                </c:pt>
                <c:pt idx="126">
                  <c:v>12.25641010912706</c:v>
                </c:pt>
              </c:numCache>
            </c:numRef>
          </c:val>
          <c:smooth val="0"/>
        </c:ser>
        <c:ser>
          <c:idx val="0"/>
          <c:order val="2"/>
          <c:tx>
            <c:strRef>
              <c:f>'Data base graphs 1'!$B$2</c:f>
              <c:strCache>
                <c:ptCount val="1"/>
                <c:pt idx="0">
                  <c:v>loans individual balance sheets</c:v>
                </c:pt>
              </c:strCache>
            </c:strRef>
          </c:tx>
          <c:spPr>
            <a:ln w="19050">
              <a:solidFill>
                <a:schemeClr val="accent3">
                  <a:lumMod val="75000"/>
                </a:schemeClr>
              </a:solidFill>
            </a:ln>
          </c:spPr>
          <c:marker>
            <c:symbol val="none"/>
          </c:marker>
          <c:cat>
            <c:numRef>
              <c:f>'Data base graphs 1'!$A$8:$A$197</c:f>
              <c:numCache>
                <c:formatCode>[$-409]mmm;@</c:formatCode>
                <c:ptCount val="190"/>
                <c:pt idx="0">
                  <c:v>38749</c:v>
                </c:pt>
                <c:pt idx="1">
                  <c:v>38777</c:v>
                </c:pt>
                <c:pt idx="2">
                  <c:v>38808</c:v>
                </c:pt>
                <c:pt idx="3">
                  <c:v>38838</c:v>
                </c:pt>
                <c:pt idx="4">
                  <c:v>38869</c:v>
                </c:pt>
                <c:pt idx="5">
                  <c:v>38899</c:v>
                </c:pt>
                <c:pt idx="6">
                  <c:v>38930</c:v>
                </c:pt>
                <c:pt idx="7">
                  <c:v>38961</c:v>
                </c:pt>
                <c:pt idx="8">
                  <c:v>38991</c:v>
                </c:pt>
                <c:pt idx="9">
                  <c:v>39022</c:v>
                </c:pt>
                <c:pt idx="10">
                  <c:v>39052</c:v>
                </c:pt>
                <c:pt idx="11" formatCode="[$-409]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409]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409]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409]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409]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409]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409]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409]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409]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numCache>
            </c:numRef>
          </c:cat>
          <c:val>
            <c:numRef>
              <c:f>'Data base graphs 1'!$B$8:$B$197</c:f>
              <c:numCache>
                <c:formatCode>#,#00</c:formatCode>
                <c:ptCount val="190"/>
                <c:pt idx="11">
                  <c:v>16.334927259680327</c:v>
                </c:pt>
                <c:pt idx="12">
                  <c:v>17.148599362846142</c:v>
                </c:pt>
                <c:pt idx="13">
                  <c:v>16.07735531692957</c:v>
                </c:pt>
                <c:pt idx="14">
                  <c:v>15.263719298679931</c:v>
                </c:pt>
                <c:pt idx="15">
                  <c:v>16.386867192204761</c:v>
                </c:pt>
                <c:pt idx="16">
                  <c:v>16.895094532343705</c:v>
                </c:pt>
                <c:pt idx="17">
                  <c:v>17.248305315525684</c:v>
                </c:pt>
                <c:pt idx="18">
                  <c:v>18.04252987791115</c:v>
                </c:pt>
                <c:pt idx="19">
                  <c:v>20.425432161125229</c:v>
                </c:pt>
                <c:pt idx="20">
                  <c:v>21.678263528384647</c:v>
                </c:pt>
                <c:pt idx="21">
                  <c:v>22.698203113868914</c:v>
                </c:pt>
                <c:pt idx="22">
                  <c:v>22.595112091629517</c:v>
                </c:pt>
                <c:pt idx="23">
                  <c:v>21.354915885682317</c:v>
                </c:pt>
                <c:pt idx="24">
                  <c:v>21.175434866948706</c:v>
                </c:pt>
                <c:pt idx="25">
                  <c:v>20.3520151581493</c:v>
                </c:pt>
                <c:pt idx="26">
                  <c:v>21.227801295798017</c:v>
                </c:pt>
                <c:pt idx="27">
                  <c:v>21.444244360127044</c:v>
                </c:pt>
                <c:pt idx="28">
                  <c:v>22.024724614340158</c:v>
                </c:pt>
                <c:pt idx="29">
                  <c:v>21.58154513120887</c:v>
                </c:pt>
                <c:pt idx="30">
                  <c:v>20.734256172211005</c:v>
                </c:pt>
                <c:pt idx="31">
                  <c:v>20.23680606588465</c:v>
                </c:pt>
                <c:pt idx="32">
                  <c:v>22.170368028786982</c:v>
                </c:pt>
                <c:pt idx="33">
                  <c:v>19.537224889747606</c:v>
                </c:pt>
                <c:pt idx="34">
                  <c:v>15.253573325265492</c:v>
                </c:pt>
                <c:pt idx="35">
                  <c:v>13.926050673060146</c:v>
                </c:pt>
                <c:pt idx="36">
                  <c:v>11.426824592664261</c:v>
                </c:pt>
                <c:pt idx="37">
                  <c:v>9.1165123696176096</c:v>
                </c:pt>
                <c:pt idx="38">
                  <c:v>7.7294743446649505</c:v>
                </c:pt>
                <c:pt idx="39">
                  <c:v>5.8085295833944883</c:v>
                </c:pt>
                <c:pt idx="40">
                  <c:v>2.8482618713180869</c:v>
                </c:pt>
                <c:pt idx="41">
                  <c:v>1.7684456582876606</c:v>
                </c:pt>
                <c:pt idx="42">
                  <c:v>1.4775135503445966</c:v>
                </c:pt>
                <c:pt idx="43">
                  <c:v>0.19040925602686798</c:v>
                </c:pt>
                <c:pt idx="44">
                  <c:v>-3.1248495223663326</c:v>
                </c:pt>
                <c:pt idx="45">
                  <c:v>-4.1589298953574172</c:v>
                </c:pt>
                <c:pt idx="46">
                  <c:v>0.53953450855439655</c:v>
                </c:pt>
                <c:pt idx="47">
                  <c:v>1.7022024242270106</c:v>
                </c:pt>
                <c:pt idx="48">
                  <c:v>3.5174415884268342</c:v>
                </c:pt>
                <c:pt idx="49">
                  <c:v>4.8614049734068772</c:v>
                </c:pt>
                <c:pt idx="50">
                  <c:v>4.553444536309101</c:v>
                </c:pt>
                <c:pt idx="51">
                  <c:v>5.6505067440419054</c:v>
                </c:pt>
                <c:pt idx="52">
                  <c:v>7.1738427552971586</c:v>
                </c:pt>
                <c:pt idx="53">
                  <c:v>6.222826541513669</c:v>
                </c:pt>
                <c:pt idx="54">
                  <c:v>5.6624471383373418</c:v>
                </c:pt>
                <c:pt idx="55">
                  <c:v>5.9634056589052733</c:v>
                </c:pt>
                <c:pt idx="56">
                  <c:v>7.0834825471705472</c:v>
                </c:pt>
                <c:pt idx="57">
                  <c:v>7.916894991597772</c:v>
                </c:pt>
                <c:pt idx="58">
                  <c:v>5.4972714014115667</c:v>
                </c:pt>
                <c:pt idx="59">
                  <c:v>6.6413992101191042</c:v>
                </c:pt>
                <c:pt idx="60">
                  <c:v>6.4575175252161756</c:v>
                </c:pt>
                <c:pt idx="61">
                  <c:v>8.2035231140571625</c:v>
                </c:pt>
                <c:pt idx="62">
                  <c:v>8.8543120419594601</c:v>
                </c:pt>
                <c:pt idx="63">
                  <c:v>9.9920773991111389</c:v>
                </c:pt>
                <c:pt idx="64">
                  <c:v>10.020583411672206</c:v>
                </c:pt>
                <c:pt idx="65">
                  <c:v>11.248296822379118</c:v>
                </c:pt>
                <c:pt idx="66">
                  <c:v>11.737279838085229</c:v>
                </c:pt>
                <c:pt idx="67">
                  <c:v>13.754569266109158</c:v>
                </c:pt>
                <c:pt idx="68">
                  <c:v>14.015088342973428</c:v>
                </c:pt>
                <c:pt idx="69">
                  <c:v>15.287564811146126</c:v>
                </c:pt>
                <c:pt idx="70">
                  <c:v>15.569854725386008</c:v>
                </c:pt>
                <c:pt idx="71">
                  <c:v>15.911833996848543</c:v>
                </c:pt>
                <c:pt idx="72">
                  <c:v>16.240271699794803</c:v>
                </c:pt>
                <c:pt idx="73">
                  <c:v>16.926108451801497</c:v>
                </c:pt>
                <c:pt idx="74">
                  <c:v>16.603698344029112</c:v>
                </c:pt>
                <c:pt idx="75">
                  <c:v>17.101473200796008</c:v>
                </c:pt>
                <c:pt idx="76">
                  <c:v>17.778368808158334</c:v>
                </c:pt>
                <c:pt idx="77">
                  <c:v>17.357014848829351</c:v>
                </c:pt>
                <c:pt idx="78">
                  <c:v>16.353560309777521</c:v>
                </c:pt>
                <c:pt idx="79">
                  <c:v>14.547131813598725</c:v>
                </c:pt>
                <c:pt idx="80">
                  <c:v>14.320998170273597</c:v>
                </c:pt>
                <c:pt idx="81">
                  <c:v>14.426238309818643</c:v>
                </c:pt>
                <c:pt idx="82">
                  <c:v>14.126870693979726</c:v>
                </c:pt>
                <c:pt idx="83">
                  <c:v>12.873180930696833</c:v>
                </c:pt>
                <c:pt idx="84">
                  <c:v>12.887861446613627</c:v>
                </c:pt>
                <c:pt idx="85">
                  <c:v>11.733207654473148</c:v>
                </c:pt>
                <c:pt idx="86">
                  <c:v>10.771729540869288</c:v>
                </c:pt>
                <c:pt idx="87">
                  <c:v>9.8147731043772239</c:v>
                </c:pt>
                <c:pt idx="88">
                  <c:v>9.40134325108788</c:v>
                </c:pt>
                <c:pt idx="89">
                  <c:v>9.8928127275763558</c:v>
                </c:pt>
                <c:pt idx="90">
                  <c:v>11.054962735275069</c:v>
                </c:pt>
                <c:pt idx="91">
                  <c:v>10.620346190305725</c:v>
                </c:pt>
                <c:pt idx="92">
                  <c:v>10.008016601017047</c:v>
                </c:pt>
                <c:pt idx="93">
                  <c:v>10.472881465167958</c:v>
                </c:pt>
                <c:pt idx="94">
                  <c:v>9.8351553928431628</c:v>
                </c:pt>
                <c:pt idx="95">
                  <c:v>11.01727310358676</c:v>
                </c:pt>
                <c:pt idx="96">
                  <c:v>10.4818536690467</c:v>
                </c:pt>
                <c:pt idx="97">
                  <c:v>8.8494460935687727</c:v>
                </c:pt>
                <c:pt idx="98">
                  <c:v>8.8590801887445707</c:v>
                </c:pt>
                <c:pt idx="99">
                  <c:v>8.0892820022049108</c:v>
                </c:pt>
                <c:pt idx="100">
                  <c:v>7.8021011285882764</c:v>
                </c:pt>
                <c:pt idx="101">
                  <c:v>7.8188365090886975</c:v>
                </c:pt>
                <c:pt idx="102">
                  <c:v>8.0283115404260315</c:v>
                </c:pt>
                <c:pt idx="103">
                  <c:v>8.0629015418861769</c:v>
                </c:pt>
                <c:pt idx="104">
                  <c:v>7.8623673037180026</c:v>
                </c:pt>
                <c:pt idx="105">
                  <c:v>8.3552506663502726</c:v>
                </c:pt>
                <c:pt idx="106">
                  <c:v>8.1868146153407224</c:v>
                </c:pt>
                <c:pt idx="107">
                  <c:v>7.4772718984927451</c:v>
                </c:pt>
                <c:pt idx="108">
                  <c:v>6.7473255790444711</c:v>
                </c:pt>
                <c:pt idx="109">
                  <c:v>7.4085891490645537</c:v>
                </c:pt>
                <c:pt idx="110">
                  <c:v>7.3291480235368738</c:v>
                </c:pt>
                <c:pt idx="111">
                  <c:v>8.4477951045304422</c:v>
                </c:pt>
                <c:pt idx="112">
                  <c:v>8.1518512910184739</c:v>
                </c:pt>
                <c:pt idx="113">
                  <c:v>8.949761494478679</c:v>
                </c:pt>
                <c:pt idx="114">
                  <c:v>8.359442782416366</c:v>
                </c:pt>
                <c:pt idx="115">
                  <c:v>9.8101796476738343</c:v>
                </c:pt>
                <c:pt idx="116">
                  <c:v>10.029031480422816</c:v>
                </c:pt>
                <c:pt idx="117">
                  <c:v>8.6745288118679014</c:v>
                </c:pt>
                <c:pt idx="118">
                  <c:v>9.0718105425074356</c:v>
                </c:pt>
                <c:pt idx="119">
                  <c:v>9.1413208492857621</c:v>
                </c:pt>
                <c:pt idx="120">
                  <c:v>9.7405958543755702</c:v>
                </c:pt>
                <c:pt idx="121">
                  <c:v>9.1380105613118303</c:v>
                </c:pt>
                <c:pt idx="122">
                  <c:v>9.5840127943295386</c:v>
                </c:pt>
                <c:pt idx="123">
                  <c:v>9.0855802607023008</c:v>
                </c:pt>
                <c:pt idx="124">
                  <c:v>8.941329153156147</c:v>
                </c:pt>
                <c:pt idx="125">
                  <c:v>8.7204598090556971</c:v>
                </c:pt>
                <c:pt idx="126">
                  <c:v>8.5266115611220812</c:v>
                </c:pt>
              </c:numCache>
            </c:numRef>
          </c:val>
          <c:smooth val="0"/>
        </c:ser>
        <c:ser>
          <c:idx val="1"/>
          <c:order val="3"/>
          <c:tx>
            <c:strRef>
              <c:f>'Data base graphs 1'!$C$2</c:f>
              <c:strCache>
                <c:ptCount val="1"/>
              </c:strCache>
            </c:strRef>
          </c:tx>
          <c:spPr>
            <a:ln w="19050">
              <a:solidFill>
                <a:srgbClr val="FF5050"/>
              </a:solidFill>
            </a:ln>
          </c:spPr>
          <c:marker>
            <c:symbol val="none"/>
          </c:marker>
          <c:cat>
            <c:numRef>
              <c:f>'Data base graphs 1'!$A$8:$A$197</c:f>
              <c:numCache>
                <c:formatCode>[$-409]mmm;@</c:formatCode>
                <c:ptCount val="190"/>
                <c:pt idx="0">
                  <c:v>38749</c:v>
                </c:pt>
                <c:pt idx="1">
                  <c:v>38777</c:v>
                </c:pt>
                <c:pt idx="2">
                  <c:v>38808</c:v>
                </c:pt>
                <c:pt idx="3">
                  <c:v>38838</c:v>
                </c:pt>
                <c:pt idx="4">
                  <c:v>38869</c:v>
                </c:pt>
                <c:pt idx="5">
                  <c:v>38899</c:v>
                </c:pt>
                <c:pt idx="6">
                  <c:v>38930</c:v>
                </c:pt>
                <c:pt idx="7">
                  <c:v>38961</c:v>
                </c:pt>
                <c:pt idx="8">
                  <c:v>38991</c:v>
                </c:pt>
                <c:pt idx="9">
                  <c:v>39022</c:v>
                </c:pt>
                <c:pt idx="10">
                  <c:v>39052</c:v>
                </c:pt>
                <c:pt idx="11" formatCode="[$-409]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409]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409]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409]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409]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409]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409]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409]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409]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numCache>
            </c:numRef>
          </c:cat>
          <c:val>
            <c:numRef>
              <c:f>'Data base graphs 1'!$C$8:$C$197</c:f>
              <c:numCache>
                <c:formatCode>#,#00</c:formatCode>
                <c:ptCount val="190"/>
                <c:pt idx="11">
                  <c:v>23.214257827540223</c:v>
                </c:pt>
                <c:pt idx="12">
                  <c:v>22.57287340079057</c:v>
                </c:pt>
                <c:pt idx="13">
                  <c:v>21.01775333011058</c:v>
                </c:pt>
                <c:pt idx="14">
                  <c:v>20.405017756871374</c:v>
                </c:pt>
                <c:pt idx="15">
                  <c:v>19.585566213036017</c:v>
                </c:pt>
                <c:pt idx="16">
                  <c:v>18.785661186306157</c:v>
                </c:pt>
                <c:pt idx="17">
                  <c:v>18.442387104270438</c:v>
                </c:pt>
                <c:pt idx="18">
                  <c:v>17.645878229400623</c:v>
                </c:pt>
                <c:pt idx="19">
                  <c:v>16.698932492226206</c:v>
                </c:pt>
                <c:pt idx="20">
                  <c:v>16.156534294621579</c:v>
                </c:pt>
                <c:pt idx="21">
                  <c:v>15.694917600053444</c:v>
                </c:pt>
                <c:pt idx="22">
                  <c:v>15.338343844092321</c:v>
                </c:pt>
                <c:pt idx="23">
                  <c:v>15.327279259120033</c:v>
                </c:pt>
                <c:pt idx="24">
                  <c:v>15.171233180741865</c:v>
                </c:pt>
                <c:pt idx="25">
                  <c:v>14.2047277011837</c:v>
                </c:pt>
                <c:pt idx="26">
                  <c:v>14.165146235544015</c:v>
                </c:pt>
                <c:pt idx="27">
                  <c:v>13.473326754138498</c:v>
                </c:pt>
                <c:pt idx="28">
                  <c:v>13.126290554044658</c:v>
                </c:pt>
                <c:pt idx="29">
                  <c:v>12.294786004141756</c:v>
                </c:pt>
                <c:pt idx="30">
                  <c:v>11.167500211905775</c:v>
                </c:pt>
                <c:pt idx="31">
                  <c:v>10.44001468610152</c:v>
                </c:pt>
                <c:pt idx="32">
                  <c:v>9.1482328450985619</c:v>
                </c:pt>
                <c:pt idx="33">
                  <c:v>8.0771603229327269</c:v>
                </c:pt>
                <c:pt idx="34">
                  <c:v>6.7645485344274334</c:v>
                </c:pt>
                <c:pt idx="35">
                  <c:v>5.3804837092024513</c:v>
                </c:pt>
                <c:pt idx="36">
                  <c:v>3.8502626047412605</c:v>
                </c:pt>
                <c:pt idx="37">
                  <c:v>2.8200315586999238</c:v>
                </c:pt>
                <c:pt idx="38">
                  <c:v>2.0225450144623522</c:v>
                </c:pt>
                <c:pt idx="39">
                  <c:v>1.336348610294209</c:v>
                </c:pt>
                <c:pt idx="40">
                  <c:v>0.16224256091280154</c:v>
                </c:pt>
                <c:pt idx="41">
                  <c:v>-0.20002631485553479</c:v>
                </c:pt>
                <c:pt idx="42">
                  <c:v>-0.82355648258108261</c:v>
                </c:pt>
                <c:pt idx="43">
                  <c:v>-0.88472493277458852</c:v>
                </c:pt>
                <c:pt idx="44">
                  <c:v>-0.30103087100995651</c:v>
                </c:pt>
                <c:pt idx="45">
                  <c:v>-0.2367642624623727</c:v>
                </c:pt>
                <c:pt idx="46">
                  <c:v>0.80779557560781257</c:v>
                </c:pt>
                <c:pt idx="47">
                  <c:v>1.4064852978419111</c:v>
                </c:pt>
                <c:pt idx="48">
                  <c:v>2.3118128147396675</c:v>
                </c:pt>
                <c:pt idx="49">
                  <c:v>2.9526078120792647</c:v>
                </c:pt>
                <c:pt idx="50">
                  <c:v>3.9336442785218111</c:v>
                </c:pt>
                <c:pt idx="51">
                  <c:v>4.8357446863036557</c:v>
                </c:pt>
                <c:pt idx="52">
                  <c:v>6.2691507530492316</c:v>
                </c:pt>
                <c:pt idx="53">
                  <c:v>7.126986628044321</c:v>
                </c:pt>
                <c:pt idx="54">
                  <c:v>8.6020547155698495</c:v>
                </c:pt>
                <c:pt idx="55">
                  <c:v>9.2511837128430159</c:v>
                </c:pt>
                <c:pt idx="56">
                  <c:v>9.8272422891534603</c:v>
                </c:pt>
                <c:pt idx="57">
                  <c:v>10.983849433468933</c:v>
                </c:pt>
                <c:pt idx="58">
                  <c:v>11.474994866011002</c:v>
                </c:pt>
                <c:pt idx="59">
                  <c:v>12.475975450034611</c:v>
                </c:pt>
                <c:pt idx="60">
                  <c:v>13.512796300290518</c:v>
                </c:pt>
                <c:pt idx="61">
                  <c:v>15.24757224739632</c:v>
                </c:pt>
                <c:pt idx="62">
                  <c:v>15.582002455314381</c:v>
                </c:pt>
                <c:pt idx="63">
                  <c:v>16.123681239131656</c:v>
                </c:pt>
                <c:pt idx="64">
                  <c:v>16.739563119408942</c:v>
                </c:pt>
                <c:pt idx="65">
                  <c:v>17.020027254733122</c:v>
                </c:pt>
                <c:pt idx="66">
                  <c:v>17.274914686564429</c:v>
                </c:pt>
                <c:pt idx="67">
                  <c:v>17.352151178709292</c:v>
                </c:pt>
                <c:pt idx="68">
                  <c:v>17.234479025918944</c:v>
                </c:pt>
                <c:pt idx="69">
                  <c:v>18.101772472356743</c:v>
                </c:pt>
                <c:pt idx="70">
                  <c:v>17.71566490830692</c:v>
                </c:pt>
                <c:pt idx="71">
                  <c:v>17.2436283594445</c:v>
                </c:pt>
                <c:pt idx="72">
                  <c:v>16.970955632180093</c:v>
                </c:pt>
                <c:pt idx="73">
                  <c:v>15.955980044480839</c:v>
                </c:pt>
                <c:pt idx="74">
                  <c:v>15.053279950196938</c:v>
                </c:pt>
                <c:pt idx="75">
                  <c:v>14.970362393794389</c:v>
                </c:pt>
                <c:pt idx="76">
                  <c:v>14.42767446945372</c:v>
                </c:pt>
                <c:pt idx="77">
                  <c:v>13.990203975613014</c:v>
                </c:pt>
                <c:pt idx="78">
                  <c:v>13.657751759824606</c:v>
                </c:pt>
                <c:pt idx="79">
                  <c:v>13.319415348940595</c:v>
                </c:pt>
                <c:pt idx="80">
                  <c:v>13.246211443462158</c:v>
                </c:pt>
                <c:pt idx="81">
                  <c:v>11.933243645897335</c:v>
                </c:pt>
                <c:pt idx="82">
                  <c:v>11.565110643533203</c:v>
                </c:pt>
                <c:pt idx="83">
                  <c:v>11.42271621760915</c:v>
                </c:pt>
                <c:pt idx="84">
                  <c:v>11.001522577444405</c:v>
                </c:pt>
                <c:pt idx="85">
                  <c:v>10.897038368448577</c:v>
                </c:pt>
                <c:pt idx="86">
                  <c:v>10.999970817742692</c:v>
                </c:pt>
                <c:pt idx="87">
                  <c:v>10.7789133143946</c:v>
                </c:pt>
                <c:pt idx="88">
                  <c:v>10.647731451508307</c:v>
                </c:pt>
                <c:pt idx="89">
                  <c:v>10.485660187884463</c:v>
                </c:pt>
                <c:pt idx="90">
                  <c:v>10.263818164196707</c:v>
                </c:pt>
                <c:pt idx="91">
                  <c:v>10.103639121283152</c:v>
                </c:pt>
                <c:pt idx="92">
                  <c:v>10.243643667531344</c:v>
                </c:pt>
                <c:pt idx="93">
                  <c:v>10.408234025971311</c:v>
                </c:pt>
                <c:pt idx="94">
                  <c:v>10.397704852451966</c:v>
                </c:pt>
                <c:pt idx="95">
                  <c:v>10.809090356488312</c:v>
                </c:pt>
                <c:pt idx="96">
                  <c:v>10.839167082191679</c:v>
                </c:pt>
                <c:pt idx="97">
                  <c:v>10.450260864939025</c:v>
                </c:pt>
                <c:pt idx="98">
                  <c:v>10.346302893740017</c:v>
                </c:pt>
                <c:pt idx="99">
                  <c:v>10.172961967836287</c:v>
                </c:pt>
                <c:pt idx="100">
                  <c:v>9.7965398163549509</c:v>
                </c:pt>
                <c:pt idx="101">
                  <c:v>9.8145472604617083</c:v>
                </c:pt>
                <c:pt idx="102">
                  <c:v>9.3955426649378353</c:v>
                </c:pt>
                <c:pt idx="103">
                  <c:v>9.4204846839571559</c:v>
                </c:pt>
                <c:pt idx="104">
                  <c:v>8.9854273997387963</c:v>
                </c:pt>
                <c:pt idx="105">
                  <c:v>8.6654794085740434</c:v>
                </c:pt>
                <c:pt idx="106">
                  <c:v>8.4139552614156656</c:v>
                </c:pt>
                <c:pt idx="107">
                  <c:v>7.6602146829355462</c:v>
                </c:pt>
                <c:pt idx="108">
                  <c:v>7.5092392543177908</c:v>
                </c:pt>
                <c:pt idx="109">
                  <c:v>7.305032885386936</c:v>
                </c:pt>
                <c:pt idx="110">
                  <c:v>7.0734290537052971</c:v>
                </c:pt>
                <c:pt idx="111">
                  <c:v>5.759415355364311</c:v>
                </c:pt>
                <c:pt idx="112">
                  <c:v>5.808109526190421</c:v>
                </c:pt>
                <c:pt idx="113">
                  <c:v>6.1702024163684968</c:v>
                </c:pt>
                <c:pt idx="114">
                  <c:v>5.9827984892422563</c:v>
                </c:pt>
                <c:pt idx="115">
                  <c:v>6.1866904417473734</c:v>
                </c:pt>
                <c:pt idx="116">
                  <c:v>6.2737506097104898</c:v>
                </c:pt>
                <c:pt idx="117">
                  <c:v>6.3237493409313572</c:v>
                </c:pt>
                <c:pt idx="118">
                  <c:v>6.9886518372827169</c:v>
                </c:pt>
                <c:pt idx="119">
                  <c:v>7.1630125773033342</c:v>
                </c:pt>
                <c:pt idx="120">
                  <c:v>7.3509443150262825</c:v>
                </c:pt>
                <c:pt idx="121">
                  <c:v>7.6086444033754788</c:v>
                </c:pt>
                <c:pt idx="122">
                  <c:v>7.70898164950124</c:v>
                </c:pt>
                <c:pt idx="123">
                  <c:v>9.0663501596525577</c:v>
                </c:pt>
                <c:pt idx="124">
                  <c:v>9.2591530059643219</c:v>
                </c:pt>
                <c:pt idx="125">
                  <c:v>8.8746993251915995</c:v>
                </c:pt>
                <c:pt idx="126">
                  <c:v>9.0651827401315757</c:v>
                </c:pt>
              </c:numCache>
            </c:numRef>
          </c:val>
          <c:smooth val="0"/>
        </c:ser>
        <c:ser>
          <c:idx val="4"/>
          <c:order val="4"/>
          <c:tx>
            <c:strRef>
              <c:f>'Data base graphs 1'!$F$2</c:f>
              <c:strCache>
                <c:ptCount val="1"/>
              </c:strCache>
            </c:strRef>
          </c:tx>
          <c:spPr>
            <a:ln w="19050" cmpd="sng">
              <a:solidFill>
                <a:srgbClr val="002060"/>
              </a:solidFill>
              <a:prstDash val="solid"/>
            </a:ln>
          </c:spPr>
          <c:marker>
            <c:symbol val="none"/>
          </c:marker>
          <c:cat>
            <c:numRef>
              <c:f>'Data base graphs 1'!$A$8:$A$197</c:f>
              <c:numCache>
                <c:formatCode>[$-409]mmm;@</c:formatCode>
                <c:ptCount val="190"/>
                <c:pt idx="0">
                  <c:v>38749</c:v>
                </c:pt>
                <c:pt idx="1">
                  <c:v>38777</c:v>
                </c:pt>
                <c:pt idx="2">
                  <c:v>38808</c:v>
                </c:pt>
                <c:pt idx="3">
                  <c:v>38838</c:v>
                </c:pt>
                <c:pt idx="4">
                  <c:v>38869</c:v>
                </c:pt>
                <c:pt idx="5">
                  <c:v>38899</c:v>
                </c:pt>
                <c:pt idx="6">
                  <c:v>38930</c:v>
                </c:pt>
                <c:pt idx="7">
                  <c:v>38961</c:v>
                </c:pt>
                <c:pt idx="8">
                  <c:v>38991</c:v>
                </c:pt>
                <c:pt idx="9">
                  <c:v>39022</c:v>
                </c:pt>
                <c:pt idx="10">
                  <c:v>39052</c:v>
                </c:pt>
                <c:pt idx="11" formatCode="[$-409]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409]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409]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409]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409]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409]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409]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409]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409]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numCache>
            </c:numRef>
          </c:cat>
          <c:val>
            <c:numRef>
              <c:f>'Data base graphs 1'!$F$8:$F$197</c:f>
              <c:numCache>
                <c:formatCode>#,#00</c:formatCode>
                <c:ptCount val="190"/>
                <c:pt idx="11">
                  <c:v>18.304232270407624</c:v>
                </c:pt>
                <c:pt idx="12">
                  <c:v>18.664579829045593</c:v>
                </c:pt>
                <c:pt idx="13">
                  <c:v>17.563509790005426</c:v>
                </c:pt>
                <c:pt idx="14">
                  <c:v>17.352727665242739</c:v>
                </c:pt>
                <c:pt idx="15">
                  <c:v>17.762457336702894</c:v>
                </c:pt>
                <c:pt idx="16">
                  <c:v>17.241856891066348</c:v>
                </c:pt>
                <c:pt idx="17">
                  <c:v>17.855956291539826</c:v>
                </c:pt>
                <c:pt idx="18">
                  <c:v>18.422651004628435</c:v>
                </c:pt>
                <c:pt idx="19">
                  <c:v>19.588369736338535</c:v>
                </c:pt>
                <c:pt idx="20">
                  <c:v>20.49779021607074</c:v>
                </c:pt>
                <c:pt idx="21">
                  <c:v>21.471026734848394</c:v>
                </c:pt>
                <c:pt idx="22">
                  <c:v>21.086771179857351</c:v>
                </c:pt>
                <c:pt idx="23">
                  <c:v>19.695887865474219</c:v>
                </c:pt>
                <c:pt idx="24">
                  <c:v>19.648714019045002</c:v>
                </c:pt>
                <c:pt idx="25">
                  <c:v>18.983967703436178</c:v>
                </c:pt>
                <c:pt idx="26">
                  <c:v>20.505495859526391</c:v>
                </c:pt>
                <c:pt idx="27">
                  <c:v>20.949325194862752</c:v>
                </c:pt>
                <c:pt idx="28">
                  <c:v>22.488679070659259</c:v>
                </c:pt>
                <c:pt idx="29">
                  <c:v>21.675957902137895</c:v>
                </c:pt>
                <c:pt idx="30">
                  <c:v>20.771601713138523</c:v>
                </c:pt>
                <c:pt idx="31">
                  <c:v>21.229827816531468</c:v>
                </c:pt>
                <c:pt idx="32">
                  <c:v>24.147095820818549</c:v>
                </c:pt>
                <c:pt idx="33">
                  <c:v>21.62517544784464</c:v>
                </c:pt>
                <c:pt idx="34">
                  <c:v>17.986616265955831</c:v>
                </c:pt>
                <c:pt idx="35">
                  <c:v>16.538155933640894</c:v>
                </c:pt>
                <c:pt idx="36">
                  <c:v>13.601158631138972</c:v>
                </c:pt>
                <c:pt idx="37">
                  <c:v>11.366673377021669</c:v>
                </c:pt>
                <c:pt idx="38">
                  <c:v>8.3938579433057896</c:v>
                </c:pt>
                <c:pt idx="39">
                  <c:v>5.8671669964797815</c:v>
                </c:pt>
                <c:pt idx="40">
                  <c:v>1.6025548793120237</c:v>
                </c:pt>
                <c:pt idx="41">
                  <c:v>1.0823944056955099</c:v>
                </c:pt>
                <c:pt idx="42">
                  <c:v>0.59274798600704059</c:v>
                </c:pt>
                <c:pt idx="43">
                  <c:v>-1.312811187995834</c:v>
                </c:pt>
                <c:pt idx="44">
                  <c:v>-4.686929542154644</c:v>
                </c:pt>
                <c:pt idx="45">
                  <c:v>-5.6255162561757999</c:v>
                </c:pt>
                <c:pt idx="46">
                  <c:v>-2.3390240260607271</c:v>
                </c:pt>
                <c:pt idx="47">
                  <c:v>-0.27167636702625941</c:v>
                </c:pt>
                <c:pt idx="48">
                  <c:v>1.5578769430916424</c:v>
                </c:pt>
                <c:pt idx="49">
                  <c:v>3.0046348715761013</c:v>
                </c:pt>
                <c:pt idx="50">
                  <c:v>3.8160146536283293</c:v>
                </c:pt>
                <c:pt idx="51">
                  <c:v>5.4507006336250896</c:v>
                </c:pt>
                <c:pt idx="52">
                  <c:v>8.1141264486020361</c:v>
                </c:pt>
                <c:pt idx="53">
                  <c:v>7.3221570039791857</c:v>
                </c:pt>
                <c:pt idx="54">
                  <c:v>7.2068589138805521</c:v>
                </c:pt>
                <c:pt idx="55">
                  <c:v>7.4632624711362467</c:v>
                </c:pt>
                <c:pt idx="56">
                  <c:v>8.6863538457360363</c:v>
                </c:pt>
                <c:pt idx="57">
                  <c:v>9.9645593344987304</c:v>
                </c:pt>
                <c:pt idx="58">
                  <c:v>8.2328128838838239</c:v>
                </c:pt>
                <c:pt idx="59">
                  <c:v>9.1784800783972287</c:v>
                </c:pt>
                <c:pt idx="60">
                  <c:v>9.6433676184100676</c:v>
                </c:pt>
                <c:pt idx="61">
                  <c:v>11.314920048241177</c:v>
                </c:pt>
                <c:pt idx="62">
                  <c:v>11.629987680018132</c:v>
                </c:pt>
                <c:pt idx="63">
                  <c:v>12.427053581933407</c:v>
                </c:pt>
                <c:pt idx="64">
                  <c:v>11.908836515628423</c:v>
                </c:pt>
                <c:pt idx="65">
                  <c:v>13.309131062443598</c:v>
                </c:pt>
                <c:pt idx="66">
                  <c:v>13.911022206568774</c:v>
                </c:pt>
                <c:pt idx="67">
                  <c:v>16.553744090807541</c:v>
                </c:pt>
                <c:pt idx="68">
                  <c:v>15.454617394643861</c:v>
                </c:pt>
                <c:pt idx="69">
                  <c:v>16.585731333614319</c:v>
                </c:pt>
                <c:pt idx="70">
                  <c:v>16.937997631403405</c:v>
                </c:pt>
                <c:pt idx="71">
                  <c:v>15.410465404287393</c:v>
                </c:pt>
                <c:pt idx="72">
                  <c:v>15.453087649510294</c:v>
                </c:pt>
                <c:pt idx="73">
                  <c:v>15.713502920320039</c:v>
                </c:pt>
                <c:pt idx="74">
                  <c:v>15.543699423101074</c:v>
                </c:pt>
                <c:pt idx="75">
                  <c:v>16.185675971790218</c:v>
                </c:pt>
                <c:pt idx="76">
                  <c:v>16.32617140211714</c:v>
                </c:pt>
                <c:pt idx="77">
                  <c:v>15.450783858350832</c:v>
                </c:pt>
                <c:pt idx="78">
                  <c:v>14.777438494206379</c:v>
                </c:pt>
                <c:pt idx="79">
                  <c:v>12.30486469608465</c:v>
                </c:pt>
                <c:pt idx="80">
                  <c:v>12.751338683889628</c:v>
                </c:pt>
                <c:pt idx="81">
                  <c:v>12.321201152703253</c:v>
                </c:pt>
                <c:pt idx="82">
                  <c:v>12.388964337547947</c:v>
                </c:pt>
                <c:pt idx="83">
                  <c:v>12.130276420488542</c:v>
                </c:pt>
                <c:pt idx="84">
                  <c:v>12.065884751131264</c:v>
                </c:pt>
                <c:pt idx="85">
                  <c:v>11.196389610344355</c:v>
                </c:pt>
                <c:pt idx="86">
                  <c:v>10.679277218685627</c:v>
                </c:pt>
                <c:pt idx="87">
                  <c:v>9.7660467132638047</c:v>
                </c:pt>
                <c:pt idx="88">
                  <c:v>9.8922242248196284</c:v>
                </c:pt>
                <c:pt idx="89">
                  <c:v>10.813367315449767</c:v>
                </c:pt>
                <c:pt idx="90">
                  <c:v>11.135056436796376</c:v>
                </c:pt>
                <c:pt idx="91">
                  <c:v>10.655079012796762</c:v>
                </c:pt>
                <c:pt idx="92">
                  <c:v>10.278353984996613</c:v>
                </c:pt>
                <c:pt idx="93">
                  <c:v>10.678124607964335</c:v>
                </c:pt>
                <c:pt idx="94">
                  <c:v>10.084698851076681</c:v>
                </c:pt>
                <c:pt idx="95">
                  <c:v>11.427737634954951</c:v>
                </c:pt>
                <c:pt idx="96">
                  <c:v>11.139751956183687</c:v>
                </c:pt>
                <c:pt idx="97">
                  <c:v>9.8261912385824388</c:v>
                </c:pt>
                <c:pt idx="98">
                  <c:v>10.055393628039198</c:v>
                </c:pt>
                <c:pt idx="99">
                  <c:v>9.0360988673035223</c:v>
                </c:pt>
                <c:pt idx="100">
                  <c:v>8.5507506142370033</c:v>
                </c:pt>
                <c:pt idx="101">
                  <c:v>8.5375953163018039</c:v>
                </c:pt>
                <c:pt idx="102">
                  <c:v>8.7273621587996786</c:v>
                </c:pt>
                <c:pt idx="103">
                  <c:v>9.3119428795189805</c:v>
                </c:pt>
                <c:pt idx="104">
                  <c:v>9.0484553388988189</c:v>
                </c:pt>
                <c:pt idx="105">
                  <c:v>9.5876245531855204</c:v>
                </c:pt>
                <c:pt idx="106">
                  <c:v>9.7526474114466595</c:v>
                </c:pt>
                <c:pt idx="107">
                  <c:v>9.3441361670302854</c:v>
                </c:pt>
                <c:pt idx="108">
                  <c:v>8.4184642830764886</c:v>
                </c:pt>
                <c:pt idx="109">
                  <c:v>9.0248332251138237</c:v>
                </c:pt>
                <c:pt idx="110">
                  <c:v>8.6371621800236369</c:v>
                </c:pt>
                <c:pt idx="111">
                  <c:v>9.4753771805579277</c:v>
                </c:pt>
                <c:pt idx="112">
                  <c:v>9.6190034568770244</c:v>
                </c:pt>
                <c:pt idx="113">
                  <c:v>10.263362880610472</c:v>
                </c:pt>
                <c:pt idx="114">
                  <c:v>10.160685472514672</c:v>
                </c:pt>
                <c:pt idx="115">
                  <c:v>10.907684968931619</c:v>
                </c:pt>
                <c:pt idx="116">
                  <c:v>11.12910981217658</c:v>
                </c:pt>
                <c:pt idx="117">
                  <c:v>10.028988239702443</c:v>
                </c:pt>
                <c:pt idx="118">
                  <c:v>10.341370536615969</c:v>
                </c:pt>
                <c:pt idx="119">
                  <c:v>9.9168344194184215</c:v>
                </c:pt>
                <c:pt idx="120">
                  <c:v>10.720961365930194</c:v>
                </c:pt>
                <c:pt idx="121">
                  <c:v>10.155670823664039</c:v>
                </c:pt>
                <c:pt idx="122">
                  <c:v>10.161387047543684</c:v>
                </c:pt>
                <c:pt idx="123">
                  <c:v>10.07598243169376</c:v>
                </c:pt>
                <c:pt idx="124">
                  <c:v>9.5071516980104462</c:v>
                </c:pt>
                <c:pt idx="125">
                  <c:v>8.9512841895549116</c:v>
                </c:pt>
                <c:pt idx="126">
                  <c:v>8.7364967250048551</c:v>
                </c:pt>
              </c:numCache>
            </c:numRef>
          </c:val>
          <c:smooth val="0"/>
        </c:ser>
        <c:dLbls>
          <c:showLegendKey val="0"/>
          <c:showVal val="0"/>
          <c:showCatName val="0"/>
          <c:showSerName val="0"/>
          <c:showPercent val="0"/>
          <c:showBubbleSize val="0"/>
        </c:dLbls>
        <c:marker val="1"/>
        <c:smooth val="0"/>
        <c:axId val="53643136"/>
        <c:axId val="53644672"/>
      </c:lineChart>
      <c:lineChart>
        <c:grouping val="standard"/>
        <c:varyColors val="0"/>
        <c:ser>
          <c:idx val="3"/>
          <c:order val="1"/>
          <c:tx>
            <c:strRef>
              <c:f>'Data base graphs 1'!$E$2</c:f>
              <c:strCache>
                <c:ptCount val="1"/>
              </c:strCache>
            </c:strRef>
          </c:tx>
          <c:spPr>
            <a:ln w="19050">
              <a:solidFill>
                <a:srgbClr val="FFC000"/>
              </a:solidFill>
            </a:ln>
          </c:spPr>
          <c:marker>
            <c:symbol val="none"/>
          </c:marker>
          <c:cat>
            <c:numRef>
              <c:f>'Data base graphs 1'!$A$8:$A$197</c:f>
              <c:numCache>
                <c:formatCode>[$-409]mmm;@</c:formatCode>
                <c:ptCount val="190"/>
                <c:pt idx="0">
                  <c:v>38749</c:v>
                </c:pt>
                <c:pt idx="1">
                  <c:v>38777</c:v>
                </c:pt>
                <c:pt idx="2">
                  <c:v>38808</c:v>
                </c:pt>
                <c:pt idx="3">
                  <c:v>38838</c:v>
                </c:pt>
                <c:pt idx="4">
                  <c:v>38869</c:v>
                </c:pt>
                <c:pt idx="5">
                  <c:v>38899</c:v>
                </c:pt>
                <c:pt idx="6">
                  <c:v>38930</c:v>
                </c:pt>
                <c:pt idx="7">
                  <c:v>38961</c:v>
                </c:pt>
                <c:pt idx="8">
                  <c:v>38991</c:v>
                </c:pt>
                <c:pt idx="9">
                  <c:v>39022</c:v>
                </c:pt>
                <c:pt idx="10">
                  <c:v>39052</c:v>
                </c:pt>
                <c:pt idx="11" formatCode="[$-409]yy;@">
                  <c:v>39083</c:v>
                </c:pt>
                <c:pt idx="12">
                  <c:v>39114</c:v>
                </c:pt>
                <c:pt idx="13">
                  <c:v>39142</c:v>
                </c:pt>
                <c:pt idx="14">
                  <c:v>39173</c:v>
                </c:pt>
                <c:pt idx="15">
                  <c:v>39203</c:v>
                </c:pt>
                <c:pt idx="16">
                  <c:v>39234</c:v>
                </c:pt>
                <c:pt idx="17">
                  <c:v>39264</c:v>
                </c:pt>
                <c:pt idx="18">
                  <c:v>39295</c:v>
                </c:pt>
                <c:pt idx="19">
                  <c:v>39326</c:v>
                </c:pt>
                <c:pt idx="20">
                  <c:v>39356</c:v>
                </c:pt>
                <c:pt idx="21">
                  <c:v>39387</c:v>
                </c:pt>
                <c:pt idx="22">
                  <c:v>39417</c:v>
                </c:pt>
                <c:pt idx="23" formatCode="[$-409]yy;@">
                  <c:v>39448</c:v>
                </c:pt>
                <c:pt idx="24">
                  <c:v>39479</c:v>
                </c:pt>
                <c:pt idx="25">
                  <c:v>39508</c:v>
                </c:pt>
                <c:pt idx="26">
                  <c:v>39539</c:v>
                </c:pt>
                <c:pt idx="27">
                  <c:v>39569</c:v>
                </c:pt>
                <c:pt idx="28">
                  <c:v>39600</c:v>
                </c:pt>
                <c:pt idx="29">
                  <c:v>39630</c:v>
                </c:pt>
                <c:pt idx="30">
                  <c:v>39661</c:v>
                </c:pt>
                <c:pt idx="31">
                  <c:v>39692</c:v>
                </c:pt>
                <c:pt idx="32">
                  <c:v>39722</c:v>
                </c:pt>
                <c:pt idx="33">
                  <c:v>39753</c:v>
                </c:pt>
                <c:pt idx="34">
                  <c:v>39783</c:v>
                </c:pt>
                <c:pt idx="35" formatCode="[$-409]yy;@">
                  <c:v>39814</c:v>
                </c:pt>
                <c:pt idx="36">
                  <c:v>39845</c:v>
                </c:pt>
                <c:pt idx="37">
                  <c:v>39873</c:v>
                </c:pt>
                <c:pt idx="38">
                  <c:v>39904</c:v>
                </c:pt>
                <c:pt idx="39">
                  <c:v>39934</c:v>
                </c:pt>
                <c:pt idx="40">
                  <c:v>39965</c:v>
                </c:pt>
                <c:pt idx="41">
                  <c:v>39995</c:v>
                </c:pt>
                <c:pt idx="42">
                  <c:v>40026</c:v>
                </c:pt>
                <c:pt idx="43">
                  <c:v>40057</c:v>
                </c:pt>
                <c:pt idx="44">
                  <c:v>40087</c:v>
                </c:pt>
                <c:pt idx="45">
                  <c:v>40118</c:v>
                </c:pt>
                <c:pt idx="46">
                  <c:v>40148</c:v>
                </c:pt>
                <c:pt idx="47" formatCode="[$-409]yy;@">
                  <c:v>40179</c:v>
                </c:pt>
                <c:pt idx="48">
                  <c:v>40210</c:v>
                </c:pt>
                <c:pt idx="49">
                  <c:v>40238</c:v>
                </c:pt>
                <c:pt idx="50">
                  <c:v>40269</c:v>
                </c:pt>
                <c:pt idx="51">
                  <c:v>40299</c:v>
                </c:pt>
                <c:pt idx="52">
                  <c:v>40330</c:v>
                </c:pt>
                <c:pt idx="53">
                  <c:v>40360</c:v>
                </c:pt>
                <c:pt idx="54">
                  <c:v>40391</c:v>
                </c:pt>
                <c:pt idx="55">
                  <c:v>40422</c:v>
                </c:pt>
                <c:pt idx="56">
                  <c:v>40452</c:v>
                </c:pt>
                <c:pt idx="57">
                  <c:v>40483</c:v>
                </c:pt>
                <c:pt idx="58">
                  <c:v>40513</c:v>
                </c:pt>
                <c:pt idx="59" formatCode="[$-409]yy;@">
                  <c:v>40544</c:v>
                </c:pt>
                <c:pt idx="60">
                  <c:v>40575</c:v>
                </c:pt>
                <c:pt idx="61">
                  <c:v>40603</c:v>
                </c:pt>
                <c:pt idx="62">
                  <c:v>40634</c:v>
                </c:pt>
                <c:pt idx="63">
                  <c:v>40664</c:v>
                </c:pt>
                <c:pt idx="64">
                  <c:v>40695</c:v>
                </c:pt>
                <c:pt idx="65">
                  <c:v>40725</c:v>
                </c:pt>
                <c:pt idx="66">
                  <c:v>40756</c:v>
                </c:pt>
                <c:pt idx="67">
                  <c:v>40787</c:v>
                </c:pt>
                <c:pt idx="68">
                  <c:v>40817</c:v>
                </c:pt>
                <c:pt idx="69">
                  <c:v>40848</c:v>
                </c:pt>
                <c:pt idx="70">
                  <c:v>40878</c:v>
                </c:pt>
                <c:pt idx="71" formatCode="[$-409]yy;@">
                  <c:v>40909</c:v>
                </c:pt>
                <c:pt idx="72">
                  <c:v>40940</c:v>
                </c:pt>
                <c:pt idx="73">
                  <c:v>40969</c:v>
                </c:pt>
                <c:pt idx="74">
                  <c:v>41000</c:v>
                </c:pt>
                <c:pt idx="75">
                  <c:v>41030</c:v>
                </c:pt>
                <c:pt idx="76">
                  <c:v>41061</c:v>
                </c:pt>
                <c:pt idx="77">
                  <c:v>41091</c:v>
                </c:pt>
                <c:pt idx="78">
                  <c:v>41122</c:v>
                </c:pt>
                <c:pt idx="79">
                  <c:v>41153</c:v>
                </c:pt>
                <c:pt idx="80">
                  <c:v>41183</c:v>
                </c:pt>
                <c:pt idx="81">
                  <c:v>41214</c:v>
                </c:pt>
                <c:pt idx="82">
                  <c:v>41244</c:v>
                </c:pt>
                <c:pt idx="83" formatCode="[$-409]yy;@">
                  <c:v>41275</c:v>
                </c:pt>
                <c:pt idx="84">
                  <c:v>41306</c:v>
                </c:pt>
                <c:pt idx="85">
                  <c:v>41334</c:v>
                </c:pt>
                <c:pt idx="86">
                  <c:v>41365</c:v>
                </c:pt>
                <c:pt idx="87">
                  <c:v>41395</c:v>
                </c:pt>
                <c:pt idx="88">
                  <c:v>41426</c:v>
                </c:pt>
                <c:pt idx="89">
                  <c:v>41456</c:v>
                </c:pt>
                <c:pt idx="90">
                  <c:v>41487</c:v>
                </c:pt>
                <c:pt idx="91">
                  <c:v>41518</c:v>
                </c:pt>
                <c:pt idx="92">
                  <c:v>41548</c:v>
                </c:pt>
                <c:pt idx="93">
                  <c:v>41579</c:v>
                </c:pt>
                <c:pt idx="94">
                  <c:v>41609</c:v>
                </c:pt>
                <c:pt idx="95" formatCode="[$-409]yy;@">
                  <c:v>41640</c:v>
                </c:pt>
                <c:pt idx="96">
                  <c:v>41671</c:v>
                </c:pt>
                <c:pt idx="97">
                  <c:v>41699</c:v>
                </c:pt>
                <c:pt idx="98">
                  <c:v>41730</c:v>
                </c:pt>
                <c:pt idx="99">
                  <c:v>41760</c:v>
                </c:pt>
                <c:pt idx="100">
                  <c:v>41791</c:v>
                </c:pt>
                <c:pt idx="101">
                  <c:v>41821</c:v>
                </c:pt>
                <c:pt idx="102">
                  <c:v>41852</c:v>
                </c:pt>
                <c:pt idx="103">
                  <c:v>41883</c:v>
                </c:pt>
                <c:pt idx="104">
                  <c:v>41913</c:v>
                </c:pt>
                <c:pt idx="105">
                  <c:v>41944</c:v>
                </c:pt>
                <c:pt idx="106">
                  <c:v>41974</c:v>
                </c:pt>
                <c:pt idx="107" formatCode="[$-409]yy;@">
                  <c:v>42005</c:v>
                </c:pt>
                <c:pt idx="108">
                  <c:v>42036</c:v>
                </c:pt>
                <c:pt idx="109">
                  <c:v>42064</c:v>
                </c:pt>
                <c:pt idx="110">
                  <c:v>42095</c:v>
                </c:pt>
                <c:pt idx="111">
                  <c:v>42125</c:v>
                </c:pt>
                <c:pt idx="112">
                  <c:v>42156</c:v>
                </c:pt>
                <c:pt idx="113">
                  <c:v>42186</c:v>
                </c:pt>
                <c:pt idx="114">
                  <c:v>42217</c:v>
                </c:pt>
                <c:pt idx="115">
                  <c:v>42248</c:v>
                </c:pt>
                <c:pt idx="116">
                  <c:v>42278</c:v>
                </c:pt>
                <c:pt idx="117">
                  <c:v>42309</c:v>
                </c:pt>
                <c:pt idx="118">
                  <c:v>42339</c:v>
                </c:pt>
                <c:pt idx="119" formatCode="yy">
                  <c:v>42370</c:v>
                </c:pt>
                <c:pt idx="120">
                  <c:v>42401</c:v>
                </c:pt>
                <c:pt idx="121">
                  <c:v>42430</c:v>
                </c:pt>
                <c:pt idx="122">
                  <c:v>42461</c:v>
                </c:pt>
                <c:pt idx="123">
                  <c:v>42491</c:v>
                </c:pt>
                <c:pt idx="124">
                  <c:v>42522</c:v>
                </c:pt>
                <c:pt idx="125">
                  <c:v>42552</c:v>
                </c:pt>
                <c:pt idx="126">
                  <c:v>42583</c:v>
                </c:pt>
              </c:numCache>
            </c:numRef>
          </c:cat>
          <c:val>
            <c:numRef>
              <c:f>'Data base graphs 1'!$E$8:$E$197</c:f>
              <c:numCache>
                <c:formatCode>#,#00</c:formatCode>
                <c:ptCount val="190"/>
                <c:pt idx="11">
                  <c:v>26.756159251257117</c:v>
                </c:pt>
                <c:pt idx="12">
                  <c:v>25.4400765873892</c:v>
                </c:pt>
                <c:pt idx="13">
                  <c:v>21.755344820328474</c:v>
                </c:pt>
                <c:pt idx="14">
                  <c:v>24.639127838557286</c:v>
                </c:pt>
                <c:pt idx="15">
                  <c:v>21.979331343792879</c:v>
                </c:pt>
                <c:pt idx="16">
                  <c:v>12.4891037257226</c:v>
                </c:pt>
                <c:pt idx="17">
                  <c:v>16.830530860497902</c:v>
                </c:pt>
                <c:pt idx="18">
                  <c:v>18.472808789883572</c:v>
                </c:pt>
                <c:pt idx="19">
                  <c:v>14.480162084175902</c:v>
                </c:pt>
                <c:pt idx="20">
                  <c:v>14.353572673801082</c:v>
                </c:pt>
                <c:pt idx="21">
                  <c:v>18.028021299883946</c:v>
                </c:pt>
                <c:pt idx="22">
                  <c:v>12.434797573086968</c:v>
                </c:pt>
                <c:pt idx="23">
                  <c:v>2.9379687934311107</c:v>
                </c:pt>
                <c:pt idx="24">
                  <c:v>4.3115513833416941</c:v>
                </c:pt>
                <c:pt idx="25">
                  <c:v>3.5419583520437783</c:v>
                </c:pt>
                <c:pt idx="26">
                  <c:v>13.141608434914431</c:v>
                </c:pt>
                <c:pt idx="27">
                  <c:v>19.102425910113439</c:v>
                </c:pt>
                <c:pt idx="28">
                  <c:v>32.759707009036731</c:v>
                </c:pt>
                <c:pt idx="29">
                  <c:v>27.195672635264344</c:v>
                </c:pt>
                <c:pt idx="30">
                  <c:v>25.127798665210932</c:v>
                </c:pt>
                <c:pt idx="31">
                  <c:v>36.869184904918569</c:v>
                </c:pt>
                <c:pt idx="32">
                  <c:v>61.59700315725425</c:v>
                </c:pt>
                <c:pt idx="33">
                  <c:v>51.40255611334689</c:v>
                </c:pt>
                <c:pt idx="34">
                  <c:v>44.878598765652583</c:v>
                </c:pt>
                <c:pt idx="35">
                  <c:v>46.958229600124781</c:v>
                </c:pt>
                <c:pt idx="36">
                  <c:v>36.021299317779551</c:v>
                </c:pt>
                <c:pt idx="37">
                  <c:v>30.726654615906256</c:v>
                </c:pt>
                <c:pt idx="38">
                  <c:v>9.9657637161243713</c:v>
                </c:pt>
                <c:pt idx="39">
                  <c:v>-2.399493264783672</c:v>
                </c:pt>
                <c:pt idx="40">
                  <c:v>-23.012163922237633</c:v>
                </c:pt>
                <c:pt idx="41">
                  <c:v>-19.890239153391477</c:v>
                </c:pt>
                <c:pt idx="42">
                  <c:v>-19.640616038706426</c:v>
                </c:pt>
                <c:pt idx="43">
                  <c:v>-27.820902425585373</c:v>
                </c:pt>
                <c:pt idx="44">
                  <c:v>-38.268903639298671</c:v>
                </c:pt>
                <c:pt idx="45">
                  <c:v>-42.583719472286653</c:v>
                </c:pt>
                <c:pt idx="46">
                  <c:v>-40.92991793839871</c:v>
                </c:pt>
                <c:pt idx="47">
                  <c:v>-29.953398635007261</c:v>
                </c:pt>
                <c:pt idx="48">
                  <c:v>-27.590566856748978</c:v>
                </c:pt>
                <c:pt idx="49">
                  <c:v>-23.646317707537079</c:v>
                </c:pt>
                <c:pt idx="50">
                  <c:v>-16.448253981031385</c:v>
                </c:pt>
                <c:pt idx="51">
                  <c:v>-8.8741830502587646</c:v>
                </c:pt>
                <c:pt idx="52">
                  <c:v>8.3030123702168623</c:v>
                </c:pt>
                <c:pt idx="53">
                  <c:v>3.9436598914136596</c:v>
                </c:pt>
                <c:pt idx="54">
                  <c:v>2.1682592350613845</c:v>
                </c:pt>
                <c:pt idx="55">
                  <c:v>1.4130090492484868</c:v>
                </c:pt>
                <c:pt idx="56">
                  <c:v>9.2366733943575667</c:v>
                </c:pt>
                <c:pt idx="57">
                  <c:v>20.856961231225426</c:v>
                </c:pt>
                <c:pt idx="58">
                  <c:v>14.268152149442813</c:v>
                </c:pt>
                <c:pt idx="59">
                  <c:v>14.5819435022688</c:v>
                </c:pt>
                <c:pt idx="60">
                  <c:v>20.792284002031352</c:v>
                </c:pt>
                <c:pt idx="61">
                  <c:v>25.89001155491178</c:v>
                </c:pt>
                <c:pt idx="62">
                  <c:v>22.283118630898556</c:v>
                </c:pt>
                <c:pt idx="63">
                  <c:v>23.691101925593699</c:v>
                </c:pt>
                <c:pt idx="64">
                  <c:v>16.28320501983373</c:v>
                </c:pt>
                <c:pt idx="65">
                  <c:v>24.93166533780186</c:v>
                </c:pt>
                <c:pt idx="66">
                  <c:v>31.110256444694727</c:v>
                </c:pt>
                <c:pt idx="67">
                  <c:v>53.739933410933929</c:v>
                </c:pt>
                <c:pt idx="68">
                  <c:v>35.634797748585015</c:v>
                </c:pt>
                <c:pt idx="69">
                  <c:v>38.36536602609857</c:v>
                </c:pt>
                <c:pt idx="70">
                  <c:v>43.920502370324016</c:v>
                </c:pt>
                <c:pt idx="71">
                  <c:v>17.367214757638337</c:v>
                </c:pt>
                <c:pt idx="72">
                  <c:v>15.729348735249914</c:v>
                </c:pt>
                <c:pt idx="73">
                  <c:v>15.531903240227152</c:v>
                </c:pt>
                <c:pt idx="74">
                  <c:v>17.825094983654211</c:v>
                </c:pt>
                <c:pt idx="75">
                  <c:v>23.031683635036956</c:v>
                </c:pt>
                <c:pt idx="76">
                  <c:v>22.1899436231447</c:v>
                </c:pt>
                <c:pt idx="77">
                  <c:v>16.608365350408533</c:v>
                </c:pt>
                <c:pt idx="78">
                  <c:v>16.080273022699274</c:v>
                </c:pt>
                <c:pt idx="79">
                  <c:v>0.3244158312569283</c:v>
                </c:pt>
                <c:pt idx="80">
                  <c:v>5.302834566766478</c:v>
                </c:pt>
                <c:pt idx="81">
                  <c:v>1.3854213203778869</c:v>
                </c:pt>
                <c:pt idx="82">
                  <c:v>5.8853330726463611</c:v>
                </c:pt>
                <c:pt idx="83">
                  <c:v>12.581433479378902</c:v>
                </c:pt>
                <c:pt idx="84">
                  <c:v>12.259796341476843</c:v>
                </c:pt>
                <c:pt idx="85">
                  <c:v>9.8541480675197022</c:v>
                </c:pt>
                <c:pt idx="86">
                  <c:v>9.6686401332793253</c:v>
                </c:pt>
                <c:pt idx="87">
                  <c:v>6.6982561280424022</c:v>
                </c:pt>
                <c:pt idx="88">
                  <c:v>11.627699676451769</c:v>
                </c:pt>
                <c:pt idx="89">
                  <c:v>17.663241534745879</c:v>
                </c:pt>
                <c:pt idx="90">
                  <c:v>12.924569093994293</c:v>
                </c:pt>
                <c:pt idx="91">
                  <c:v>9.5923379884182367</c:v>
                </c:pt>
                <c:pt idx="92">
                  <c:v>9.1932362684713667</c:v>
                </c:pt>
                <c:pt idx="93">
                  <c:v>12.240040219752558</c:v>
                </c:pt>
                <c:pt idx="94">
                  <c:v>7.6438001478593236</c:v>
                </c:pt>
                <c:pt idx="95">
                  <c:v>13.008616373607325</c:v>
                </c:pt>
                <c:pt idx="96">
                  <c:v>12.306941074646957</c:v>
                </c:pt>
                <c:pt idx="97">
                  <c:v>6.7406485234794218</c:v>
                </c:pt>
                <c:pt idx="98">
                  <c:v>7.9554647014397943</c:v>
                </c:pt>
                <c:pt idx="99">
                  <c:v>-1.2233582247140191</c:v>
                </c:pt>
                <c:pt idx="100">
                  <c:v>-5.9011162680432108</c:v>
                </c:pt>
                <c:pt idx="101">
                  <c:v>-5.3825847649971621</c:v>
                </c:pt>
                <c:pt idx="102">
                  <c:v>-4.5542669195978078</c:v>
                </c:pt>
                <c:pt idx="103">
                  <c:v>0.56806621214791164</c:v>
                </c:pt>
                <c:pt idx="104">
                  <c:v>-2.3486572880015189</c:v>
                </c:pt>
                <c:pt idx="105">
                  <c:v>-1.3262774396251586</c:v>
                </c:pt>
                <c:pt idx="106">
                  <c:v>1.7593315736509965</c:v>
                </c:pt>
                <c:pt idx="107">
                  <c:v>6.1127170983521211</c:v>
                </c:pt>
                <c:pt idx="108">
                  <c:v>1.1701802740905549</c:v>
                </c:pt>
                <c:pt idx="109">
                  <c:v>4.3772653567467614</c:v>
                </c:pt>
                <c:pt idx="110">
                  <c:v>0.2377839180454373</c:v>
                </c:pt>
                <c:pt idx="111">
                  <c:v>4.4985089494463466</c:v>
                </c:pt>
                <c:pt idx="112">
                  <c:v>8.3034370190418798</c:v>
                </c:pt>
                <c:pt idx="113">
                  <c:v>9.1659769078739259</c:v>
                </c:pt>
                <c:pt idx="114">
                  <c:v>12.263534554135916</c:v>
                </c:pt>
                <c:pt idx="115">
                  <c:v>10.014899714591394</c:v>
                </c:pt>
                <c:pt idx="116">
                  <c:v>11.863925406383117</c:v>
                </c:pt>
                <c:pt idx="117">
                  <c:v>8.7290657837155976</c:v>
                </c:pt>
                <c:pt idx="118">
                  <c:v>9.1393722359512282</c:v>
                </c:pt>
                <c:pt idx="119">
                  <c:v>2.0991100033026271</c:v>
                </c:pt>
                <c:pt idx="120">
                  <c:v>6.9432715838034085</c:v>
                </c:pt>
                <c:pt idx="121">
                  <c:v>4.2149406403624567</c:v>
                </c:pt>
                <c:pt idx="122">
                  <c:v>3.3293792230718537</c:v>
                </c:pt>
                <c:pt idx="123">
                  <c:v>6.2150055851810606</c:v>
                </c:pt>
                <c:pt idx="124">
                  <c:v>0.82564735573036785</c:v>
                </c:pt>
                <c:pt idx="125">
                  <c:v>-2.2382751310946531</c:v>
                </c:pt>
                <c:pt idx="126">
                  <c:v>-2.2051670107611443</c:v>
                </c:pt>
              </c:numCache>
            </c:numRef>
          </c:val>
          <c:smooth val="0"/>
        </c:ser>
        <c:ser>
          <c:idx val="5"/>
          <c:order val="5"/>
          <c:marker>
            <c:symbol val="none"/>
          </c:marker>
          <c:cat>
            <c:strRef>
              <c:f>#REF!</c:f>
              <c:strCache>
                <c:ptCount val="1"/>
                <c:pt idx="0">
                  <c:v>foreign trade</c:v>
                </c:pt>
              </c:strCache>
            </c:strRef>
          </c:cat>
          <c:val>
            <c:numRef>
              <c:f>#REF!</c:f>
              <c:numCache>
                <c:formatCode>General</c:formatCode>
                <c:ptCount val="1"/>
              </c:numCache>
            </c:numRef>
          </c:val>
          <c:smooth val="0"/>
        </c:ser>
        <c:ser>
          <c:idx val="6"/>
          <c:order val="6"/>
          <c:marker>
            <c:symbol val="none"/>
          </c:marker>
          <c:cat>
            <c:strRef>
              <c:f>#REF!</c:f>
              <c:strCache>
                <c:ptCount val="1"/>
                <c:pt idx="0">
                  <c:v>foreign trade</c:v>
                </c:pt>
              </c:strCache>
            </c:strRef>
          </c:cat>
          <c:val>
            <c:numRef>
              <c:f>#REF!</c:f>
              <c:numCache>
                <c:formatCode>General</c:formatCode>
                <c:ptCount val="1"/>
              </c:numCache>
            </c:numRef>
          </c:val>
          <c:smooth val="0"/>
        </c:ser>
        <c:dLbls>
          <c:showLegendKey val="0"/>
          <c:showVal val="0"/>
          <c:showCatName val="0"/>
          <c:showSerName val="0"/>
          <c:showPercent val="0"/>
          <c:showBubbleSize val="0"/>
        </c:dLbls>
        <c:marker val="1"/>
        <c:smooth val="0"/>
        <c:axId val="53664384"/>
        <c:axId val="53662848"/>
      </c:lineChart>
      <c:dateAx>
        <c:axId val="53643136"/>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3644672"/>
        <c:crosses val="autoZero"/>
        <c:auto val="1"/>
        <c:lblOffset val="100"/>
        <c:baseTimeUnit val="months"/>
        <c:majorUnit val="4"/>
        <c:majorTimeUnit val="months"/>
        <c:minorUnit val="4"/>
        <c:minorTimeUnit val="months"/>
      </c:dateAx>
      <c:valAx>
        <c:axId val="53644672"/>
        <c:scaling>
          <c:orientation val="minMax"/>
          <c:max val="25"/>
          <c:min val="5"/>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3643136"/>
        <c:crosses val="autoZero"/>
        <c:crossBetween val="midCat"/>
        <c:majorUnit val="5"/>
        <c:minorUnit val="2"/>
      </c:valAx>
      <c:valAx>
        <c:axId val="53662848"/>
        <c:scaling>
          <c:orientation val="minMax"/>
          <c:max val="30"/>
          <c:min val="-10"/>
        </c:scaling>
        <c:delete val="0"/>
        <c:axPos val="r"/>
        <c:numFmt formatCode="0" sourceLinked="0"/>
        <c:majorTickMark val="out"/>
        <c:minorTickMark val="none"/>
        <c:tickLblPos val="nextTo"/>
        <c:txPr>
          <a:bodyPr/>
          <a:lstStyle/>
          <a:p>
            <a:pPr>
              <a:defRPr sz="800"/>
            </a:pPr>
            <a:endParaRPr lang="es-CL"/>
          </a:p>
        </c:txPr>
        <c:crossAx val="53664384"/>
        <c:crosses val="max"/>
        <c:crossBetween val="between"/>
        <c:majorUnit val="10"/>
        <c:minorUnit val="1.4"/>
      </c:valAx>
      <c:dateAx>
        <c:axId val="53664384"/>
        <c:scaling>
          <c:orientation val="minMax"/>
        </c:scaling>
        <c:delete val="1"/>
        <c:axPos val="b"/>
        <c:numFmt formatCode="[$-409]mmm;@" sourceLinked="1"/>
        <c:majorTickMark val="out"/>
        <c:minorTickMark val="none"/>
        <c:tickLblPos val="none"/>
        <c:crossAx val="53662848"/>
        <c:crosses val="autoZero"/>
        <c:auto val="1"/>
        <c:lblOffset val="100"/>
        <c:baseTimeUnit val="months"/>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1" l="0.70000000000000062" r="0.70000000000000062" t="0.750000000000010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graphs 1'!$U$3</c:f>
              <c:strCache>
                <c:ptCount val="1"/>
                <c:pt idx="0">
                  <c:v>M1</c:v>
                </c:pt>
              </c:strCache>
            </c:strRef>
          </c:tx>
          <c:spPr>
            <a:ln w="19050">
              <a:solidFill>
                <a:srgbClr val="0070C0"/>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1'!$U$7:$U$197</c:f>
              <c:numCache>
                <c:formatCode>#,#00</c:formatCode>
                <c:ptCount val="191"/>
                <c:pt idx="12">
                  <c:v>16.024049799343061</c:v>
                </c:pt>
                <c:pt idx="13">
                  <c:v>15.779168217774185</c:v>
                </c:pt>
                <c:pt idx="14">
                  <c:v>16.472402972048855</c:v>
                </c:pt>
                <c:pt idx="15">
                  <c:v>17.800760543904119</c:v>
                </c:pt>
                <c:pt idx="16">
                  <c:v>17.586160295443847</c:v>
                </c:pt>
                <c:pt idx="17">
                  <c:v>16.249328798997681</c:v>
                </c:pt>
                <c:pt idx="18">
                  <c:v>18.868194413922154</c:v>
                </c:pt>
                <c:pt idx="19">
                  <c:v>19.116458311296384</c:v>
                </c:pt>
                <c:pt idx="20">
                  <c:v>18.728304443779891</c:v>
                </c:pt>
                <c:pt idx="21">
                  <c:v>18.751170930684793</c:v>
                </c:pt>
                <c:pt idx="22">
                  <c:v>21.650413613923035</c:v>
                </c:pt>
                <c:pt idx="23">
                  <c:v>18.062260346616043</c:v>
                </c:pt>
                <c:pt idx="24">
                  <c:v>16.063172142381845</c:v>
                </c:pt>
                <c:pt idx="25">
                  <c:v>16.217972776287709</c:v>
                </c:pt>
                <c:pt idx="26">
                  <c:v>15.03348505328799</c:v>
                </c:pt>
                <c:pt idx="27">
                  <c:v>12.286322173583414</c:v>
                </c:pt>
                <c:pt idx="28">
                  <c:v>15.11246130740898</c:v>
                </c:pt>
                <c:pt idx="29">
                  <c:v>15.38482687931868</c:v>
                </c:pt>
                <c:pt idx="30">
                  <c:v>8.8501606464803899</c:v>
                </c:pt>
                <c:pt idx="31">
                  <c:v>10.320179357448637</c:v>
                </c:pt>
                <c:pt idx="32">
                  <c:v>8.3329879278113026</c:v>
                </c:pt>
                <c:pt idx="33">
                  <c:v>13.335792306026775</c:v>
                </c:pt>
                <c:pt idx="34">
                  <c:v>7.4423255556379928</c:v>
                </c:pt>
                <c:pt idx="35">
                  <c:v>6.6934784883502658</c:v>
                </c:pt>
                <c:pt idx="36">
                  <c:v>5.3772503209494431</c:v>
                </c:pt>
                <c:pt idx="37">
                  <c:v>3.7255828607435575</c:v>
                </c:pt>
                <c:pt idx="38">
                  <c:v>5.3535543522377509</c:v>
                </c:pt>
                <c:pt idx="39">
                  <c:v>7.8059259699246581</c:v>
                </c:pt>
                <c:pt idx="40">
                  <c:v>8.8120655888790793</c:v>
                </c:pt>
                <c:pt idx="41">
                  <c:v>10.705605383303009</c:v>
                </c:pt>
                <c:pt idx="42">
                  <c:v>16.601676348214099</c:v>
                </c:pt>
                <c:pt idx="43">
                  <c:v>16.748817426561203</c:v>
                </c:pt>
                <c:pt idx="44">
                  <c:v>20.641990326979482</c:v>
                </c:pt>
                <c:pt idx="45">
                  <c:v>18.506216099457575</c:v>
                </c:pt>
                <c:pt idx="46">
                  <c:v>19.835064379351934</c:v>
                </c:pt>
                <c:pt idx="47">
                  <c:v>22.864756335643378</c:v>
                </c:pt>
                <c:pt idx="48">
                  <c:v>28.158247154229571</c:v>
                </c:pt>
                <c:pt idx="49">
                  <c:v>31.711785253246262</c:v>
                </c:pt>
                <c:pt idx="50">
                  <c:v>33.471458773784377</c:v>
                </c:pt>
                <c:pt idx="51">
                  <c:v>31.625925177689201</c:v>
                </c:pt>
                <c:pt idx="52">
                  <c:v>32.577221354649168</c:v>
                </c:pt>
                <c:pt idx="53">
                  <c:v>31.920205942367119</c:v>
                </c:pt>
                <c:pt idx="54">
                  <c:v>30.5392989200231</c:v>
                </c:pt>
                <c:pt idx="55">
                  <c:v>28.748233771982115</c:v>
                </c:pt>
                <c:pt idx="56">
                  <c:v>27.252915250378123</c:v>
                </c:pt>
                <c:pt idx="57">
                  <c:v>25.151893196804988</c:v>
                </c:pt>
                <c:pt idx="58">
                  <c:v>24.55528143868078</c:v>
                </c:pt>
                <c:pt idx="59">
                  <c:v>21.283821945764387</c:v>
                </c:pt>
                <c:pt idx="60">
                  <c:v>19.630495043757207</c:v>
                </c:pt>
                <c:pt idx="61">
                  <c:v>16.01170357665336</c:v>
                </c:pt>
                <c:pt idx="62">
                  <c:v>12.825332460382825</c:v>
                </c:pt>
                <c:pt idx="63">
                  <c:v>13.727692586752994</c:v>
                </c:pt>
                <c:pt idx="64">
                  <c:v>10.334271663106321</c:v>
                </c:pt>
                <c:pt idx="65">
                  <c:v>9.0364433770166386</c:v>
                </c:pt>
                <c:pt idx="66">
                  <c:v>7.6155639043135466</c:v>
                </c:pt>
                <c:pt idx="67">
                  <c:v>9.2981435447188687</c:v>
                </c:pt>
                <c:pt idx="68">
                  <c:v>7.4331578140177044</c:v>
                </c:pt>
                <c:pt idx="69">
                  <c:v>9.5093533562042865</c:v>
                </c:pt>
                <c:pt idx="70">
                  <c:v>9.5007883660624817</c:v>
                </c:pt>
                <c:pt idx="71">
                  <c:v>11.820259043550593</c:v>
                </c:pt>
                <c:pt idx="72">
                  <c:v>10.327148212400942</c:v>
                </c:pt>
                <c:pt idx="73">
                  <c:v>10.176426738891436</c:v>
                </c:pt>
                <c:pt idx="74">
                  <c:v>11.461541821358395</c:v>
                </c:pt>
                <c:pt idx="75">
                  <c:v>12.074428733552139</c:v>
                </c:pt>
                <c:pt idx="76">
                  <c:v>13.023329875268402</c:v>
                </c:pt>
                <c:pt idx="77">
                  <c:v>10.315412701262943</c:v>
                </c:pt>
                <c:pt idx="78">
                  <c:v>12.523195101449787</c:v>
                </c:pt>
                <c:pt idx="79">
                  <c:v>7.7190297604645508</c:v>
                </c:pt>
                <c:pt idx="80">
                  <c:v>10.865673328574843</c:v>
                </c:pt>
                <c:pt idx="81">
                  <c:v>8.2438157949178645</c:v>
                </c:pt>
                <c:pt idx="82">
                  <c:v>8.7206897372429353</c:v>
                </c:pt>
                <c:pt idx="83">
                  <c:v>8.825071769272185</c:v>
                </c:pt>
                <c:pt idx="84">
                  <c:v>10.585038865341716</c:v>
                </c:pt>
                <c:pt idx="85">
                  <c:v>10.711214540140219</c:v>
                </c:pt>
                <c:pt idx="86">
                  <c:v>11.548424270562037</c:v>
                </c:pt>
                <c:pt idx="87">
                  <c:v>9.4261993814605631</c:v>
                </c:pt>
                <c:pt idx="88">
                  <c:v>8.7076899629090718</c:v>
                </c:pt>
                <c:pt idx="89">
                  <c:v>12.715896066476276</c:v>
                </c:pt>
                <c:pt idx="90">
                  <c:v>13.680204187413423</c:v>
                </c:pt>
                <c:pt idx="91">
                  <c:v>14.806720084276193</c:v>
                </c:pt>
                <c:pt idx="92">
                  <c:v>13.225723978852642</c:v>
                </c:pt>
                <c:pt idx="93">
                  <c:v>11.401103730196866</c:v>
                </c:pt>
                <c:pt idx="94">
                  <c:v>13.852744208271488</c:v>
                </c:pt>
                <c:pt idx="95">
                  <c:v>12.824898706099532</c:v>
                </c:pt>
                <c:pt idx="96">
                  <c:v>11.137762184532988</c:v>
                </c:pt>
                <c:pt idx="97">
                  <c:v>12.592056263350855</c:v>
                </c:pt>
                <c:pt idx="98">
                  <c:v>11.27818482551244</c:v>
                </c:pt>
                <c:pt idx="99">
                  <c:v>13.04260557317987</c:v>
                </c:pt>
                <c:pt idx="100">
                  <c:v>12.492758681544132</c:v>
                </c:pt>
                <c:pt idx="101">
                  <c:v>11.35633744048927</c:v>
                </c:pt>
                <c:pt idx="102">
                  <c:v>9.9840122993631155</c:v>
                </c:pt>
                <c:pt idx="103">
                  <c:v>10.636403322842213</c:v>
                </c:pt>
                <c:pt idx="104">
                  <c:v>10.168611930731686</c:v>
                </c:pt>
                <c:pt idx="105">
                  <c:v>11.862171407805505</c:v>
                </c:pt>
                <c:pt idx="106">
                  <c:v>15.183163053571592</c:v>
                </c:pt>
                <c:pt idx="107">
                  <c:v>15.281031343630332</c:v>
                </c:pt>
                <c:pt idx="108">
                  <c:v>13.693574148724482</c:v>
                </c:pt>
                <c:pt idx="109">
                  <c:v>14.600953126230593</c:v>
                </c:pt>
                <c:pt idx="110">
                  <c:v>13.133813011809295</c:v>
                </c:pt>
                <c:pt idx="111">
                  <c:v>12.7350980050674</c:v>
                </c:pt>
                <c:pt idx="112">
                  <c:v>13.272532742078338</c:v>
                </c:pt>
                <c:pt idx="113">
                  <c:v>14.401590650506947</c:v>
                </c:pt>
                <c:pt idx="114">
                  <c:v>14.708372953135651</c:v>
                </c:pt>
                <c:pt idx="115">
                  <c:v>15.860253584675133</c:v>
                </c:pt>
                <c:pt idx="116">
                  <c:v>13.889620282034116</c:v>
                </c:pt>
                <c:pt idx="117">
                  <c:v>14.925526254881134</c:v>
                </c:pt>
                <c:pt idx="118">
                  <c:v>11.312780545627987</c:v>
                </c:pt>
                <c:pt idx="119">
                  <c:v>10.667453661338968</c:v>
                </c:pt>
                <c:pt idx="120">
                  <c:v>13.393146005208763</c:v>
                </c:pt>
                <c:pt idx="121">
                  <c:v>11.838253585708431</c:v>
                </c:pt>
                <c:pt idx="122">
                  <c:v>9.7513851140074337</c:v>
                </c:pt>
                <c:pt idx="123">
                  <c:v>8.2984231392261734</c:v>
                </c:pt>
                <c:pt idx="124">
                  <c:v>6.2845379483738526</c:v>
                </c:pt>
                <c:pt idx="125">
                  <c:v>5.8960544270418174</c:v>
                </c:pt>
                <c:pt idx="126">
                  <c:v>5.460831293135044</c:v>
                </c:pt>
                <c:pt idx="127">
                  <c:v>4.6309842520396103</c:v>
                </c:pt>
              </c:numCache>
            </c:numRef>
          </c:val>
          <c:smooth val="0"/>
        </c:ser>
        <c:ser>
          <c:idx val="1"/>
          <c:order val="1"/>
          <c:tx>
            <c:strRef>
              <c:f>'Data base graphs 1'!$AE$3</c:f>
              <c:strCache>
                <c:ptCount val="1"/>
                <c:pt idx="0">
                  <c:v>M2</c:v>
                </c:pt>
              </c:strCache>
            </c:strRef>
          </c:tx>
          <c:spPr>
            <a:ln w="19050">
              <a:solidFill>
                <a:srgbClr val="FF5050"/>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1'!$AE$7:$AE$197</c:f>
              <c:numCache>
                <c:formatCode>#,#00</c:formatCode>
                <c:ptCount val="191"/>
                <c:pt idx="12">
                  <c:v>18.505473376542398</c:v>
                </c:pt>
                <c:pt idx="13">
                  <c:v>18.873862349100492</c:v>
                </c:pt>
                <c:pt idx="14">
                  <c:v>19.607172354327915</c:v>
                </c:pt>
                <c:pt idx="15">
                  <c:v>19.655851595932418</c:v>
                </c:pt>
                <c:pt idx="16">
                  <c:v>20.2724364552802</c:v>
                </c:pt>
                <c:pt idx="17">
                  <c:v>20.27004338720657</c:v>
                </c:pt>
                <c:pt idx="18">
                  <c:v>21.497277944936471</c:v>
                </c:pt>
                <c:pt idx="19">
                  <c:v>19.098940268222989</c:v>
                </c:pt>
                <c:pt idx="20">
                  <c:v>17.796221452661399</c:v>
                </c:pt>
                <c:pt idx="21">
                  <c:v>19.59953688645794</c:v>
                </c:pt>
                <c:pt idx="22">
                  <c:v>22.137435801869572</c:v>
                </c:pt>
                <c:pt idx="23">
                  <c:v>20.516318719008069</c:v>
                </c:pt>
                <c:pt idx="24">
                  <c:v>22.049921072393715</c:v>
                </c:pt>
                <c:pt idx="25">
                  <c:v>22.370743984513723</c:v>
                </c:pt>
                <c:pt idx="26">
                  <c:v>21.463252526937211</c:v>
                </c:pt>
                <c:pt idx="27">
                  <c:v>21.27068960067551</c:v>
                </c:pt>
                <c:pt idx="28">
                  <c:v>19.83662128771077</c:v>
                </c:pt>
                <c:pt idx="29">
                  <c:v>18.861579897641434</c:v>
                </c:pt>
                <c:pt idx="30">
                  <c:v>16.74071255603107</c:v>
                </c:pt>
                <c:pt idx="31">
                  <c:v>17.026868558987033</c:v>
                </c:pt>
                <c:pt idx="32">
                  <c:v>17.510933075220308</c:v>
                </c:pt>
                <c:pt idx="33">
                  <c:v>20.44480958360802</c:v>
                </c:pt>
                <c:pt idx="34">
                  <c:v>18.655028485217187</c:v>
                </c:pt>
                <c:pt idx="35">
                  <c:v>18.609809894009956</c:v>
                </c:pt>
                <c:pt idx="36">
                  <c:v>14.485280114184548</c:v>
                </c:pt>
                <c:pt idx="37">
                  <c:v>12.468148577821054</c:v>
                </c:pt>
                <c:pt idx="38">
                  <c:v>5.8744446083976811</c:v>
                </c:pt>
                <c:pt idx="39">
                  <c:v>2.7359314006772739</c:v>
                </c:pt>
                <c:pt idx="40">
                  <c:v>2.6121731009970688</c:v>
                </c:pt>
                <c:pt idx="41">
                  <c:v>2.677707966525162</c:v>
                </c:pt>
                <c:pt idx="42">
                  <c:v>4.0833405072743716</c:v>
                </c:pt>
                <c:pt idx="43">
                  <c:v>3.6122734724975487</c:v>
                </c:pt>
                <c:pt idx="44">
                  <c:v>2.7807840189531134</c:v>
                </c:pt>
                <c:pt idx="45">
                  <c:v>-2.5510252484142484</c:v>
                </c:pt>
                <c:pt idx="46">
                  <c:v>-4.1707395937103229</c:v>
                </c:pt>
                <c:pt idx="47">
                  <c:v>-5.2787551215152178</c:v>
                </c:pt>
                <c:pt idx="48">
                  <c:v>-3.2972175556680838</c:v>
                </c:pt>
                <c:pt idx="49">
                  <c:v>-2.5660578933311058</c:v>
                </c:pt>
                <c:pt idx="50">
                  <c:v>3.274823463825598</c:v>
                </c:pt>
                <c:pt idx="51">
                  <c:v>6.1432957108833639</c:v>
                </c:pt>
                <c:pt idx="52">
                  <c:v>7.5644558640371136</c:v>
                </c:pt>
                <c:pt idx="53">
                  <c:v>6.4889113294752869</c:v>
                </c:pt>
                <c:pt idx="54">
                  <c:v>4.501537828267189</c:v>
                </c:pt>
                <c:pt idx="55">
                  <c:v>2.8909400656419422</c:v>
                </c:pt>
                <c:pt idx="56">
                  <c:v>3.4998679006152993</c:v>
                </c:pt>
                <c:pt idx="57">
                  <c:v>5.9437536750532445</c:v>
                </c:pt>
                <c:pt idx="58">
                  <c:v>6.886772949083479</c:v>
                </c:pt>
                <c:pt idx="59">
                  <c:v>9.2717920952896549</c:v>
                </c:pt>
                <c:pt idx="60">
                  <c:v>7.8633270321360982</c:v>
                </c:pt>
                <c:pt idx="61">
                  <c:v>6.3066673724487856</c:v>
                </c:pt>
                <c:pt idx="62">
                  <c:v>5.8553847422618333</c:v>
                </c:pt>
                <c:pt idx="63">
                  <c:v>6.9815271164143837</c:v>
                </c:pt>
                <c:pt idx="64">
                  <c:v>6.8701997768101108</c:v>
                </c:pt>
                <c:pt idx="65">
                  <c:v>9.6359286154564359</c:v>
                </c:pt>
                <c:pt idx="66">
                  <c:v>12.741950921419816</c:v>
                </c:pt>
                <c:pt idx="67">
                  <c:v>16.678110319305944</c:v>
                </c:pt>
                <c:pt idx="68">
                  <c:v>15.827344783256109</c:v>
                </c:pt>
                <c:pt idx="69">
                  <c:v>20.257845164254547</c:v>
                </c:pt>
                <c:pt idx="70">
                  <c:v>20.356293063178811</c:v>
                </c:pt>
                <c:pt idx="71">
                  <c:v>18.461892374935857</c:v>
                </c:pt>
                <c:pt idx="72">
                  <c:v>20.180037551836193</c:v>
                </c:pt>
                <c:pt idx="73">
                  <c:v>20.125378289401954</c:v>
                </c:pt>
                <c:pt idx="74">
                  <c:v>21.295562671327573</c:v>
                </c:pt>
                <c:pt idx="75">
                  <c:v>21.174314752184983</c:v>
                </c:pt>
                <c:pt idx="76">
                  <c:v>21.559341389473559</c:v>
                </c:pt>
                <c:pt idx="77">
                  <c:v>18.828481511704439</c:v>
                </c:pt>
                <c:pt idx="78">
                  <c:v>18.399299716595664</c:v>
                </c:pt>
                <c:pt idx="79">
                  <c:v>13.896282852063962</c:v>
                </c:pt>
                <c:pt idx="80">
                  <c:v>13.729517407310524</c:v>
                </c:pt>
                <c:pt idx="81">
                  <c:v>9.7571605997360535</c:v>
                </c:pt>
                <c:pt idx="82">
                  <c:v>8.5755129050365753</c:v>
                </c:pt>
                <c:pt idx="83">
                  <c:v>7.5769099074453123</c:v>
                </c:pt>
                <c:pt idx="84">
                  <c:v>7.8070054408712224</c:v>
                </c:pt>
                <c:pt idx="85">
                  <c:v>9.1124359088913991</c:v>
                </c:pt>
                <c:pt idx="86">
                  <c:v>9.7049360329264971</c:v>
                </c:pt>
                <c:pt idx="87">
                  <c:v>9.1924088419085024</c:v>
                </c:pt>
                <c:pt idx="88">
                  <c:v>9.6497264328388184</c:v>
                </c:pt>
                <c:pt idx="89">
                  <c:v>10.670722788914361</c:v>
                </c:pt>
                <c:pt idx="90">
                  <c:v>9.7057411273919314</c:v>
                </c:pt>
                <c:pt idx="91">
                  <c:v>12.604684424828989</c:v>
                </c:pt>
                <c:pt idx="92">
                  <c:v>12.899510714992829</c:v>
                </c:pt>
                <c:pt idx="93">
                  <c:v>11.096052388537458</c:v>
                </c:pt>
                <c:pt idx="94">
                  <c:v>12.789437479395673</c:v>
                </c:pt>
                <c:pt idx="95">
                  <c:v>14.880362878812775</c:v>
                </c:pt>
                <c:pt idx="96">
                  <c:v>12.951667835057279</c:v>
                </c:pt>
                <c:pt idx="97">
                  <c:v>13.715466639684209</c:v>
                </c:pt>
                <c:pt idx="98">
                  <c:v>11.262095932092024</c:v>
                </c:pt>
                <c:pt idx="99">
                  <c:v>9.0554296239953516</c:v>
                </c:pt>
                <c:pt idx="100">
                  <c:v>6.5336533181419583</c:v>
                </c:pt>
                <c:pt idx="101">
                  <c:v>5.6695315778279394</c:v>
                </c:pt>
                <c:pt idx="102">
                  <c:v>6.6458335814993319</c:v>
                </c:pt>
                <c:pt idx="103">
                  <c:v>6.5593813472239182</c:v>
                </c:pt>
                <c:pt idx="104">
                  <c:v>6.4139198584460217</c:v>
                </c:pt>
                <c:pt idx="105">
                  <c:v>7.6636221063640591</c:v>
                </c:pt>
                <c:pt idx="106">
                  <c:v>9.130221597874467</c:v>
                </c:pt>
                <c:pt idx="107">
                  <c:v>9.3470644049861136</c:v>
                </c:pt>
                <c:pt idx="108">
                  <c:v>8.9294671616440269</c:v>
                </c:pt>
                <c:pt idx="109">
                  <c:v>7.7385386420615561</c:v>
                </c:pt>
                <c:pt idx="110">
                  <c:v>7.0495296710545006</c:v>
                </c:pt>
                <c:pt idx="111">
                  <c:v>8.5929058959774949</c:v>
                </c:pt>
                <c:pt idx="112">
                  <c:v>9.3825557729323918</c:v>
                </c:pt>
                <c:pt idx="113">
                  <c:v>10.850306891130472</c:v>
                </c:pt>
                <c:pt idx="114">
                  <c:v>10.180218592793167</c:v>
                </c:pt>
                <c:pt idx="115">
                  <c:v>11.405722301609572</c:v>
                </c:pt>
                <c:pt idx="116">
                  <c:v>11.41830899056022</c:v>
                </c:pt>
                <c:pt idx="117">
                  <c:v>11.609333035125374</c:v>
                </c:pt>
                <c:pt idx="118">
                  <c:v>10.49549967090482</c:v>
                </c:pt>
                <c:pt idx="119">
                  <c:v>9.7691783835594777</c:v>
                </c:pt>
                <c:pt idx="120">
                  <c:v>10.54955171558079</c:v>
                </c:pt>
                <c:pt idx="121">
                  <c:v>11.210786666929053</c:v>
                </c:pt>
                <c:pt idx="122">
                  <c:v>12.532260656106418</c:v>
                </c:pt>
                <c:pt idx="123">
                  <c:v>11.130592270015029</c:v>
                </c:pt>
                <c:pt idx="124">
                  <c:v>10.752640121810941</c:v>
                </c:pt>
                <c:pt idx="125">
                  <c:v>11.067397009958086</c:v>
                </c:pt>
                <c:pt idx="126">
                  <c:v>9.3069185986623211</c:v>
                </c:pt>
                <c:pt idx="127">
                  <c:v>7.0226132673072641</c:v>
                </c:pt>
              </c:numCache>
            </c:numRef>
          </c:val>
          <c:smooth val="0"/>
        </c:ser>
        <c:ser>
          <c:idx val="2"/>
          <c:order val="2"/>
          <c:tx>
            <c:strRef>
              <c:f>'Data base graphs 1'!$AS$3</c:f>
              <c:strCache>
                <c:ptCount val="1"/>
                <c:pt idx="0">
                  <c:v>M3</c:v>
                </c:pt>
              </c:strCache>
            </c:strRef>
          </c:tx>
          <c:spPr>
            <a:ln w="19050">
              <a:solidFill>
                <a:schemeClr val="accent3">
                  <a:lumMod val="75000"/>
                </a:schemeClr>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1'!$AS$7:$AS$197</c:f>
              <c:numCache>
                <c:formatCode>#,#00</c:formatCode>
                <c:ptCount val="191"/>
                <c:pt idx="12">
                  <c:v>12.39176904081873</c:v>
                </c:pt>
                <c:pt idx="13">
                  <c:v>12.808604035776455</c:v>
                </c:pt>
                <c:pt idx="14">
                  <c:v>13.427828935623324</c:v>
                </c:pt>
                <c:pt idx="15">
                  <c:v>13.225795362863124</c:v>
                </c:pt>
                <c:pt idx="16">
                  <c:v>14.320824645777506</c:v>
                </c:pt>
                <c:pt idx="17">
                  <c:v>14.66055726063513</c:v>
                </c:pt>
                <c:pt idx="18">
                  <c:v>16.073887653708212</c:v>
                </c:pt>
                <c:pt idx="19">
                  <c:v>15.064714130232289</c:v>
                </c:pt>
                <c:pt idx="20">
                  <c:v>13.483176394790689</c:v>
                </c:pt>
                <c:pt idx="21">
                  <c:v>14.759266065646457</c:v>
                </c:pt>
                <c:pt idx="22">
                  <c:v>16.304346793567291</c:v>
                </c:pt>
                <c:pt idx="23">
                  <c:v>14.703090239450646</c:v>
                </c:pt>
                <c:pt idx="24">
                  <c:v>15.789856859073154</c:v>
                </c:pt>
                <c:pt idx="25">
                  <c:v>15.156292867344106</c:v>
                </c:pt>
                <c:pt idx="26">
                  <c:v>14.373080624874504</c:v>
                </c:pt>
                <c:pt idx="27">
                  <c:v>15.710719926088785</c:v>
                </c:pt>
                <c:pt idx="28">
                  <c:v>15.662027056958223</c:v>
                </c:pt>
                <c:pt idx="29">
                  <c:v>16.551716579634544</c:v>
                </c:pt>
                <c:pt idx="30">
                  <c:v>16.317946705800736</c:v>
                </c:pt>
                <c:pt idx="31">
                  <c:v>17.686491372112428</c:v>
                </c:pt>
                <c:pt idx="32">
                  <c:v>19.295405700305352</c:v>
                </c:pt>
                <c:pt idx="33">
                  <c:v>20.668607877228084</c:v>
                </c:pt>
                <c:pt idx="34">
                  <c:v>19.017784911350446</c:v>
                </c:pt>
                <c:pt idx="35">
                  <c:v>19.112221097928654</c:v>
                </c:pt>
                <c:pt idx="36">
                  <c:v>16.352730452517235</c:v>
                </c:pt>
                <c:pt idx="37">
                  <c:v>15.898755582363465</c:v>
                </c:pt>
                <c:pt idx="38">
                  <c:v>12.360080184250947</c:v>
                </c:pt>
                <c:pt idx="39">
                  <c:v>9.9460069864232707</c:v>
                </c:pt>
                <c:pt idx="40">
                  <c:v>8.6578691239113823</c:v>
                </c:pt>
                <c:pt idx="41">
                  <c:v>7.0188310402850513</c:v>
                </c:pt>
                <c:pt idx="42">
                  <c:v>5.9828440819693469</c:v>
                </c:pt>
                <c:pt idx="43">
                  <c:v>4.3874405952900872</c:v>
                </c:pt>
                <c:pt idx="44">
                  <c:v>2.9351702528517052</c:v>
                </c:pt>
                <c:pt idx="45">
                  <c:v>-0.84937973382260168</c:v>
                </c:pt>
                <c:pt idx="46">
                  <c:v>-1.2765276070111184</c:v>
                </c:pt>
                <c:pt idx="47">
                  <c:v>-1.410969117770378</c:v>
                </c:pt>
                <c:pt idx="48">
                  <c:v>-0.17834984952087041</c:v>
                </c:pt>
                <c:pt idx="49">
                  <c:v>0.29623922766445787</c:v>
                </c:pt>
                <c:pt idx="50">
                  <c:v>4.2455776446733751</c:v>
                </c:pt>
                <c:pt idx="51">
                  <c:v>5.977148913421118</c:v>
                </c:pt>
                <c:pt idx="52">
                  <c:v>6.6800058164897536</c:v>
                </c:pt>
                <c:pt idx="53">
                  <c:v>6.3905180416870166</c:v>
                </c:pt>
                <c:pt idx="54">
                  <c:v>5.1855197854954582</c:v>
                </c:pt>
                <c:pt idx="55">
                  <c:v>3.9375995671646393</c:v>
                </c:pt>
                <c:pt idx="56">
                  <c:v>5.3900663701347042</c:v>
                </c:pt>
                <c:pt idx="57">
                  <c:v>8.3113066967949152</c:v>
                </c:pt>
                <c:pt idx="58">
                  <c:v>9.5601762816799294</c:v>
                </c:pt>
                <c:pt idx="59">
                  <c:v>11.151734014357601</c:v>
                </c:pt>
                <c:pt idx="60">
                  <c:v>12.005136008698017</c:v>
                </c:pt>
                <c:pt idx="61">
                  <c:v>11.853883637591338</c:v>
                </c:pt>
                <c:pt idx="62">
                  <c:v>10.682862102925085</c:v>
                </c:pt>
                <c:pt idx="63">
                  <c:v>10.863594919718224</c:v>
                </c:pt>
                <c:pt idx="64">
                  <c:v>10.821679999302106</c:v>
                </c:pt>
                <c:pt idx="65">
                  <c:v>12.734978185157203</c:v>
                </c:pt>
                <c:pt idx="66">
                  <c:v>16.285087584071476</c:v>
                </c:pt>
                <c:pt idx="67">
                  <c:v>19.233772387420544</c:v>
                </c:pt>
                <c:pt idx="68">
                  <c:v>18.206405012826778</c:v>
                </c:pt>
                <c:pt idx="69">
                  <c:v>21.274358088312638</c:v>
                </c:pt>
                <c:pt idx="70">
                  <c:v>20.675088084391845</c:v>
                </c:pt>
                <c:pt idx="71">
                  <c:v>18.911703059387477</c:v>
                </c:pt>
                <c:pt idx="72">
                  <c:v>19.601011521199794</c:v>
                </c:pt>
                <c:pt idx="73">
                  <c:v>18.918025534597888</c:v>
                </c:pt>
                <c:pt idx="74">
                  <c:v>20.004434737381516</c:v>
                </c:pt>
                <c:pt idx="75">
                  <c:v>20.112754749551613</c:v>
                </c:pt>
                <c:pt idx="76">
                  <c:v>20.063271467080199</c:v>
                </c:pt>
                <c:pt idx="77">
                  <c:v>17.284274716086358</c:v>
                </c:pt>
                <c:pt idx="78">
                  <c:v>15.755317054031991</c:v>
                </c:pt>
                <c:pt idx="79">
                  <c:v>12.733055495336359</c:v>
                </c:pt>
                <c:pt idx="80">
                  <c:v>11.294983036823922</c:v>
                </c:pt>
                <c:pt idx="81">
                  <c:v>7.7351550351232987</c:v>
                </c:pt>
                <c:pt idx="82">
                  <c:v>7.0882232578994433</c:v>
                </c:pt>
                <c:pt idx="83">
                  <c:v>6.2380545640071716</c:v>
                </c:pt>
                <c:pt idx="84">
                  <c:v>5.8654303211171452</c:v>
                </c:pt>
                <c:pt idx="85">
                  <c:v>6.5522884671294719</c:v>
                </c:pt>
                <c:pt idx="86">
                  <c:v>6.7621287772605703</c:v>
                </c:pt>
                <c:pt idx="87">
                  <c:v>6.9283965896471216</c:v>
                </c:pt>
                <c:pt idx="88">
                  <c:v>8.0486337623520541</c:v>
                </c:pt>
                <c:pt idx="89">
                  <c:v>9.4236349462442082</c:v>
                </c:pt>
                <c:pt idx="90">
                  <c:v>9.8653815352363097</c:v>
                </c:pt>
                <c:pt idx="91">
                  <c:v>12.738219885565869</c:v>
                </c:pt>
                <c:pt idx="92">
                  <c:v>13.565285536266941</c:v>
                </c:pt>
                <c:pt idx="93">
                  <c:v>12.433964297195303</c:v>
                </c:pt>
                <c:pt idx="94">
                  <c:v>12.971268064261608</c:v>
                </c:pt>
                <c:pt idx="95">
                  <c:v>13.891781541050179</c:v>
                </c:pt>
                <c:pt idx="96">
                  <c:v>11.840280525835013</c:v>
                </c:pt>
                <c:pt idx="97">
                  <c:v>13.346196205886258</c:v>
                </c:pt>
                <c:pt idx="98">
                  <c:v>12.212404230377288</c:v>
                </c:pt>
                <c:pt idx="99">
                  <c:v>10.566659775209402</c:v>
                </c:pt>
                <c:pt idx="100">
                  <c:v>9.6351014701762523</c:v>
                </c:pt>
                <c:pt idx="101">
                  <c:v>9.5129947478937709</c:v>
                </c:pt>
                <c:pt idx="102">
                  <c:v>9.5321946814752749</c:v>
                </c:pt>
                <c:pt idx="103">
                  <c:v>9.0501772115795234</c:v>
                </c:pt>
                <c:pt idx="104">
                  <c:v>9.0081906766496473</c:v>
                </c:pt>
                <c:pt idx="105">
                  <c:v>9.3821842534926674</c:v>
                </c:pt>
                <c:pt idx="106">
                  <c:v>9.8051980435825783</c:v>
                </c:pt>
                <c:pt idx="107">
                  <c:v>11.111177885244672</c:v>
                </c:pt>
                <c:pt idx="108">
                  <c:v>11.563653606765499</c:v>
                </c:pt>
                <c:pt idx="109">
                  <c:v>10.218662575302289</c:v>
                </c:pt>
                <c:pt idx="110">
                  <c:v>9.3130357807174704</c:v>
                </c:pt>
                <c:pt idx="111">
                  <c:v>9.7467356095008739</c:v>
                </c:pt>
                <c:pt idx="112">
                  <c:v>9.968486045090728</c:v>
                </c:pt>
                <c:pt idx="113">
                  <c:v>10.420723425395508</c:v>
                </c:pt>
                <c:pt idx="114">
                  <c:v>11.442702525792399</c:v>
                </c:pt>
                <c:pt idx="115">
                  <c:v>12.487767207739481</c:v>
                </c:pt>
                <c:pt idx="116">
                  <c:v>12.136786503257355</c:v>
                </c:pt>
                <c:pt idx="117">
                  <c:v>13.251140482893462</c:v>
                </c:pt>
                <c:pt idx="118">
                  <c:v>13.28375833500661</c:v>
                </c:pt>
                <c:pt idx="119">
                  <c:v>11.527330287503105</c:v>
                </c:pt>
                <c:pt idx="120">
                  <c:v>11.112913866897472</c:v>
                </c:pt>
                <c:pt idx="121">
                  <c:v>11.204897578822653</c:v>
                </c:pt>
                <c:pt idx="122">
                  <c:v>11.520525623452514</c:v>
                </c:pt>
                <c:pt idx="123">
                  <c:v>10.632232722529494</c:v>
                </c:pt>
                <c:pt idx="124">
                  <c:v>10.740300633625651</c:v>
                </c:pt>
                <c:pt idx="125">
                  <c:v>11.198890655359179</c:v>
                </c:pt>
                <c:pt idx="126">
                  <c:v>10.402697138985232</c:v>
                </c:pt>
                <c:pt idx="127">
                  <c:v>8.7633445162003767</c:v>
                </c:pt>
              </c:numCache>
            </c:numRef>
          </c:val>
          <c:smooth val="0"/>
        </c:ser>
        <c:dLbls>
          <c:showLegendKey val="0"/>
          <c:showVal val="0"/>
          <c:showCatName val="0"/>
          <c:showSerName val="0"/>
          <c:showPercent val="0"/>
          <c:showBubbleSize val="0"/>
        </c:dLbls>
        <c:marker val="1"/>
        <c:smooth val="0"/>
        <c:axId val="53497856"/>
        <c:axId val="53499392"/>
      </c:lineChart>
      <c:dateAx>
        <c:axId val="53497856"/>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3499392"/>
        <c:crosses val="autoZero"/>
        <c:auto val="1"/>
        <c:lblOffset val="100"/>
        <c:baseTimeUnit val="months"/>
        <c:majorUnit val="4"/>
        <c:majorTimeUnit val="months"/>
        <c:minorUnit val="4"/>
        <c:minorTimeUnit val="months"/>
      </c:dateAx>
      <c:valAx>
        <c:axId val="53499392"/>
        <c:scaling>
          <c:orientation val="minMax"/>
          <c:max val="20"/>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3497856"/>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1033" l="0.70000000000000062" r="0.70000000000000062" t="0.75000000000001033"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980269989615779E-2"/>
          <c:y val="2.5135236473819152E-2"/>
          <c:w val="0.85407085796519289"/>
          <c:h val="0.89198853960048885"/>
        </c:manualLayout>
      </c:layout>
      <c:lineChart>
        <c:grouping val="standard"/>
        <c:varyColors val="0"/>
        <c:ser>
          <c:idx val="0"/>
          <c:order val="0"/>
          <c:tx>
            <c:strRef>
              <c:f>'Data base graphs 1'!$Q$2</c:f>
              <c:strCache>
                <c:ptCount val="1"/>
                <c:pt idx="0">
                  <c:v>mortgage  (UF)</c:v>
                </c:pt>
              </c:strCache>
            </c:strRef>
          </c:tx>
          <c:spPr>
            <a:ln w="19050">
              <a:solidFill>
                <a:srgbClr val="0070C0"/>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1'!$Q$7:$Q$197</c:f>
              <c:numCache>
                <c:formatCode>#,#00</c:formatCode>
                <c:ptCount val="191"/>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pt idx="114">
                  <c:v>3.67</c:v>
                </c:pt>
                <c:pt idx="115">
                  <c:v>3.63</c:v>
                </c:pt>
                <c:pt idx="116">
                  <c:v>3.65</c:v>
                </c:pt>
                <c:pt idx="117">
                  <c:v>3.64</c:v>
                </c:pt>
                <c:pt idx="118">
                  <c:v>3.72</c:v>
                </c:pt>
                <c:pt idx="119">
                  <c:v>3.77</c:v>
                </c:pt>
                <c:pt idx="120">
                  <c:v>3.8323364446336332</c:v>
                </c:pt>
                <c:pt idx="121">
                  <c:v>3.8285425470190493</c:v>
                </c:pt>
                <c:pt idx="122">
                  <c:v>3.8056222561863335</c:v>
                </c:pt>
                <c:pt idx="123">
                  <c:v>3.7853394200906125</c:v>
                </c:pt>
                <c:pt idx="124">
                  <c:v>3.7880666525968389</c:v>
                </c:pt>
                <c:pt idx="125">
                  <c:v>3.7565380192537412</c:v>
                </c:pt>
                <c:pt idx="126">
                  <c:v>3.7261514037301411</c:v>
                </c:pt>
                <c:pt idx="127">
                  <c:v>3.7205523920438139</c:v>
                </c:pt>
              </c:numCache>
            </c:numRef>
          </c:val>
          <c:smooth val="0"/>
        </c:ser>
        <c:ser>
          <c:idx val="3"/>
          <c:order val="1"/>
          <c:tx>
            <c:strRef>
              <c:f>'Data base graphs 1'!$N$2:$P$2</c:f>
              <c:strCache>
                <c:ptCount val="1"/>
                <c:pt idx="0">
                  <c:v>foreign trade (US$)</c:v>
                </c:pt>
              </c:strCache>
            </c:strRef>
          </c:tx>
          <c:spPr>
            <a:ln w="19050">
              <a:solidFill>
                <a:srgbClr val="FFC000"/>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1'!$N$7:$N$197</c:f>
              <c:numCache>
                <c:formatCode>#,#00</c:formatCode>
                <c:ptCount val="191"/>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1.8710290952025586</c:v>
                </c:pt>
                <c:pt idx="85">
                  <c:v>1.8413967970039411</c:v>
                </c:pt>
                <c:pt idx="86">
                  <c:v>1.7211954079737886</c:v>
                </c:pt>
                <c:pt idx="87">
                  <c:v>1.52</c:v>
                </c:pt>
                <c:pt idx="88">
                  <c:v>1.44</c:v>
                </c:pt>
                <c:pt idx="89">
                  <c:v>1.43</c:v>
                </c:pt>
                <c:pt idx="90">
                  <c:v>1.48</c:v>
                </c:pt>
                <c:pt idx="91">
                  <c:v>1.6821505055583721</c:v>
                </c:pt>
                <c:pt idx="92">
                  <c:v>1.4553408483150525</c:v>
                </c:pt>
                <c:pt idx="93">
                  <c:v>1.6687795377367145</c:v>
                </c:pt>
                <c:pt idx="94">
                  <c:v>1.5710335556046542</c:v>
                </c:pt>
                <c:pt idx="95">
                  <c:v>1.6486526813059557</c:v>
                </c:pt>
                <c:pt idx="96">
                  <c:v>1.9783569076592389</c:v>
                </c:pt>
                <c:pt idx="97">
                  <c:v>1.573835960313003</c:v>
                </c:pt>
                <c:pt idx="98">
                  <c:v>1.5645734390072867</c:v>
                </c:pt>
                <c:pt idx="99">
                  <c:v>1.5915439607837103</c:v>
                </c:pt>
                <c:pt idx="100">
                  <c:v>1.241849285992547</c:v>
                </c:pt>
                <c:pt idx="101">
                  <c:v>1.367077825268709</c:v>
                </c:pt>
                <c:pt idx="102">
                  <c:v>1.2390792352240154</c:v>
                </c:pt>
                <c:pt idx="103">
                  <c:v>1.3430400832379437</c:v>
                </c:pt>
                <c:pt idx="104">
                  <c:v>1.2830019285065295</c:v>
                </c:pt>
                <c:pt idx="105">
                  <c:v>1.4164985210673096</c:v>
                </c:pt>
                <c:pt idx="106">
                  <c:v>1.5128841476348087</c:v>
                </c:pt>
                <c:pt idx="107">
                  <c:v>1.3937931498209903</c:v>
                </c:pt>
                <c:pt idx="108">
                  <c:v>1.597160986435902</c:v>
                </c:pt>
                <c:pt idx="109">
                  <c:v>1.684601636833142</c:v>
                </c:pt>
                <c:pt idx="110">
                  <c:v>1.4588164771542831</c:v>
                </c:pt>
                <c:pt idx="111">
                  <c:v>1.62</c:v>
                </c:pt>
                <c:pt idx="112">
                  <c:v>1.3818396097605696</c:v>
                </c:pt>
                <c:pt idx="113">
                  <c:v>1.681825336480314</c:v>
                </c:pt>
                <c:pt idx="114">
                  <c:v>1.5486261039288127</c:v>
                </c:pt>
                <c:pt idx="115">
                  <c:v>1.5856321134940072</c:v>
                </c:pt>
                <c:pt idx="116">
                  <c:v>1.573994499198929</c:v>
                </c:pt>
                <c:pt idx="117">
                  <c:v>1.524345819053698</c:v>
                </c:pt>
                <c:pt idx="118">
                  <c:v>1.5664954774446904</c:v>
                </c:pt>
                <c:pt idx="119">
                  <c:v>1.8296947426139958</c:v>
                </c:pt>
                <c:pt idx="120">
                  <c:v>1.8924019749186181</c:v>
                </c:pt>
                <c:pt idx="121">
                  <c:v>1.6664341180083597</c:v>
                </c:pt>
                <c:pt idx="122">
                  <c:v>1.8450418925384797</c:v>
                </c:pt>
                <c:pt idx="123">
                  <c:v>1.9161644549564454</c:v>
                </c:pt>
                <c:pt idx="124">
                  <c:v>1.6293377522747461</c:v>
                </c:pt>
                <c:pt idx="125">
                  <c:v>1.7025387899104221</c:v>
                </c:pt>
                <c:pt idx="126">
                  <c:v>1.7023620827303769</c:v>
                </c:pt>
                <c:pt idx="127">
                  <c:v>1.6552755263376597</c:v>
                </c:pt>
              </c:numCache>
            </c:numRef>
          </c:val>
          <c:smooth val="0"/>
        </c:ser>
        <c:ser>
          <c:idx val="2"/>
          <c:order val="2"/>
          <c:tx>
            <c:strRef>
              <c:f>'Data base graphs 1'!$K$2:$M$2</c:f>
              <c:strCache>
                <c:ptCount val="1"/>
                <c:pt idx="0">
                  <c:v>commercial ($)</c:v>
                </c:pt>
              </c:strCache>
            </c:strRef>
          </c:tx>
          <c:spPr>
            <a:ln w="19050">
              <a:solidFill>
                <a:schemeClr val="accent3">
                  <a:lumMod val="75000"/>
                </a:schemeClr>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1'!$K$7:$K$197</c:f>
              <c:numCache>
                <c:formatCode>#,#00</c:formatCode>
                <c:ptCount val="191"/>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9.3112663279834216</c:v>
                </c:pt>
                <c:pt idx="85">
                  <c:v>9.676705483834187</c:v>
                </c:pt>
                <c:pt idx="86">
                  <c:v>9.2852544936548362</c:v>
                </c:pt>
                <c:pt idx="87">
                  <c:v>9.2200000000000006</c:v>
                </c:pt>
                <c:pt idx="88">
                  <c:v>9.1300000000000008</c:v>
                </c:pt>
                <c:pt idx="89">
                  <c:v>9.0359999999999996</c:v>
                </c:pt>
                <c:pt idx="90">
                  <c:v>9.2200000000000006</c:v>
                </c:pt>
                <c:pt idx="91">
                  <c:v>8.8965493557184914</c:v>
                </c:pt>
                <c:pt idx="92">
                  <c:v>9.2435012481818664</c:v>
                </c:pt>
                <c:pt idx="93">
                  <c:v>8.8171856697406028</c:v>
                </c:pt>
                <c:pt idx="94">
                  <c:v>8.8913731545848123</c:v>
                </c:pt>
                <c:pt idx="95">
                  <c:v>8.3457161833633986</c:v>
                </c:pt>
                <c:pt idx="96">
                  <c:v>8.5691470463123132</c:v>
                </c:pt>
                <c:pt idx="97">
                  <c:v>8.5283087521029941</c:v>
                </c:pt>
                <c:pt idx="98">
                  <c:v>8.4679797802710421</c:v>
                </c:pt>
                <c:pt idx="99">
                  <c:v>8.7159404390390769</c:v>
                </c:pt>
                <c:pt idx="100">
                  <c:v>8.5526738198805123</c:v>
                </c:pt>
                <c:pt idx="101">
                  <c:v>8.2215048189788327</c:v>
                </c:pt>
                <c:pt idx="102">
                  <c:v>8.05413924045423</c:v>
                </c:pt>
                <c:pt idx="103">
                  <c:v>7.6667139531344972</c:v>
                </c:pt>
                <c:pt idx="104">
                  <c:v>7.3536800904046364</c:v>
                </c:pt>
                <c:pt idx="105">
                  <c:v>7.3109124194682353</c:v>
                </c:pt>
                <c:pt idx="106">
                  <c:v>6.8987822627539384</c:v>
                </c:pt>
                <c:pt idx="107">
                  <c:v>6.8751071984544314</c:v>
                </c:pt>
                <c:pt idx="108">
                  <c:v>7.0701299105733071</c:v>
                </c:pt>
                <c:pt idx="109">
                  <c:v>7.1278456061208804</c:v>
                </c:pt>
                <c:pt idx="110">
                  <c:v>7.1450969129499748</c:v>
                </c:pt>
                <c:pt idx="111">
                  <c:v>7.0364298241080938</c:v>
                </c:pt>
                <c:pt idx="112">
                  <c:v>6.8780397911292805</c:v>
                </c:pt>
                <c:pt idx="113">
                  <c:v>7.0624309633953626</c:v>
                </c:pt>
                <c:pt idx="114">
                  <c:v>6.8327055217161652</c:v>
                </c:pt>
                <c:pt idx="115">
                  <c:v>7.0706048271742716</c:v>
                </c:pt>
                <c:pt idx="116">
                  <c:v>6.3402264133813899</c:v>
                </c:pt>
                <c:pt idx="117">
                  <c:v>6.2365347351570826</c:v>
                </c:pt>
                <c:pt idx="118">
                  <c:v>6.9264196241281217</c:v>
                </c:pt>
                <c:pt idx="119">
                  <c:v>6.8557463959947142</c:v>
                </c:pt>
                <c:pt idx="120">
                  <c:v>7.284385244263115</c:v>
                </c:pt>
                <c:pt idx="121">
                  <c:v>7.7532675581529702</c:v>
                </c:pt>
                <c:pt idx="122">
                  <c:v>7.7107918387327681</c:v>
                </c:pt>
                <c:pt idx="123">
                  <c:v>7.4672424302494598</c:v>
                </c:pt>
                <c:pt idx="124">
                  <c:v>7.4539913137159282</c:v>
                </c:pt>
                <c:pt idx="125">
                  <c:v>7.1565532655242983</c:v>
                </c:pt>
                <c:pt idx="126">
                  <c:v>6.8071528948128659</c:v>
                </c:pt>
                <c:pt idx="127">
                  <c:v>6.7544997313779396</c:v>
                </c:pt>
              </c:numCache>
            </c:numRef>
          </c:val>
          <c:smooth val="0"/>
        </c:ser>
        <c:dLbls>
          <c:showLegendKey val="0"/>
          <c:showVal val="0"/>
          <c:showCatName val="0"/>
          <c:showSerName val="0"/>
          <c:showPercent val="0"/>
          <c:showBubbleSize val="0"/>
        </c:dLbls>
        <c:marker val="1"/>
        <c:smooth val="0"/>
        <c:axId val="53883648"/>
        <c:axId val="53885184"/>
      </c:lineChart>
      <c:lineChart>
        <c:grouping val="standard"/>
        <c:varyColors val="0"/>
        <c:ser>
          <c:idx val="1"/>
          <c:order val="3"/>
          <c:tx>
            <c:strRef>
              <c:f>'Data base graphs 1'!$G$2</c:f>
              <c:strCache>
                <c:ptCount val="1"/>
                <c:pt idx="0">
                  <c:v>consumer ($)</c:v>
                </c:pt>
              </c:strCache>
            </c:strRef>
          </c:tx>
          <c:spPr>
            <a:ln w="19050">
              <a:solidFill>
                <a:srgbClr val="FF5050"/>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1'!$G$7:$G$197</c:f>
              <c:numCache>
                <c:formatCode>#,#00</c:formatCode>
                <c:ptCount val="191"/>
                <c:pt idx="0">
                  <c:v>26.840105511345499</c:v>
                </c:pt>
                <c:pt idx="1">
                  <c:v>28.080010671663999</c:v>
                </c:pt>
                <c:pt idx="2">
                  <c:v>25.220629902156901</c:v>
                </c:pt>
                <c:pt idx="3">
                  <c:v>26.812381250088201</c:v>
                </c:pt>
                <c:pt idx="4">
                  <c:v>27.4996852524513</c:v>
                </c:pt>
                <c:pt idx="5">
                  <c:v>27.540614539592301</c:v>
                </c:pt>
                <c:pt idx="6">
                  <c:v>27.283235773047799</c:v>
                </c:pt>
                <c:pt idx="7">
                  <c:v>26.639610178285299</c:v>
                </c:pt>
                <c:pt idx="8">
                  <c:v>26.537279800045599</c:v>
                </c:pt>
                <c:pt idx="9">
                  <c:v>26.874266437626801</c:v>
                </c:pt>
                <c:pt idx="10">
                  <c:v>26.970837734170999</c:v>
                </c:pt>
                <c:pt idx="11">
                  <c:v>27.0849800029482</c:v>
                </c:pt>
                <c:pt idx="12">
                  <c:v>27.904564651345101</c:v>
                </c:pt>
                <c:pt idx="13">
                  <c:v>28.682036168198401</c:v>
                </c:pt>
                <c:pt idx="14">
                  <c:v>26.988437835351601</c:v>
                </c:pt>
                <c:pt idx="15">
                  <c:v>27.737390581552599</c:v>
                </c:pt>
                <c:pt idx="16">
                  <c:v>27.886722153152501</c:v>
                </c:pt>
                <c:pt idx="17">
                  <c:v>27.9430478561565</c:v>
                </c:pt>
                <c:pt idx="18">
                  <c:v>28.854555981382799</c:v>
                </c:pt>
                <c:pt idx="19">
                  <c:v>27.592636850561401</c:v>
                </c:pt>
                <c:pt idx="20">
                  <c:v>28.888644870074799</c:v>
                </c:pt>
                <c:pt idx="21">
                  <c:v>29.010985038932098</c:v>
                </c:pt>
                <c:pt idx="22">
                  <c:v>28.918278266454799</c:v>
                </c:pt>
                <c:pt idx="23">
                  <c:v>29.956424397723399</c:v>
                </c:pt>
                <c:pt idx="24">
                  <c:v>32.062977085834703</c:v>
                </c:pt>
                <c:pt idx="25">
                  <c:v>31.960689431939102</c:v>
                </c:pt>
                <c:pt idx="26">
                  <c:v>29.8751708037857</c:v>
                </c:pt>
                <c:pt idx="27">
                  <c:v>30.126329719934201</c:v>
                </c:pt>
                <c:pt idx="28">
                  <c:v>30.9324869049988</c:v>
                </c:pt>
                <c:pt idx="29">
                  <c:v>30.744248148501701</c:v>
                </c:pt>
                <c:pt idx="30">
                  <c:v>31.240313742673901</c:v>
                </c:pt>
                <c:pt idx="31">
                  <c:v>32.014571090938801</c:v>
                </c:pt>
                <c:pt idx="32">
                  <c:v>34.024364909569798</c:v>
                </c:pt>
                <c:pt idx="33">
                  <c:v>35.760897802525299</c:v>
                </c:pt>
                <c:pt idx="34">
                  <c:v>36.071842036112699</c:v>
                </c:pt>
                <c:pt idx="35">
                  <c:v>36.851581681413002</c:v>
                </c:pt>
                <c:pt idx="36">
                  <c:v>36.334171451960003</c:v>
                </c:pt>
                <c:pt idx="37">
                  <c:v>36.189776794957403</c:v>
                </c:pt>
                <c:pt idx="38">
                  <c:v>32.2310900560189</c:v>
                </c:pt>
                <c:pt idx="39">
                  <c:v>29.9749702923983</c:v>
                </c:pt>
                <c:pt idx="40">
                  <c:v>29.566587019095401</c:v>
                </c:pt>
                <c:pt idx="41">
                  <c:v>28.9061914956599</c:v>
                </c:pt>
                <c:pt idx="42">
                  <c:v>27.909352390439899</c:v>
                </c:pt>
                <c:pt idx="43">
                  <c:v>24.5737435113694</c:v>
                </c:pt>
                <c:pt idx="44">
                  <c:v>26.523264242632901</c:v>
                </c:pt>
                <c:pt idx="45">
                  <c:v>26.667814255904599</c:v>
                </c:pt>
                <c:pt idx="46">
                  <c:v>27.258339937912599</c:v>
                </c:pt>
                <c:pt idx="47">
                  <c:v>26.556523975162101</c:v>
                </c:pt>
                <c:pt idx="48">
                  <c:v>30.353914964528101</c:v>
                </c:pt>
                <c:pt idx="49">
                  <c:v>29.5461259997262</c:v>
                </c:pt>
                <c:pt idx="50">
                  <c:v>27.982459031962598</c:v>
                </c:pt>
                <c:pt idx="51">
                  <c:v>27.308355461376799</c:v>
                </c:pt>
                <c:pt idx="52">
                  <c:v>27.3045490031868</c:v>
                </c:pt>
                <c:pt idx="53">
                  <c:v>27.305817463765901</c:v>
                </c:pt>
                <c:pt idx="54">
                  <c:v>28.120906910575101</c:v>
                </c:pt>
                <c:pt idx="55">
                  <c:v>27.5146327566252</c:v>
                </c:pt>
                <c:pt idx="56">
                  <c:v>28.002971261041601</c:v>
                </c:pt>
                <c:pt idx="57">
                  <c:v>27.252425282524701</c:v>
                </c:pt>
                <c:pt idx="58">
                  <c:v>27.341910117002001</c:v>
                </c:pt>
                <c:pt idx="59">
                  <c:v>26.441702931038801</c:v>
                </c:pt>
                <c:pt idx="60">
                  <c:v>27.0938928234382</c:v>
                </c:pt>
                <c:pt idx="61">
                  <c:v>26.447192406930501</c:v>
                </c:pt>
                <c:pt idx="62">
                  <c:v>25.8812617644417</c:v>
                </c:pt>
                <c:pt idx="63">
                  <c:v>27.117885715615099</c:v>
                </c:pt>
                <c:pt idx="64">
                  <c:v>27.319752293923599</c:v>
                </c:pt>
                <c:pt idx="65">
                  <c:v>26.940850667834901</c:v>
                </c:pt>
                <c:pt idx="66">
                  <c:v>27.438141379244001</c:v>
                </c:pt>
                <c:pt idx="67">
                  <c:v>27.68</c:v>
                </c:pt>
                <c:pt idx="68">
                  <c:v>28.74</c:v>
                </c:pt>
                <c:pt idx="69">
                  <c:v>27.73</c:v>
                </c:pt>
                <c:pt idx="70">
                  <c:v>26.96</c:v>
                </c:pt>
                <c:pt idx="71">
                  <c:v>27.48</c:v>
                </c:pt>
                <c:pt idx="72">
                  <c:v>28.04</c:v>
                </c:pt>
                <c:pt idx="73">
                  <c:v>29.81</c:v>
                </c:pt>
                <c:pt idx="74">
                  <c:v>27.97</c:v>
                </c:pt>
                <c:pt idx="75">
                  <c:v>28.97</c:v>
                </c:pt>
                <c:pt idx="76">
                  <c:v>27.931544579865701</c:v>
                </c:pt>
                <c:pt idx="77">
                  <c:v>28.013292606401102</c:v>
                </c:pt>
                <c:pt idx="78">
                  <c:v>28.0070344328368</c:v>
                </c:pt>
                <c:pt idx="79">
                  <c:v>27.7289703324582</c:v>
                </c:pt>
                <c:pt idx="80">
                  <c:v>28.481981974524398</c:v>
                </c:pt>
                <c:pt idx="81">
                  <c:v>27.4284071406062</c:v>
                </c:pt>
                <c:pt idx="82">
                  <c:v>25.904770674609601</c:v>
                </c:pt>
                <c:pt idx="83">
                  <c:v>25.6580552670092</c:v>
                </c:pt>
                <c:pt idx="84">
                  <c:v>25.89170232802476</c:v>
                </c:pt>
                <c:pt idx="85">
                  <c:v>26.686751233779432</c:v>
                </c:pt>
                <c:pt idx="86">
                  <c:v>26.561767147938347</c:v>
                </c:pt>
                <c:pt idx="87">
                  <c:v>25.74</c:v>
                </c:pt>
                <c:pt idx="88">
                  <c:v>26.62</c:v>
                </c:pt>
                <c:pt idx="89">
                  <c:v>26.36</c:v>
                </c:pt>
                <c:pt idx="90">
                  <c:v>26.99</c:v>
                </c:pt>
                <c:pt idx="91">
                  <c:v>27.410764499772498</c:v>
                </c:pt>
                <c:pt idx="92">
                  <c:v>27.456714660823657</c:v>
                </c:pt>
                <c:pt idx="93">
                  <c:v>26.863969371184837</c:v>
                </c:pt>
                <c:pt idx="94">
                  <c:v>26.783234874877937</c:v>
                </c:pt>
                <c:pt idx="95">
                  <c:v>26.061785231993277</c:v>
                </c:pt>
                <c:pt idx="96">
                  <c:v>26.412031708642619</c:v>
                </c:pt>
                <c:pt idx="97">
                  <c:v>26.870807576773871</c:v>
                </c:pt>
                <c:pt idx="98">
                  <c:v>24.533370625872152</c:v>
                </c:pt>
                <c:pt idx="99">
                  <c:v>26.128753305750863</c:v>
                </c:pt>
                <c:pt idx="100">
                  <c:v>27.427716397807067</c:v>
                </c:pt>
                <c:pt idx="101">
                  <c:v>26.578430844051667</c:v>
                </c:pt>
                <c:pt idx="102">
                  <c:v>24.957813606664963</c:v>
                </c:pt>
                <c:pt idx="103">
                  <c:v>24.736555562183391</c:v>
                </c:pt>
                <c:pt idx="104">
                  <c:v>24.962352136693131</c:v>
                </c:pt>
                <c:pt idx="105">
                  <c:v>24.140386595713494</c:v>
                </c:pt>
                <c:pt idx="106">
                  <c:v>23.933469138164995</c:v>
                </c:pt>
                <c:pt idx="107">
                  <c:v>23.702525572450863</c:v>
                </c:pt>
                <c:pt idx="108">
                  <c:v>24.096004417675232</c:v>
                </c:pt>
                <c:pt idx="109">
                  <c:v>25.234454506174483</c:v>
                </c:pt>
                <c:pt idx="110">
                  <c:v>23.299889255728694</c:v>
                </c:pt>
                <c:pt idx="111">
                  <c:v>23.619520297404737</c:v>
                </c:pt>
                <c:pt idx="112">
                  <c:v>23.777920247312657</c:v>
                </c:pt>
                <c:pt idx="113">
                  <c:v>23.479117582852449</c:v>
                </c:pt>
                <c:pt idx="114">
                  <c:v>22.914229745414907</c:v>
                </c:pt>
                <c:pt idx="115">
                  <c:v>23.520368626991754</c:v>
                </c:pt>
                <c:pt idx="116">
                  <c:v>23.228031870933826</c:v>
                </c:pt>
                <c:pt idx="117">
                  <c:v>23.141147208858296</c:v>
                </c:pt>
                <c:pt idx="118">
                  <c:v>22.714055598104022</c:v>
                </c:pt>
                <c:pt idx="119">
                  <c:v>22.825927726055138</c:v>
                </c:pt>
                <c:pt idx="120">
                  <c:v>23.394943708509853</c:v>
                </c:pt>
                <c:pt idx="121">
                  <c:v>23.872567741311805</c:v>
                </c:pt>
                <c:pt idx="122">
                  <c:v>22.68924006560573</c:v>
                </c:pt>
                <c:pt idx="123">
                  <c:v>23.305944415526945</c:v>
                </c:pt>
                <c:pt idx="124">
                  <c:v>22.869276252876251</c:v>
                </c:pt>
                <c:pt idx="125">
                  <c:v>23.123982168214148</c:v>
                </c:pt>
                <c:pt idx="126">
                  <c:v>23.192294409798944</c:v>
                </c:pt>
                <c:pt idx="127">
                  <c:v>22.778364058595766</c:v>
                </c:pt>
              </c:numCache>
            </c:numRef>
          </c:val>
          <c:smooth val="0"/>
        </c:ser>
        <c:dLbls>
          <c:showLegendKey val="0"/>
          <c:showVal val="0"/>
          <c:showCatName val="0"/>
          <c:showSerName val="0"/>
          <c:showPercent val="0"/>
          <c:showBubbleSize val="0"/>
        </c:dLbls>
        <c:marker val="1"/>
        <c:smooth val="0"/>
        <c:axId val="53895168"/>
        <c:axId val="53896704"/>
      </c:lineChart>
      <c:dateAx>
        <c:axId val="53883648"/>
        <c:scaling>
          <c:orientation val="minMax"/>
          <c:max val="42583"/>
          <c:min val="41852"/>
        </c:scaling>
        <c:delete val="0"/>
        <c:axPos val="b"/>
        <c:numFmt formatCode="[$-409]mmm\.yy;@" sourceLinked="0"/>
        <c:majorTickMark val="out"/>
        <c:minorTickMark val="none"/>
        <c:tickLblPos val="low"/>
        <c:txPr>
          <a:bodyPr rot="0" vert="horz"/>
          <a:lstStyle/>
          <a:p>
            <a:pPr>
              <a:defRPr/>
            </a:pPr>
            <a:endParaRPr lang="es-CL"/>
          </a:p>
        </c:txPr>
        <c:crossAx val="53885184"/>
        <c:crosses val="autoZero"/>
        <c:auto val="0"/>
        <c:lblOffset val="100"/>
        <c:baseTimeUnit val="months"/>
        <c:majorUnit val="4"/>
        <c:majorTimeUnit val="months"/>
        <c:minorUnit val="1"/>
        <c:minorTimeUnit val="months"/>
      </c:dateAx>
      <c:valAx>
        <c:axId val="53885184"/>
        <c:scaling>
          <c:orientation val="minMax"/>
          <c:max val="16"/>
          <c:min val="0"/>
        </c:scaling>
        <c:delete val="0"/>
        <c:axPos val="l"/>
        <c:numFmt formatCode="0" sourceLinked="0"/>
        <c:majorTickMark val="out"/>
        <c:minorTickMark val="none"/>
        <c:tickLblPos val="nextTo"/>
        <c:spPr>
          <a:ln w="9525">
            <a:solidFill>
              <a:schemeClr val="bg1">
                <a:lumMod val="50000"/>
              </a:schemeClr>
            </a:solidFill>
          </a:ln>
        </c:spPr>
        <c:txPr>
          <a:bodyPr rot="0" vert="horz"/>
          <a:lstStyle/>
          <a:p>
            <a:pPr>
              <a:defRPr/>
            </a:pPr>
            <a:endParaRPr lang="es-CL"/>
          </a:p>
        </c:txPr>
        <c:crossAx val="53883648"/>
        <c:crosses val="autoZero"/>
        <c:crossBetween val="midCat"/>
        <c:majorUnit val="4"/>
      </c:valAx>
      <c:dateAx>
        <c:axId val="53895168"/>
        <c:scaling>
          <c:orientation val="minMax"/>
        </c:scaling>
        <c:delete val="1"/>
        <c:axPos val="b"/>
        <c:numFmt formatCode="[$-409]yy;@" sourceLinked="1"/>
        <c:majorTickMark val="out"/>
        <c:minorTickMark val="none"/>
        <c:tickLblPos val="none"/>
        <c:crossAx val="53896704"/>
        <c:crosses val="autoZero"/>
        <c:auto val="1"/>
        <c:lblOffset val="100"/>
        <c:baseTimeUnit val="months"/>
      </c:dateAx>
      <c:valAx>
        <c:axId val="53896704"/>
        <c:scaling>
          <c:orientation val="minMax"/>
          <c:max val="40"/>
          <c:min val="0"/>
        </c:scaling>
        <c:delete val="0"/>
        <c:axPos val="r"/>
        <c:numFmt formatCode="0" sourceLinked="0"/>
        <c:majorTickMark val="out"/>
        <c:minorTickMark val="none"/>
        <c:tickLblPos val="nextTo"/>
        <c:txPr>
          <a:bodyPr rot="0" vert="horz"/>
          <a:lstStyle/>
          <a:p>
            <a:pPr>
              <a:defRPr/>
            </a:pPr>
            <a:endParaRPr lang="es-CL"/>
          </a:p>
        </c:txPr>
        <c:crossAx val="53895168"/>
        <c:crosses val="max"/>
        <c:crossBetween val="midCat"/>
        <c:majorUnit val="10"/>
      </c:valAx>
      <c:spPr>
        <a:noFill/>
        <a:ln w="25400">
          <a:noFill/>
        </a:ln>
      </c:spPr>
    </c:plotArea>
    <c:plotVisOnly val="1"/>
    <c:dispBlanksAs val="gap"/>
    <c:showDLblsOverMax val="0"/>
  </c:chart>
  <c:spPr>
    <a:noFill/>
    <a:ln>
      <a:noFill/>
    </a:ln>
  </c:spPr>
  <c:txPr>
    <a:bodyPr/>
    <a:lstStyle/>
    <a:p>
      <a:pPr>
        <a:defRPr sz="800" b="0" i="0" u="none" strike="noStrike" baseline="0">
          <a:solidFill>
            <a:srgbClr val="000000"/>
          </a:solidFill>
          <a:latin typeface="Calibri"/>
          <a:ea typeface="Calibri"/>
          <a:cs typeface="Calibri"/>
        </a:defRPr>
      </a:pPr>
      <a:endParaRPr lang="es-CL"/>
    </a:p>
  </c:txPr>
  <c:printSettings>
    <c:headerFooter/>
    <c:pageMargins b="0.75000000000001055" l="0.70000000000000062" r="0.70000000000000062" t="0.7500000000000105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graphs 1'!$K$3</c:f>
              <c:strCache>
                <c:ptCount val="1"/>
                <c:pt idx="0">
                  <c:v>commercial average</c:v>
                </c:pt>
              </c:strCache>
            </c:strRef>
          </c:tx>
          <c:spPr>
            <a:ln w="28575">
              <a:solidFill>
                <a:schemeClr val="tx1"/>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1'!$K$7:$K$197</c:f>
              <c:numCache>
                <c:formatCode>#,#00</c:formatCode>
                <c:ptCount val="191"/>
                <c:pt idx="0">
                  <c:v>10.2731725726366</c:v>
                </c:pt>
                <c:pt idx="1">
                  <c:v>10.6917516556947</c:v>
                </c:pt>
                <c:pt idx="2">
                  <c:v>10.242012151611499</c:v>
                </c:pt>
                <c:pt idx="3">
                  <c:v>10.6963342219099</c:v>
                </c:pt>
                <c:pt idx="4">
                  <c:v>10.699763036027299</c:v>
                </c:pt>
                <c:pt idx="5">
                  <c:v>10.0914888005923</c:v>
                </c:pt>
                <c:pt idx="6">
                  <c:v>9.9566969940811703</c:v>
                </c:pt>
                <c:pt idx="7">
                  <c:v>10.308394808512</c:v>
                </c:pt>
                <c:pt idx="8">
                  <c:v>10.345094933528101</c:v>
                </c:pt>
                <c:pt idx="9">
                  <c:v>10.3284256051627</c:v>
                </c:pt>
                <c:pt idx="10">
                  <c:v>10.169422469712799</c:v>
                </c:pt>
                <c:pt idx="11">
                  <c:v>10.2462156294828</c:v>
                </c:pt>
                <c:pt idx="12">
                  <c:v>10.0813509695242</c:v>
                </c:pt>
                <c:pt idx="13">
                  <c:v>9.9487011377282997</c:v>
                </c:pt>
                <c:pt idx="14">
                  <c:v>9.8189661910433408</c:v>
                </c:pt>
                <c:pt idx="15">
                  <c:v>9.9490411209631109</c:v>
                </c:pt>
                <c:pt idx="16">
                  <c:v>10.029254363779399</c:v>
                </c:pt>
                <c:pt idx="17">
                  <c:v>9.8249166514255304</c:v>
                </c:pt>
                <c:pt idx="18">
                  <c:v>9.98563879156446</c:v>
                </c:pt>
                <c:pt idx="19">
                  <c:v>9.9113971326751198</c:v>
                </c:pt>
                <c:pt idx="20">
                  <c:v>10.126112936643199</c:v>
                </c:pt>
                <c:pt idx="21">
                  <c:v>10.150835175765</c:v>
                </c:pt>
                <c:pt idx="22">
                  <c:v>10.1663921671149</c:v>
                </c:pt>
                <c:pt idx="23">
                  <c:v>10.207594462623099</c:v>
                </c:pt>
                <c:pt idx="24">
                  <c:v>10.546072555411</c:v>
                </c:pt>
                <c:pt idx="25">
                  <c:v>10.5242958634587</c:v>
                </c:pt>
                <c:pt idx="26">
                  <c:v>10.6081632164383</c:v>
                </c:pt>
                <c:pt idx="27">
                  <c:v>10.592877402859299</c:v>
                </c:pt>
                <c:pt idx="28">
                  <c:v>10.6795696146953</c:v>
                </c:pt>
                <c:pt idx="29">
                  <c:v>10.8763012727232</c:v>
                </c:pt>
                <c:pt idx="30">
                  <c:v>11.428753715123401</c:v>
                </c:pt>
                <c:pt idx="31">
                  <c:v>11.872771857100901</c:v>
                </c:pt>
                <c:pt idx="32">
                  <c:v>12.804720313383299</c:v>
                </c:pt>
                <c:pt idx="33">
                  <c:v>15.1485057621497</c:v>
                </c:pt>
                <c:pt idx="34">
                  <c:v>15.128786233759699</c:v>
                </c:pt>
                <c:pt idx="35">
                  <c:v>14.910910610780199</c:v>
                </c:pt>
                <c:pt idx="36">
                  <c:v>13.5112458646691</c:v>
                </c:pt>
                <c:pt idx="37">
                  <c:v>12.2157947060754</c:v>
                </c:pt>
                <c:pt idx="38">
                  <c:v>10.0588162851225</c:v>
                </c:pt>
                <c:pt idx="39">
                  <c:v>8.7663514466743102</c:v>
                </c:pt>
                <c:pt idx="40">
                  <c:v>8.0713683339428606</c:v>
                </c:pt>
                <c:pt idx="41">
                  <c:v>7.9845183487956701</c:v>
                </c:pt>
                <c:pt idx="42">
                  <c:v>7.2408472343698298</c:v>
                </c:pt>
                <c:pt idx="43">
                  <c:v>5.9873966986875997</c:v>
                </c:pt>
                <c:pt idx="44">
                  <c:v>5.7749809206789102</c:v>
                </c:pt>
                <c:pt idx="45">
                  <c:v>5.6134654537822497</c:v>
                </c:pt>
                <c:pt idx="46">
                  <c:v>5.2475719388473099</c:v>
                </c:pt>
                <c:pt idx="47">
                  <c:v>4.7397666361242097</c:v>
                </c:pt>
                <c:pt idx="48">
                  <c:v>7.0406248867057499</c:v>
                </c:pt>
                <c:pt idx="49">
                  <c:v>5.6279494904808596</c:v>
                </c:pt>
                <c:pt idx="50">
                  <c:v>5.4203586919209599</c:v>
                </c:pt>
                <c:pt idx="51">
                  <c:v>5.4443365264185601</c:v>
                </c:pt>
                <c:pt idx="52">
                  <c:v>5.1043360239322801</c:v>
                </c:pt>
                <c:pt idx="53">
                  <c:v>5.2645016387231296</c:v>
                </c:pt>
                <c:pt idx="54">
                  <c:v>5.8647111374861103</c:v>
                </c:pt>
                <c:pt idx="55">
                  <c:v>6.9137059213616698</c:v>
                </c:pt>
                <c:pt idx="56">
                  <c:v>6.8686859812019003</c:v>
                </c:pt>
                <c:pt idx="57">
                  <c:v>7.1399747697498004</c:v>
                </c:pt>
                <c:pt idx="58">
                  <c:v>7.1872391337535504</c:v>
                </c:pt>
                <c:pt idx="59">
                  <c:v>7.3797969271821202</c:v>
                </c:pt>
                <c:pt idx="60">
                  <c:v>7.5991038176093504</c:v>
                </c:pt>
                <c:pt idx="61">
                  <c:v>7.9065708323920303</c:v>
                </c:pt>
                <c:pt idx="62">
                  <c:v>8.2523413456186905</c:v>
                </c:pt>
                <c:pt idx="63">
                  <c:v>8.4234255582339106</c:v>
                </c:pt>
                <c:pt idx="64">
                  <c:v>8.6587811839057807</c:v>
                </c:pt>
                <c:pt idx="65">
                  <c:v>9.0991380381480607</c:v>
                </c:pt>
                <c:pt idx="66">
                  <c:v>9.4809083494664108</c:v>
                </c:pt>
                <c:pt idx="67">
                  <c:v>9.61</c:v>
                </c:pt>
                <c:pt idx="68">
                  <c:v>9.3000000000000007</c:v>
                </c:pt>
                <c:pt idx="69">
                  <c:v>9.59</c:v>
                </c:pt>
                <c:pt idx="70">
                  <c:v>9.5</c:v>
                </c:pt>
                <c:pt idx="71">
                  <c:v>9.2799999999999994</c:v>
                </c:pt>
                <c:pt idx="72">
                  <c:v>9.39</c:v>
                </c:pt>
                <c:pt idx="73">
                  <c:v>9.4600000000000009</c:v>
                </c:pt>
                <c:pt idx="74">
                  <c:v>9.33</c:v>
                </c:pt>
                <c:pt idx="75">
                  <c:v>9.84</c:v>
                </c:pt>
                <c:pt idx="76">
                  <c:v>9.9690185256623103</c:v>
                </c:pt>
                <c:pt idx="77">
                  <c:v>9.4490771800013693</c:v>
                </c:pt>
                <c:pt idx="78">
                  <c:v>9.4289346983885807</c:v>
                </c:pt>
                <c:pt idx="79">
                  <c:v>9.6431246179204493</c:v>
                </c:pt>
                <c:pt idx="80">
                  <c:v>9.5346932300959608</c:v>
                </c:pt>
                <c:pt idx="81">
                  <c:v>9.4280744323333803</c:v>
                </c:pt>
                <c:pt idx="82">
                  <c:v>9.1915253581540899</c:v>
                </c:pt>
                <c:pt idx="83">
                  <c:v>8.9380054820874104</c:v>
                </c:pt>
                <c:pt idx="84">
                  <c:v>9.3112663279834216</c:v>
                </c:pt>
                <c:pt idx="85">
                  <c:v>9.676705483834187</c:v>
                </c:pt>
                <c:pt idx="86">
                  <c:v>9.2852544936548362</c:v>
                </c:pt>
                <c:pt idx="87">
                  <c:v>9.2200000000000006</c:v>
                </c:pt>
                <c:pt idx="88">
                  <c:v>9.1300000000000008</c:v>
                </c:pt>
                <c:pt idx="89">
                  <c:v>9.0359999999999996</c:v>
                </c:pt>
                <c:pt idx="90">
                  <c:v>9.2200000000000006</c:v>
                </c:pt>
                <c:pt idx="91">
                  <c:v>8.8965493557184914</c:v>
                </c:pt>
                <c:pt idx="92">
                  <c:v>9.2435012481818664</c:v>
                </c:pt>
                <c:pt idx="93">
                  <c:v>8.8171856697406028</c:v>
                </c:pt>
                <c:pt idx="94">
                  <c:v>8.8913731545848123</c:v>
                </c:pt>
                <c:pt idx="95">
                  <c:v>8.3457161833633986</c:v>
                </c:pt>
                <c:pt idx="96">
                  <c:v>8.5691470463123132</c:v>
                </c:pt>
                <c:pt idx="97">
                  <c:v>8.5283087521029941</c:v>
                </c:pt>
                <c:pt idx="98">
                  <c:v>8.4679797802710421</c:v>
                </c:pt>
                <c:pt idx="99">
                  <c:v>8.7159404390390769</c:v>
                </c:pt>
                <c:pt idx="100">
                  <c:v>8.5526738198805123</c:v>
                </c:pt>
                <c:pt idx="101">
                  <c:v>8.2215048189788327</c:v>
                </c:pt>
                <c:pt idx="102">
                  <c:v>8.05413924045423</c:v>
                </c:pt>
                <c:pt idx="103">
                  <c:v>7.6667139531344972</c:v>
                </c:pt>
                <c:pt idx="104">
                  <c:v>7.3536800904046364</c:v>
                </c:pt>
                <c:pt idx="105">
                  <c:v>7.3109124194682353</c:v>
                </c:pt>
                <c:pt idx="106">
                  <c:v>6.8987822627539384</c:v>
                </c:pt>
                <c:pt idx="107">
                  <c:v>6.8751071984544314</c:v>
                </c:pt>
                <c:pt idx="108">
                  <c:v>7.0701299105733071</c:v>
                </c:pt>
                <c:pt idx="109">
                  <c:v>7.1278456061208804</c:v>
                </c:pt>
                <c:pt idx="110">
                  <c:v>7.1450969129499748</c:v>
                </c:pt>
                <c:pt idx="111">
                  <c:v>7.0364298241080938</c:v>
                </c:pt>
                <c:pt idx="112">
                  <c:v>6.8780397911292805</c:v>
                </c:pt>
                <c:pt idx="113">
                  <c:v>7.0624309633953626</c:v>
                </c:pt>
                <c:pt idx="114">
                  <c:v>6.8327055217161652</c:v>
                </c:pt>
                <c:pt idx="115">
                  <c:v>7.0706048271742716</c:v>
                </c:pt>
                <c:pt idx="116">
                  <c:v>6.3402264133813899</c:v>
                </c:pt>
                <c:pt idx="117">
                  <c:v>6.2365347351570826</c:v>
                </c:pt>
                <c:pt idx="118">
                  <c:v>6.9264196241281217</c:v>
                </c:pt>
                <c:pt idx="119">
                  <c:v>6.8557463959947142</c:v>
                </c:pt>
                <c:pt idx="120">
                  <c:v>7.284385244263115</c:v>
                </c:pt>
                <c:pt idx="121">
                  <c:v>7.7532675581529702</c:v>
                </c:pt>
                <c:pt idx="122">
                  <c:v>7.7107918387327681</c:v>
                </c:pt>
                <c:pt idx="123">
                  <c:v>7.4672424302494598</c:v>
                </c:pt>
                <c:pt idx="124">
                  <c:v>7.4539913137159282</c:v>
                </c:pt>
                <c:pt idx="125">
                  <c:v>7.1565532655242983</c:v>
                </c:pt>
                <c:pt idx="126">
                  <c:v>6.8071528948128659</c:v>
                </c:pt>
                <c:pt idx="127">
                  <c:v>6.7544997313779396</c:v>
                </c:pt>
              </c:numCache>
            </c:numRef>
          </c:val>
          <c:smooth val="0"/>
        </c:ser>
        <c:ser>
          <c:idx val="1"/>
          <c:order val="1"/>
          <c:tx>
            <c:strRef>
              <c:f>'Data base graphs 1'!$L$3</c:f>
              <c:strCache>
                <c:ptCount val="1"/>
                <c:pt idx="0">
                  <c:v>installment credit</c:v>
                </c:pt>
              </c:strCache>
            </c:strRef>
          </c:tx>
          <c:spPr>
            <a:ln w="19050">
              <a:prstDash val="sysDash"/>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1'!$L$7:$L$197</c:f>
              <c:numCache>
                <c:formatCode>#,#00</c:formatCode>
                <c:ptCount val="191"/>
                <c:pt idx="84">
                  <c:v>7.9345490200935469</c:v>
                </c:pt>
                <c:pt idx="85">
                  <c:v>8.7479265635799894</c:v>
                </c:pt>
                <c:pt idx="86">
                  <c:v>6.8424892073433661</c:v>
                </c:pt>
                <c:pt idx="87">
                  <c:v>7.1537193513329651</c:v>
                </c:pt>
                <c:pt idx="88">
                  <c:v>7.0924092152010729</c:v>
                </c:pt>
                <c:pt idx="89">
                  <c:v>7.004507965268493</c:v>
                </c:pt>
                <c:pt idx="90">
                  <c:v>7.2360119466197137</c:v>
                </c:pt>
                <c:pt idx="91">
                  <c:v>7.125036704190963</c:v>
                </c:pt>
                <c:pt idx="92">
                  <c:v>6.8945340367623675</c:v>
                </c:pt>
                <c:pt idx="93">
                  <c:v>7.1883724453017619</c:v>
                </c:pt>
                <c:pt idx="94">
                  <c:v>6.6389807958743869</c:v>
                </c:pt>
                <c:pt idx="95">
                  <c:v>6.4396360524949783</c:v>
                </c:pt>
                <c:pt idx="96">
                  <c:v>6.4201853735809484</c:v>
                </c:pt>
                <c:pt idx="97">
                  <c:v>6.3520008870919629</c:v>
                </c:pt>
                <c:pt idx="98">
                  <c:v>6.257895577809828</c:v>
                </c:pt>
                <c:pt idx="99">
                  <c:v>5.9723921931852928</c:v>
                </c:pt>
                <c:pt idx="100">
                  <c:v>5.7994443883841766</c:v>
                </c:pt>
                <c:pt idx="101">
                  <c:v>6.1963520386099233</c:v>
                </c:pt>
                <c:pt idx="102">
                  <c:v>5.6506261608419788</c:v>
                </c:pt>
                <c:pt idx="103">
                  <c:v>5.5018822049095393</c:v>
                </c:pt>
                <c:pt idx="104">
                  <c:v>5.2648061730301059</c:v>
                </c:pt>
                <c:pt idx="105">
                  <c:v>5.3210779848427414</c:v>
                </c:pt>
                <c:pt idx="106">
                  <c:v>5.2204692214107213</c:v>
                </c:pt>
                <c:pt idx="107">
                  <c:v>5.2742914788392188</c:v>
                </c:pt>
                <c:pt idx="108">
                  <c:v>5.2847722854794892</c:v>
                </c:pt>
                <c:pt idx="109">
                  <c:v>5.5181542645438171</c:v>
                </c:pt>
                <c:pt idx="110">
                  <c:v>5.4522568421928517</c:v>
                </c:pt>
                <c:pt idx="111">
                  <c:v>5.5670550231722427</c:v>
                </c:pt>
                <c:pt idx="112">
                  <c:v>5.2827961398552805</c:v>
                </c:pt>
                <c:pt idx="113">
                  <c:v>5.7113793215964961</c:v>
                </c:pt>
                <c:pt idx="114">
                  <c:v>5.5295721727949161</c:v>
                </c:pt>
                <c:pt idx="115">
                  <c:v>5.7009310119886552</c:v>
                </c:pt>
                <c:pt idx="116">
                  <c:v>5.5236402854138307</c:v>
                </c:pt>
                <c:pt idx="117">
                  <c:v>5.7648304512650892</c:v>
                </c:pt>
                <c:pt idx="118">
                  <c:v>5.607893200156334</c:v>
                </c:pt>
                <c:pt idx="119">
                  <c:v>5.9062377760400713</c:v>
                </c:pt>
                <c:pt idx="120">
                  <c:v>6.1313677293026814</c:v>
                </c:pt>
                <c:pt idx="121">
                  <c:v>6.3603777598715503</c:v>
                </c:pt>
                <c:pt idx="122">
                  <c:v>6.1012077241755112</c:v>
                </c:pt>
                <c:pt idx="123">
                  <c:v>5.9176314808398196</c:v>
                </c:pt>
                <c:pt idx="124">
                  <c:v>5.7712906225209792</c:v>
                </c:pt>
                <c:pt idx="125">
                  <c:v>5.7764030016906611</c:v>
                </c:pt>
                <c:pt idx="126">
                  <c:v>5.6833298169182314</c:v>
                </c:pt>
                <c:pt idx="127">
                  <c:v>5.7887251999799219</c:v>
                </c:pt>
              </c:numCache>
            </c:numRef>
          </c:val>
          <c:smooth val="0"/>
        </c:ser>
        <c:ser>
          <c:idx val="2"/>
          <c:order val="2"/>
          <c:tx>
            <c:strRef>
              <c:f>'Data base graphs 1'!$M$3</c:f>
              <c:strCache>
                <c:ptCount val="1"/>
                <c:pt idx="0">
                  <c:v>overdraft</c:v>
                </c:pt>
              </c:strCache>
            </c:strRef>
          </c:tx>
          <c:spPr>
            <a:ln w="19050">
              <a:solidFill>
                <a:schemeClr val="accent3">
                  <a:lumMod val="75000"/>
                </a:schemeClr>
              </a:solidFill>
              <a:prstDash val="sysDash"/>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1'!$M$7:$M$197</c:f>
              <c:numCache>
                <c:formatCode>#,#00</c:formatCode>
                <c:ptCount val="191"/>
                <c:pt idx="84">
                  <c:v>13.885975581647898</c:v>
                </c:pt>
                <c:pt idx="85">
                  <c:v>12.841079076939385</c:v>
                </c:pt>
                <c:pt idx="86">
                  <c:v>10.993208854277523</c:v>
                </c:pt>
                <c:pt idx="87">
                  <c:v>11.11862965641018</c:v>
                </c:pt>
                <c:pt idx="88">
                  <c:v>10.892780111542804</c:v>
                </c:pt>
                <c:pt idx="89">
                  <c:v>11.069089415975037</c:v>
                </c:pt>
                <c:pt idx="90">
                  <c:v>11.11571503580709</c:v>
                </c:pt>
                <c:pt idx="91">
                  <c:v>10.6665350824013</c:v>
                </c:pt>
                <c:pt idx="92">
                  <c:v>11.022305956128957</c:v>
                </c:pt>
                <c:pt idx="93">
                  <c:v>10.174885845762081</c:v>
                </c:pt>
                <c:pt idx="94">
                  <c:v>11.091098509406459</c:v>
                </c:pt>
                <c:pt idx="95">
                  <c:v>10.437750909014721</c:v>
                </c:pt>
                <c:pt idx="96">
                  <c:v>10.815662098772957</c:v>
                </c:pt>
                <c:pt idx="97">
                  <c:v>10.287635810321621</c:v>
                </c:pt>
                <c:pt idx="98">
                  <c:v>11.375784584375012</c:v>
                </c:pt>
                <c:pt idx="99">
                  <c:v>11.071794970937495</c:v>
                </c:pt>
                <c:pt idx="100">
                  <c:v>11.069368667306577</c:v>
                </c:pt>
                <c:pt idx="101">
                  <c:v>9.4834937933566223</c:v>
                </c:pt>
                <c:pt idx="102">
                  <c:v>10.103122554276478</c:v>
                </c:pt>
                <c:pt idx="103">
                  <c:v>9.1105911661443617</c:v>
                </c:pt>
                <c:pt idx="104">
                  <c:v>8.8290249133065366</c:v>
                </c:pt>
                <c:pt idx="105">
                  <c:v>8.8672979948331871</c:v>
                </c:pt>
                <c:pt idx="106">
                  <c:v>8.198723638467083</c:v>
                </c:pt>
                <c:pt idx="107">
                  <c:v>7.9730256528947256</c:v>
                </c:pt>
                <c:pt idx="108">
                  <c:v>8.3226654049551438</c:v>
                </c:pt>
                <c:pt idx="109">
                  <c:v>7.8036065890156969</c:v>
                </c:pt>
                <c:pt idx="110">
                  <c:v>8.1683457396932528</c:v>
                </c:pt>
                <c:pt idx="111">
                  <c:v>7.8905429710960213</c:v>
                </c:pt>
                <c:pt idx="112">
                  <c:v>8.0814116425379385</c:v>
                </c:pt>
                <c:pt idx="113">
                  <c:v>8.0822841641447436</c:v>
                </c:pt>
                <c:pt idx="114">
                  <c:v>7.5611642442675038</c:v>
                </c:pt>
                <c:pt idx="115">
                  <c:v>7.8237022697967475</c:v>
                </c:pt>
                <c:pt idx="116">
                  <c:v>6.7762791700470597</c:v>
                </c:pt>
                <c:pt idx="117">
                  <c:v>6.2794680003424563</c:v>
                </c:pt>
                <c:pt idx="118">
                  <c:v>7.6058312050306531</c:v>
                </c:pt>
                <c:pt idx="119">
                  <c:v>7.370222798872728</c:v>
                </c:pt>
                <c:pt idx="120">
                  <c:v>7.7377699307429086</c:v>
                </c:pt>
                <c:pt idx="121">
                  <c:v>8.1278525900319156</c:v>
                </c:pt>
                <c:pt idx="122">
                  <c:v>8.4972524704068952</c:v>
                </c:pt>
                <c:pt idx="123">
                  <c:v>8.3933239732776954</c:v>
                </c:pt>
                <c:pt idx="124">
                  <c:v>8.6629449025872098</c:v>
                </c:pt>
                <c:pt idx="125">
                  <c:v>7.9335158750111407</c:v>
                </c:pt>
                <c:pt idx="126">
                  <c:v>7.168358797673398</c:v>
                </c:pt>
                <c:pt idx="127">
                  <c:v>6.9649154081068527</c:v>
                </c:pt>
              </c:numCache>
            </c:numRef>
          </c:val>
          <c:smooth val="0"/>
        </c:ser>
        <c:dLbls>
          <c:showLegendKey val="0"/>
          <c:showVal val="0"/>
          <c:showCatName val="0"/>
          <c:showSerName val="0"/>
          <c:showPercent val="0"/>
          <c:showBubbleSize val="0"/>
        </c:dLbls>
        <c:marker val="1"/>
        <c:smooth val="0"/>
        <c:axId val="45537536"/>
        <c:axId val="52432896"/>
      </c:lineChart>
      <c:dateAx>
        <c:axId val="45537536"/>
        <c:scaling>
          <c:orientation val="minMax"/>
          <c:max val="42583"/>
          <c:min val="41852"/>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432896"/>
        <c:crosses val="autoZero"/>
        <c:auto val="1"/>
        <c:lblOffset val="100"/>
        <c:baseTimeUnit val="months"/>
        <c:majorUnit val="4"/>
        <c:majorTimeUnit val="months"/>
        <c:minorUnit val="1"/>
        <c:minorTimeUnit val="months"/>
      </c:dateAx>
      <c:valAx>
        <c:axId val="52432896"/>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45537536"/>
        <c:crosses val="autoZero"/>
        <c:crossBetween val="midCat"/>
        <c:majorUnit val="4"/>
      </c:valAx>
      <c:spPr>
        <a:noFill/>
        <a:ln w="25400">
          <a:noFill/>
        </a:ln>
      </c:spPr>
    </c:plotArea>
    <c:legend>
      <c:legendPos val="t"/>
      <c:layout>
        <c:manualLayout>
          <c:xMode val="edge"/>
          <c:yMode val="edge"/>
          <c:x val="9.067464697754038E-2"/>
          <c:y val="0"/>
          <c:w val="0.87680198853648494"/>
          <c:h val="0.16732030117856889"/>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graphs 1'!$N$3</c:f>
              <c:strCache>
                <c:ptCount val="1"/>
                <c:pt idx="0">
                  <c:v>foreign trade average</c:v>
                </c:pt>
              </c:strCache>
            </c:strRef>
          </c:tx>
          <c:spPr>
            <a:ln w="28575">
              <a:solidFill>
                <a:schemeClr val="tx1"/>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1'!$N$7:$N$197</c:f>
              <c:numCache>
                <c:formatCode>#,#00</c:formatCode>
                <c:ptCount val="191"/>
                <c:pt idx="0">
                  <c:v>5.28923438819597</c:v>
                </c:pt>
                <c:pt idx="1">
                  <c:v>5.4882926812584802</c:v>
                </c:pt>
                <c:pt idx="2">
                  <c:v>5.8475082006758301</c:v>
                </c:pt>
                <c:pt idx="3">
                  <c:v>5.6534729872904501</c:v>
                </c:pt>
                <c:pt idx="4">
                  <c:v>6.0693249259096804</c:v>
                </c:pt>
                <c:pt idx="5">
                  <c:v>6.0986268480947396</c:v>
                </c:pt>
                <c:pt idx="6">
                  <c:v>6.2949303717057496</c:v>
                </c:pt>
                <c:pt idx="7">
                  <c:v>6.2227574390990599</c:v>
                </c:pt>
                <c:pt idx="8">
                  <c:v>6.2888466043057596</c:v>
                </c:pt>
                <c:pt idx="9">
                  <c:v>6.1776341040460299</c:v>
                </c:pt>
                <c:pt idx="10">
                  <c:v>6.1078112166577503</c:v>
                </c:pt>
                <c:pt idx="11">
                  <c:v>6.0777325619925202</c:v>
                </c:pt>
                <c:pt idx="12">
                  <c:v>6.10488173655519</c:v>
                </c:pt>
                <c:pt idx="13">
                  <c:v>6.0921878167335102</c:v>
                </c:pt>
                <c:pt idx="14">
                  <c:v>5.9929048908901699</c:v>
                </c:pt>
                <c:pt idx="15">
                  <c:v>6.0265213090979604</c:v>
                </c:pt>
                <c:pt idx="16">
                  <c:v>6.0731379801827003</c:v>
                </c:pt>
                <c:pt idx="17">
                  <c:v>6.1352687019551402</c:v>
                </c:pt>
                <c:pt idx="18">
                  <c:v>6.06253095516304</c:v>
                </c:pt>
                <c:pt idx="19">
                  <c:v>6.1999090900244802</c:v>
                </c:pt>
                <c:pt idx="20">
                  <c:v>6.1441163891756796</c:v>
                </c:pt>
                <c:pt idx="21">
                  <c:v>5.8533606967078802</c:v>
                </c:pt>
                <c:pt idx="22">
                  <c:v>5.6824301269678097</c:v>
                </c:pt>
                <c:pt idx="23">
                  <c:v>5.8907807742312901</c:v>
                </c:pt>
                <c:pt idx="24">
                  <c:v>4.9099747135160499</c:v>
                </c:pt>
                <c:pt idx="25">
                  <c:v>4.1944529702062496</c:v>
                </c:pt>
                <c:pt idx="26">
                  <c:v>3.9099521988548198</c:v>
                </c:pt>
                <c:pt idx="27">
                  <c:v>4.01635492774912</c:v>
                </c:pt>
                <c:pt idx="28">
                  <c:v>4.1160037726979901</c:v>
                </c:pt>
                <c:pt idx="29">
                  <c:v>4.2386793668557603</c:v>
                </c:pt>
                <c:pt idx="30">
                  <c:v>4.4044248683942699</c:v>
                </c:pt>
                <c:pt idx="31">
                  <c:v>4.6828430653168001</c:v>
                </c:pt>
                <c:pt idx="32">
                  <c:v>5.1263856274647104</c:v>
                </c:pt>
                <c:pt idx="33">
                  <c:v>8.0271257425205302</c:v>
                </c:pt>
                <c:pt idx="34">
                  <c:v>5.9275972440875204</c:v>
                </c:pt>
                <c:pt idx="35">
                  <c:v>5.8315002485440504</c:v>
                </c:pt>
                <c:pt idx="36">
                  <c:v>5.3235662820483602</c:v>
                </c:pt>
                <c:pt idx="37">
                  <c:v>5.1172565620763102</c:v>
                </c:pt>
                <c:pt idx="38">
                  <c:v>4.6835907984627498</c:v>
                </c:pt>
                <c:pt idx="39">
                  <c:v>3.94729968911175</c:v>
                </c:pt>
                <c:pt idx="40">
                  <c:v>3.7768421556343399</c:v>
                </c:pt>
                <c:pt idx="41">
                  <c:v>3.49696459618111</c:v>
                </c:pt>
                <c:pt idx="42">
                  <c:v>2.7133157939572001</c:v>
                </c:pt>
                <c:pt idx="43">
                  <c:v>3.3949739058076802</c:v>
                </c:pt>
                <c:pt idx="44">
                  <c:v>2.5450470118040398</c:v>
                </c:pt>
                <c:pt idx="45">
                  <c:v>2.6609289121842599</c:v>
                </c:pt>
                <c:pt idx="46">
                  <c:v>2.5465993614059901</c:v>
                </c:pt>
                <c:pt idx="47">
                  <c:v>2.2207973644244801</c:v>
                </c:pt>
                <c:pt idx="48">
                  <c:v>1.83706570409307</c:v>
                </c:pt>
                <c:pt idx="49">
                  <c:v>1.9782439184533001</c:v>
                </c:pt>
                <c:pt idx="50">
                  <c:v>2.2012315029075702</c:v>
                </c:pt>
                <c:pt idx="51">
                  <c:v>1.82082148908182</c:v>
                </c:pt>
                <c:pt idx="52">
                  <c:v>2.3431927319747898</c:v>
                </c:pt>
                <c:pt idx="53">
                  <c:v>2.1711366096890399</c:v>
                </c:pt>
                <c:pt idx="54">
                  <c:v>2.04966951250272</c:v>
                </c:pt>
                <c:pt idx="55">
                  <c:v>2.1077787977831299</c:v>
                </c:pt>
                <c:pt idx="56">
                  <c:v>1.95942499863764</c:v>
                </c:pt>
                <c:pt idx="57">
                  <c:v>1.7650550466581301</c:v>
                </c:pt>
                <c:pt idx="58">
                  <c:v>1.8657389296077</c:v>
                </c:pt>
                <c:pt idx="59">
                  <c:v>1.93437911813958</c:v>
                </c:pt>
                <c:pt idx="60">
                  <c:v>1.7777270464467601</c:v>
                </c:pt>
                <c:pt idx="61">
                  <c:v>1.74237777338487</c:v>
                </c:pt>
                <c:pt idx="62">
                  <c:v>1.89461768162144</c:v>
                </c:pt>
                <c:pt idx="63">
                  <c:v>1.6399518332446801</c:v>
                </c:pt>
                <c:pt idx="64">
                  <c:v>1.6287831033851501</c:v>
                </c:pt>
                <c:pt idx="65">
                  <c:v>1.7759442266732399</c:v>
                </c:pt>
                <c:pt idx="66">
                  <c:v>1.7864255577894801</c:v>
                </c:pt>
                <c:pt idx="67">
                  <c:v>1.75</c:v>
                </c:pt>
                <c:pt idx="68">
                  <c:v>1.81</c:v>
                </c:pt>
                <c:pt idx="69">
                  <c:v>2.02</c:v>
                </c:pt>
                <c:pt idx="70">
                  <c:v>2.2200000000000002</c:v>
                </c:pt>
                <c:pt idx="71">
                  <c:v>2.75</c:v>
                </c:pt>
                <c:pt idx="72">
                  <c:v>2.7</c:v>
                </c:pt>
                <c:pt idx="73">
                  <c:v>2.5</c:v>
                </c:pt>
                <c:pt idx="74">
                  <c:v>2.34</c:v>
                </c:pt>
                <c:pt idx="75">
                  <c:v>2.4500000000000002</c:v>
                </c:pt>
                <c:pt idx="76">
                  <c:v>2.2949663942874898</c:v>
                </c:pt>
                <c:pt idx="77">
                  <c:v>2.3694759377230001</c:v>
                </c:pt>
                <c:pt idx="78">
                  <c:v>2.17729347799188</c:v>
                </c:pt>
                <c:pt idx="79">
                  <c:v>1.77855340825422</c:v>
                </c:pt>
                <c:pt idx="80">
                  <c:v>1.79598059436146</c:v>
                </c:pt>
                <c:pt idx="81">
                  <c:v>1.8064579251033399</c:v>
                </c:pt>
                <c:pt idx="82">
                  <c:v>1.99207197945793</c:v>
                </c:pt>
                <c:pt idx="83">
                  <c:v>1.93347585976437</c:v>
                </c:pt>
                <c:pt idx="84">
                  <c:v>1.8710290952025586</c:v>
                </c:pt>
                <c:pt idx="85">
                  <c:v>1.8413967970039411</c:v>
                </c:pt>
                <c:pt idx="86">
                  <c:v>1.7211954079737886</c:v>
                </c:pt>
                <c:pt idx="87">
                  <c:v>1.52</c:v>
                </c:pt>
                <c:pt idx="88">
                  <c:v>1.44</c:v>
                </c:pt>
                <c:pt idx="89">
                  <c:v>1.43</c:v>
                </c:pt>
                <c:pt idx="90">
                  <c:v>1.48</c:v>
                </c:pt>
                <c:pt idx="91">
                  <c:v>1.6821505055583721</c:v>
                </c:pt>
                <c:pt idx="92">
                  <c:v>1.4553408483150525</c:v>
                </c:pt>
                <c:pt idx="93">
                  <c:v>1.6687795377367145</c:v>
                </c:pt>
                <c:pt idx="94">
                  <c:v>1.5710335556046542</c:v>
                </c:pt>
                <c:pt idx="95">
                  <c:v>1.6486526813059557</c:v>
                </c:pt>
                <c:pt idx="96">
                  <c:v>1.9783569076592389</c:v>
                </c:pt>
                <c:pt idx="97">
                  <c:v>1.573835960313003</c:v>
                </c:pt>
                <c:pt idx="98">
                  <c:v>1.5645734390072867</c:v>
                </c:pt>
                <c:pt idx="99">
                  <c:v>1.5915439607837103</c:v>
                </c:pt>
                <c:pt idx="100">
                  <c:v>1.241849285992547</c:v>
                </c:pt>
                <c:pt idx="101">
                  <c:v>1.367077825268709</c:v>
                </c:pt>
                <c:pt idx="102">
                  <c:v>1.2390792352240154</c:v>
                </c:pt>
                <c:pt idx="103">
                  <c:v>1.3430400832379437</c:v>
                </c:pt>
                <c:pt idx="104">
                  <c:v>1.2830019285065295</c:v>
                </c:pt>
                <c:pt idx="105">
                  <c:v>1.4164985210673096</c:v>
                </c:pt>
                <c:pt idx="106">
                  <c:v>1.5128841476348087</c:v>
                </c:pt>
                <c:pt idx="107">
                  <c:v>1.3937931498209903</c:v>
                </c:pt>
                <c:pt idx="108">
                  <c:v>1.597160986435902</c:v>
                </c:pt>
                <c:pt idx="109">
                  <c:v>1.684601636833142</c:v>
                </c:pt>
                <c:pt idx="110">
                  <c:v>1.4588164771542831</c:v>
                </c:pt>
                <c:pt idx="111">
                  <c:v>1.62</c:v>
                </c:pt>
                <c:pt idx="112">
                  <c:v>1.3818396097605696</c:v>
                </c:pt>
                <c:pt idx="113">
                  <c:v>1.681825336480314</c:v>
                </c:pt>
                <c:pt idx="114">
                  <c:v>1.5486261039288127</c:v>
                </c:pt>
                <c:pt idx="115">
                  <c:v>1.5856321134940072</c:v>
                </c:pt>
                <c:pt idx="116">
                  <c:v>1.573994499198929</c:v>
                </c:pt>
                <c:pt idx="117">
                  <c:v>1.524345819053698</c:v>
                </c:pt>
                <c:pt idx="118">
                  <c:v>1.5664954774446904</c:v>
                </c:pt>
                <c:pt idx="119">
                  <c:v>1.8296947426139958</c:v>
                </c:pt>
                <c:pt idx="120">
                  <c:v>1.8924019749186181</c:v>
                </c:pt>
                <c:pt idx="121">
                  <c:v>1.6664341180083597</c:v>
                </c:pt>
                <c:pt idx="122">
                  <c:v>1.8450418925384797</c:v>
                </c:pt>
                <c:pt idx="123">
                  <c:v>1.9161644549564454</c:v>
                </c:pt>
                <c:pt idx="124">
                  <c:v>1.6293377522747461</c:v>
                </c:pt>
                <c:pt idx="125">
                  <c:v>1.7025387899104221</c:v>
                </c:pt>
                <c:pt idx="126">
                  <c:v>1.7023620827303769</c:v>
                </c:pt>
                <c:pt idx="127">
                  <c:v>1.6552755263376597</c:v>
                </c:pt>
              </c:numCache>
            </c:numRef>
          </c:val>
          <c:smooth val="0"/>
        </c:ser>
        <c:ser>
          <c:idx val="1"/>
          <c:order val="1"/>
          <c:tx>
            <c:strRef>
              <c:f>'Data base graphs 1'!$O$3</c:f>
              <c:strCache>
                <c:ptCount val="1"/>
                <c:pt idx="0">
                  <c:v>export </c:v>
                </c:pt>
              </c:strCache>
            </c:strRef>
          </c:tx>
          <c:spPr>
            <a:ln w="19050">
              <a:solidFill>
                <a:schemeClr val="accent2">
                  <a:lumMod val="75000"/>
                </a:schemeClr>
              </a:solidFill>
              <a:prstDash val="sysDash"/>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1'!$O$7:$O$197</c:f>
              <c:numCache>
                <c:formatCode>#,#00</c:formatCode>
                <c:ptCount val="191"/>
                <c:pt idx="84">
                  <c:v>1.5992605766579482</c:v>
                </c:pt>
                <c:pt idx="85">
                  <c:v>1.5201833489137551</c:v>
                </c:pt>
                <c:pt idx="86">
                  <c:v>1.4536419258085347</c:v>
                </c:pt>
                <c:pt idx="87">
                  <c:v>1.2766490627366318</c:v>
                </c:pt>
                <c:pt idx="88">
                  <c:v>1.1652457123381132</c:v>
                </c:pt>
                <c:pt idx="89">
                  <c:v>1.1594420622293382</c:v>
                </c:pt>
                <c:pt idx="90">
                  <c:v>1.282517036762912</c:v>
                </c:pt>
                <c:pt idx="91">
                  <c:v>1.5204008062693743</c:v>
                </c:pt>
                <c:pt idx="92">
                  <c:v>1.3135641342240492</c:v>
                </c:pt>
                <c:pt idx="93">
                  <c:v>1.5634216322485095</c:v>
                </c:pt>
                <c:pt idx="94">
                  <c:v>1.3861692296394117</c:v>
                </c:pt>
                <c:pt idx="95">
                  <c:v>1.5128739369708393</c:v>
                </c:pt>
                <c:pt idx="96">
                  <c:v>2.0253880406420528</c:v>
                </c:pt>
                <c:pt idx="97">
                  <c:v>1.4685126367093424</c:v>
                </c:pt>
                <c:pt idx="98">
                  <c:v>1.3952677077475253</c:v>
                </c:pt>
                <c:pt idx="99">
                  <c:v>1.4654610817892866</c:v>
                </c:pt>
                <c:pt idx="100">
                  <c:v>1.0215195241530253</c:v>
                </c:pt>
                <c:pt idx="101">
                  <c:v>1.1871845049230478</c:v>
                </c:pt>
                <c:pt idx="102">
                  <c:v>1.1136074675088106</c:v>
                </c:pt>
                <c:pt idx="103">
                  <c:v>1.2883507273028563</c:v>
                </c:pt>
                <c:pt idx="104">
                  <c:v>1.0518275822548373</c:v>
                </c:pt>
                <c:pt idx="105">
                  <c:v>1.2244827463166235</c:v>
                </c:pt>
                <c:pt idx="106">
                  <c:v>1.4029675997861781</c:v>
                </c:pt>
                <c:pt idx="107">
                  <c:v>1.2304519005111727</c:v>
                </c:pt>
                <c:pt idx="108">
                  <c:v>1.5164041911724901</c:v>
                </c:pt>
                <c:pt idx="109">
                  <c:v>1.6581105727950991</c:v>
                </c:pt>
                <c:pt idx="110">
                  <c:v>1.2203524717978489</c:v>
                </c:pt>
                <c:pt idx="111">
                  <c:v>1.5500471797138695</c:v>
                </c:pt>
                <c:pt idx="112">
                  <c:v>1.2428675282110295</c:v>
                </c:pt>
                <c:pt idx="113">
                  <c:v>1.6046976974281602</c:v>
                </c:pt>
                <c:pt idx="114">
                  <c:v>1.4555430115189918</c:v>
                </c:pt>
                <c:pt idx="115">
                  <c:v>1.5174930043728518</c:v>
                </c:pt>
                <c:pt idx="116">
                  <c:v>1.1955111422170426</c:v>
                </c:pt>
                <c:pt idx="117">
                  <c:v>1.2719202144364641</c:v>
                </c:pt>
                <c:pt idx="118">
                  <c:v>1.3801817198953734</c:v>
                </c:pt>
                <c:pt idx="119">
                  <c:v>1.5875071771999423</c:v>
                </c:pt>
                <c:pt idx="120">
                  <c:v>1.5592783054401773</c:v>
                </c:pt>
                <c:pt idx="121">
                  <c:v>1.4349342698509562</c:v>
                </c:pt>
                <c:pt idx="122">
                  <c:v>1.6036655001878166</c:v>
                </c:pt>
                <c:pt idx="123">
                  <c:v>1.746347169192747</c:v>
                </c:pt>
                <c:pt idx="124">
                  <c:v>1.3775519155017051</c:v>
                </c:pt>
                <c:pt idx="125">
                  <c:v>1.4582992533577621</c:v>
                </c:pt>
                <c:pt idx="126">
                  <c:v>1.4198468154110822</c:v>
                </c:pt>
                <c:pt idx="127">
                  <c:v>1.2771090580793927</c:v>
                </c:pt>
              </c:numCache>
            </c:numRef>
          </c:val>
          <c:smooth val="0"/>
        </c:ser>
        <c:ser>
          <c:idx val="2"/>
          <c:order val="2"/>
          <c:tx>
            <c:strRef>
              <c:f>'Data base graphs 1'!$P$3</c:f>
              <c:strCache>
                <c:ptCount val="1"/>
                <c:pt idx="0">
                  <c:v>import</c:v>
                </c:pt>
              </c:strCache>
            </c:strRef>
          </c:tx>
          <c:spPr>
            <a:ln w="19050">
              <a:solidFill>
                <a:schemeClr val="accent3">
                  <a:lumMod val="75000"/>
                </a:schemeClr>
              </a:solidFill>
              <a:prstDash val="sysDash"/>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1'!$P$7:$P$197</c:f>
              <c:numCache>
                <c:formatCode>#,#00</c:formatCode>
                <c:ptCount val="191"/>
                <c:pt idx="84">
                  <c:v>2.1423179466952456</c:v>
                </c:pt>
                <c:pt idx="85">
                  <c:v>2.0953665672094592</c:v>
                </c:pt>
                <c:pt idx="86">
                  <c:v>2.0507794838662039</c:v>
                </c:pt>
                <c:pt idx="87">
                  <c:v>1.8876556355107634</c:v>
                </c:pt>
                <c:pt idx="88">
                  <c:v>1.9833324124911127</c:v>
                </c:pt>
                <c:pt idx="89">
                  <c:v>1.8839872119990264</c:v>
                </c:pt>
                <c:pt idx="90">
                  <c:v>1.7922752793318626</c:v>
                </c:pt>
                <c:pt idx="91">
                  <c:v>1.8796683960316261</c:v>
                </c:pt>
                <c:pt idx="92">
                  <c:v>1.7691063868823258</c:v>
                </c:pt>
                <c:pt idx="93">
                  <c:v>1.7905766682535385</c:v>
                </c:pt>
                <c:pt idx="94">
                  <c:v>1.8152955775910864</c:v>
                </c:pt>
                <c:pt idx="95">
                  <c:v>1.8519406511584169</c:v>
                </c:pt>
                <c:pt idx="96">
                  <c:v>1.9409025910652504</c:v>
                </c:pt>
                <c:pt idx="97">
                  <c:v>1.7031621634800065</c:v>
                </c:pt>
                <c:pt idx="98">
                  <c:v>1.8499777390643179</c:v>
                </c:pt>
                <c:pt idx="99">
                  <c:v>1.7693950851914799</c:v>
                </c:pt>
                <c:pt idx="100">
                  <c:v>1.6340814842366758</c:v>
                </c:pt>
                <c:pt idx="101">
                  <c:v>1.6914843293215895</c:v>
                </c:pt>
                <c:pt idx="102">
                  <c:v>1.4387413590719831</c:v>
                </c:pt>
                <c:pt idx="103">
                  <c:v>1.4114953529957284</c:v>
                </c:pt>
                <c:pt idx="104">
                  <c:v>1.6187405267488699</c:v>
                </c:pt>
                <c:pt idx="105">
                  <c:v>1.7332163860362249</c:v>
                </c:pt>
                <c:pt idx="106">
                  <c:v>1.6661345458542656</c:v>
                </c:pt>
                <c:pt idx="107">
                  <c:v>1.7107067853237408</c:v>
                </c:pt>
                <c:pt idx="108">
                  <c:v>1.6994628902479114</c:v>
                </c:pt>
                <c:pt idx="109">
                  <c:v>1.7358640988313598</c:v>
                </c:pt>
                <c:pt idx="110">
                  <c:v>1.8134075907534819</c:v>
                </c:pt>
                <c:pt idx="111">
                  <c:v>1.6644820074580875</c:v>
                </c:pt>
                <c:pt idx="112">
                  <c:v>1.7682111716674147</c:v>
                </c:pt>
                <c:pt idx="113">
                  <c:v>1.788890231942359</c:v>
                </c:pt>
                <c:pt idx="114">
                  <c:v>1.6887426063491797</c:v>
                </c:pt>
                <c:pt idx="115">
                  <c:v>1.6970344756185507</c:v>
                </c:pt>
                <c:pt idx="116">
                  <c:v>2.0853564876013477</c:v>
                </c:pt>
                <c:pt idx="117">
                  <c:v>2.0229646707821223</c:v>
                </c:pt>
                <c:pt idx="118">
                  <c:v>2.0078469605372309</c:v>
                </c:pt>
                <c:pt idx="119">
                  <c:v>2.3271249699481498</c:v>
                </c:pt>
                <c:pt idx="120">
                  <c:v>2.4438192098983369</c:v>
                </c:pt>
                <c:pt idx="121">
                  <c:v>2.1904252892147831</c:v>
                </c:pt>
                <c:pt idx="122">
                  <c:v>2.3710948304492887</c:v>
                </c:pt>
                <c:pt idx="123">
                  <c:v>2.2065919532138567</c:v>
                </c:pt>
                <c:pt idx="124">
                  <c:v>2.3008880657992288</c:v>
                </c:pt>
                <c:pt idx="125">
                  <c:v>2.3739945131060245</c:v>
                </c:pt>
                <c:pt idx="126">
                  <c:v>2.1961547450853423</c:v>
                </c:pt>
                <c:pt idx="127">
                  <c:v>2.4792505818388459</c:v>
                </c:pt>
              </c:numCache>
            </c:numRef>
          </c:val>
          <c:smooth val="0"/>
        </c:ser>
        <c:dLbls>
          <c:showLegendKey val="0"/>
          <c:showVal val="0"/>
          <c:showCatName val="0"/>
          <c:showSerName val="0"/>
          <c:showPercent val="0"/>
          <c:showBubbleSize val="0"/>
        </c:dLbls>
        <c:marker val="1"/>
        <c:smooth val="0"/>
        <c:axId val="52454528"/>
        <c:axId val="52456064"/>
      </c:lineChart>
      <c:dateAx>
        <c:axId val="52454528"/>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2456064"/>
        <c:crosses val="autoZero"/>
        <c:auto val="1"/>
        <c:lblOffset val="100"/>
        <c:baseTimeUnit val="months"/>
        <c:majorUnit val="4"/>
        <c:majorTimeUnit val="months"/>
        <c:minorUnit val="1"/>
        <c:minorTimeUnit val="months"/>
      </c:dateAx>
      <c:valAx>
        <c:axId val="52456064"/>
        <c:scaling>
          <c:orientation val="minMax"/>
          <c:max val="4"/>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454528"/>
        <c:crosses val="autoZero"/>
        <c:crossBetween val="midCat"/>
        <c:majorUnit val="1"/>
      </c:valAx>
      <c:spPr>
        <a:noFill/>
        <a:ln w="25400">
          <a:noFill/>
        </a:ln>
      </c:spPr>
    </c:plotArea>
    <c:legend>
      <c:legendPos val="t"/>
      <c:layout>
        <c:manualLayout>
          <c:xMode val="edge"/>
          <c:yMode val="edge"/>
          <c:x val="9.5690468597969258E-2"/>
          <c:y val="0"/>
          <c:w val="0.85187987015642386"/>
          <c:h val="0.17246830632657512"/>
        </c:manualLayout>
      </c:layout>
      <c:overlay val="0"/>
      <c:txPr>
        <a:bodyPr/>
        <a:lstStyle/>
        <a:p>
          <a:pPr>
            <a:defRPr sz="800"/>
          </a:pPr>
          <a:endParaRPr lang="es-CL"/>
        </a:p>
      </c:txPr>
    </c:legend>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027644908873096E-2"/>
          <c:y val="2.5135236473819544E-2"/>
          <c:w val="0.84626846877785056"/>
          <c:h val="0.89073744160358859"/>
        </c:manualLayout>
      </c:layout>
      <c:lineChart>
        <c:grouping val="standard"/>
        <c:varyColors val="0"/>
        <c:ser>
          <c:idx val="0"/>
          <c:order val="0"/>
          <c:tx>
            <c:strRef>
              <c:f>'Data base graphs 1'!$Q$3</c:f>
              <c:strCache>
                <c:ptCount val="1"/>
              </c:strCache>
            </c:strRef>
          </c:tx>
          <c:spPr>
            <a:ln w="19050">
              <a:solidFill>
                <a:schemeClr val="tx1"/>
              </a:solidFill>
            </a:ln>
          </c:spPr>
          <c:marker>
            <c:symbol val="none"/>
          </c:marker>
          <c:cat>
            <c:numRef>
              <c:f>'Data base graphs 1'!$A$7:$A$197</c:f>
              <c:numCache>
                <c:formatCode>[$-409]mmm;@</c:formatCode>
                <c:ptCount val="191"/>
                <c:pt idx="0" formatCode="[$-409]yy;@">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409]yy;@">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formatCode="yy">
                  <c:v>42370</c:v>
                </c:pt>
                <c:pt idx="121">
                  <c:v>42401</c:v>
                </c:pt>
                <c:pt idx="122">
                  <c:v>42430</c:v>
                </c:pt>
                <c:pt idx="123">
                  <c:v>42461</c:v>
                </c:pt>
                <c:pt idx="124">
                  <c:v>42491</c:v>
                </c:pt>
                <c:pt idx="125">
                  <c:v>42522</c:v>
                </c:pt>
                <c:pt idx="126">
                  <c:v>42552</c:v>
                </c:pt>
                <c:pt idx="127">
                  <c:v>42583</c:v>
                </c:pt>
              </c:numCache>
            </c:numRef>
          </c:cat>
          <c:val>
            <c:numRef>
              <c:f>'Data base graphs 1'!$Q$7:$Q$197</c:f>
              <c:numCache>
                <c:formatCode>#,#00</c:formatCode>
                <c:ptCount val="191"/>
                <c:pt idx="0">
                  <c:v>5.31</c:v>
                </c:pt>
                <c:pt idx="1">
                  <c:v>5.33</c:v>
                </c:pt>
                <c:pt idx="2">
                  <c:v>5.22</c:v>
                </c:pt>
                <c:pt idx="3">
                  <c:v>5.04</c:v>
                </c:pt>
                <c:pt idx="4">
                  <c:v>5.03</c:v>
                </c:pt>
                <c:pt idx="5">
                  <c:v>5</c:v>
                </c:pt>
                <c:pt idx="6">
                  <c:v>5.0999999999999996</c:v>
                </c:pt>
                <c:pt idx="7">
                  <c:v>5.05</c:v>
                </c:pt>
                <c:pt idx="8">
                  <c:v>5.01</c:v>
                </c:pt>
                <c:pt idx="9">
                  <c:v>4.95</c:v>
                </c:pt>
                <c:pt idx="10">
                  <c:v>4.82</c:v>
                </c:pt>
                <c:pt idx="11">
                  <c:v>4.7699999999999996</c:v>
                </c:pt>
                <c:pt idx="12">
                  <c:v>4.68</c:v>
                </c:pt>
                <c:pt idx="13">
                  <c:v>4.58</c:v>
                </c:pt>
                <c:pt idx="14">
                  <c:v>4.5599999999999996</c:v>
                </c:pt>
                <c:pt idx="15">
                  <c:v>4.54</c:v>
                </c:pt>
                <c:pt idx="16">
                  <c:v>4.3899999999999997</c:v>
                </c:pt>
                <c:pt idx="17">
                  <c:v>4.42</c:v>
                </c:pt>
                <c:pt idx="18">
                  <c:v>4.51</c:v>
                </c:pt>
                <c:pt idx="19">
                  <c:v>4.6900000000000004</c:v>
                </c:pt>
                <c:pt idx="20">
                  <c:v>4.79</c:v>
                </c:pt>
                <c:pt idx="21">
                  <c:v>4.83</c:v>
                </c:pt>
                <c:pt idx="22">
                  <c:v>4.8099999999999996</c:v>
                </c:pt>
                <c:pt idx="23">
                  <c:v>4.83</c:v>
                </c:pt>
                <c:pt idx="24">
                  <c:v>4.8</c:v>
                </c:pt>
                <c:pt idx="25">
                  <c:v>4.9000000000000004</c:v>
                </c:pt>
                <c:pt idx="26">
                  <c:v>4.82</c:v>
                </c:pt>
                <c:pt idx="27">
                  <c:v>4.76</c:v>
                </c:pt>
                <c:pt idx="28">
                  <c:v>4.63</c:v>
                </c:pt>
                <c:pt idx="29">
                  <c:v>4.72</c:v>
                </c:pt>
                <c:pt idx="30">
                  <c:v>4.87</c:v>
                </c:pt>
                <c:pt idx="31">
                  <c:v>4.82</c:v>
                </c:pt>
                <c:pt idx="32">
                  <c:v>4.8</c:v>
                </c:pt>
                <c:pt idx="33">
                  <c:v>5.34</c:v>
                </c:pt>
                <c:pt idx="34">
                  <c:v>5.69</c:v>
                </c:pt>
                <c:pt idx="35">
                  <c:v>5.77</c:v>
                </c:pt>
                <c:pt idx="36">
                  <c:v>5.92</c:v>
                </c:pt>
                <c:pt idx="37">
                  <c:v>5.53</c:v>
                </c:pt>
                <c:pt idx="38">
                  <c:v>4.9000000000000004</c:v>
                </c:pt>
                <c:pt idx="39">
                  <c:v>4.42</c:v>
                </c:pt>
                <c:pt idx="40">
                  <c:v>4.4556453691489804</c:v>
                </c:pt>
                <c:pt idx="41">
                  <c:v>4.6100000000000003</c:v>
                </c:pt>
                <c:pt idx="42">
                  <c:v>4.62</c:v>
                </c:pt>
                <c:pt idx="43">
                  <c:v>4.5599999999999996</c:v>
                </c:pt>
                <c:pt idx="44">
                  <c:v>4.49</c:v>
                </c:pt>
                <c:pt idx="45">
                  <c:v>4.3499999999999996</c:v>
                </c:pt>
                <c:pt idx="46">
                  <c:v>4.28</c:v>
                </c:pt>
                <c:pt idx="47">
                  <c:v>4.5414325420879997</c:v>
                </c:pt>
                <c:pt idx="48">
                  <c:v>4.5838309984722203</c:v>
                </c:pt>
                <c:pt idx="49">
                  <c:v>4.6029839655247002</c:v>
                </c:pt>
                <c:pt idx="50">
                  <c:v>4.2755855149842201</c:v>
                </c:pt>
                <c:pt idx="51">
                  <c:v>4.1275277843385396</c:v>
                </c:pt>
                <c:pt idx="52">
                  <c:v>4.18098759676288</c:v>
                </c:pt>
                <c:pt idx="53">
                  <c:v>4.0648042155850499</c:v>
                </c:pt>
                <c:pt idx="54">
                  <c:v>4.0258767077034898</c:v>
                </c:pt>
                <c:pt idx="55">
                  <c:v>4.0647273420175303</c:v>
                </c:pt>
                <c:pt idx="56">
                  <c:v>4.0002791868918797</c:v>
                </c:pt>
                <c:pt idx="57">
                  <c:v>4.1404423827680903</c:v>
                </c:pt>
                <c:pt idx="58">
                  <c:v>4.3502802608229301</c:v>
                </c:pt>
                <c:pt idx="59">
                  <c:v>4.37113062194567</c:v>
                </c:pt>
                <c:pt idx="60">
                  <c:v>4.3373107206554904</c:v>
                </c:pt>
                <c:pt idx="61">
                  <c:v>4.3533094044596599</c:v>
                </c:pt>
                <c:pt idx="62">
                  <c:v>4.3926488605217502</c:v>
                </c:pt>
                <c:pt idx="63">
                  <c:v>4.3059766507292601</c:v>
                </c:pt>
                <c:pt idx="64">
                  <c:v>4.16</c:v>
                </c:pt>
                <c:pt idx="65">
                  <c:v>4.13</c:v>
                </c:pt>
                <c:pt idx="66">
                  <c:v>4.13</c:v>
                </c:pt>
                <c:pt idx="67">
                  <c:v>4.17</c:v>
                </c:pt>
                <c:pt idx="68">
                  <c:v>4.17</c:v>
                </c:pt>
                <c:pt idx="69">
                  <c:v>4.1100000000000003</c:v>
                </c:pt>
                <c:pt idx="70">
                  <c:v>4.1500000000000004</c:v>
                </c:pt>
                <c:pt idx="71">
                  <c:v>4.26</c:v>
                </c:pt>
                <c:pt idx="72">
                  <c:v>4.33</c:v>
                </c:pt>
                <c:pt idx="73">
                  <c:v>4.32</c:v>
                </c:pt>
                <c:pt idx="74">
                  <c:v>4.29</c:v>
                </c:pt>
                <c:pt idx="75">
                  <c:v>4.37</c:v>
                </c:pt>
                <c:pt idx="76">
                  <c:v>4.3499999999999996</c:v>
                </c:pt>
                <c:pt idx="77">
                  <c:v>4.3</c:v>
                </c:pt>
                <c:pt idx="78">
                  <c:v>4.3499999999999996</c:v>
                </c:pt>
                <c:pt idx="79">
                  <c:v>4.2699999999999996</c:v>
                </c:pt>
                <c:pt idx="80">
                  <c:v>4.3099999999999996</c:v>
                </c:pt>
                <c:pt idx="81">
                  <c:v>4.34</c:v>
                </c:pt>
                <c:pt idx="82">
                  <c:v>4.34</c:v>
                </c:pt>
                <c:pt idx="83">
                  <c:v>4.38</c:v>
                </c:pt>
                <c:pt idx="84">
                  <c:v>4.43</c:v>
                </c:pt>
                <c:pt idx="85">
                  <c:v>4.5199999999999996</c:v>
                </c:pt>
                <c:pt idx="86">
                  <c:v>4.53</c:v>
                </c:pt>
                <c:pt idx="87">
                  <c:v>4.53</c:v>
                </c:pt>
                <c:pt idx="88">
                  <c:v>4.51</c:v>
                </c:pt>
                <c:pt idx="89">
                  <c:v>4.45</c:v>
                </c:pt>
                <c:pt idx="90">
                  <c:v>4.46</c:v>
                </c:pt>
                <c:pt idx="91">
                  <c:v>4.49</c:v>
                </c:pt>
                <c:pt idx="92">
                  <c:v>4.37</c:v>
                </c:pt>
                <c:pt idx="93">
                  <c:v>4.3899999999999997</c:v>
                </c:pt>
                <c:pt idx="94">
                  <c:v>4.3600000000000003</c:v>
                </c:pt>
                <c:pt idx="95">
                  <c:v>4.3600000000000003</c:v>
                </c:pt>
                <c:pt idx="96">
                  <c:v>4.32</c:v>
                </c:pt>
                <c:pt idx="97">
                  <c:v>4.3</c:v>
                </c:pt>
                <c:pt idx="98">
                  <c:v>4.3</c:v>
                </c:pt>
                <c:pt idx="99">
                  <c:v>4.25</c:v>
                </c:pt>
                <c:pt idx="100">
                  <c:v>4.1399999999999997</c:v>
                </c:pt>
                <c:pt idx="101">
                  <c:v>3.94</c:v>
                </c:pt>
                <c:pt idx="102">
                  <c:v>3.86</c:v>
                </c:pt>
                <c:pt idx="103">
                  <c:v>3.67</c:v>
                </c:pt>
                <c:pt idx="104">
                  <c:v>3.58</c:v>
                </c:pt>
                <c:pt idx="105">
                  <c:v>3.57</c:v>
                </c:pt>
                <c:pt idx="106">
                  <c:v>3.65</c:v>
                </c:pt>
                <c:pt idx="107">
                  <c:v>3.73</c:v>
                </c:pt>
                <c:pt idx="108">
                  <c:v>3.75</c:v>
                </c:pt>
                <c:pt idx="109">
                  <c:v>3.73</c:v>
                </c:pt>
                <c:pt idx="110">
                  <c:v>3.67</c:v>
                </c:pt>
                <c:pt idx="111">
                  <c:v>3.6</c:v>
                </c:pt>
                <c:pt idx="112">
                  <c:v>3.61</c:v>
                </c:pt>
                <c:pt idx="113">
                  <c:v>3.66</c:v>
                </c:pt>
                <c:pt idx="114">
                  <c:v>3.67</c:v>
                </c:pt>
                <c:pt idx="115">
                  <c:v>3.63</c:v>
                </c:pt>
                <c:pt idx="116">
                  <c:v>3.65</c:v>
                </c:pt>
                <c:pt idx="117">
                  <c:v>3.64</c:v>
                </c:pt>
                <c:pt idx="118">
                  <c:v>3.72</c:v>
                </c:pt>
                <c:pt idx="119">
                  <c:v>3.77</c:v>
                </c:pt>
                <c:pt idx="120">
                  <c:v>3.8323364446336332</c:v>
                </c:pt>
                <c:pt idx="121">
                  <c:v>3.8285425470190493</c:v>
                </c:pt>
                <c:pt idx="122">
                  <c:v>3.8056222561863335</c:v>
                </c:pt>
                <c:pt idx="123">
                  <c:v>3.7853394200906125</c:v>
                </c:pt>
                <c:pt idx="124">
                  <c:v>3.7880666525968389</c:v>
                </c:pt>
                <c:pt idx="125">
                  <c:v>3.7565380192537412</c:v>
                </c:pt>
                <c:pt idx="126">
                  <c:v>3.7261514037301411</c:v>
                </c:pt>
                <c:pt idx="127">
                  <c:v>3.7205523920438139</c:v>
                </c:pt>
              </c:numCache>
            </c:numRef>
          </c:val>
          <c:smooth val="0"/>
        </c:ser>
        <c:dLbls>
          <c:showLegendKey val="0"/>
          <c:showVal val="0"/>
          <c:showCatName val="0"/>
          <c:showSerName val="0"/>
          <c:showPercent val="0"/>
          <c:showBubbleSize val="0"/>
        </c:dLbls>
        <c:marker val="1"/>
        <c:smooth val="0"/>
        <c:axId val="52895744"/>
        <c:axId val="52897280"/>
      </c:lineChart>
      <c:dateAx>
        <c:axId val="52895744"/>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2897280"/>
        <c:crosses val="autoZero"/>
        <c:auto val="1"/>
        <c:lblOffset val="100"/>
        <c:baseTimeUnit val="months"/>
        <c:majorUnit val="4"/>
        <c:majorTimeUnit val="months"/>
        <c:minorUnit val="1"/>
        <c:minorTimeUnit val="months"/>
      </c:dateAx>
      <c:valAx>
        <c:axId val="52897280"/>
        <c:scaling>
          <c:orientation val="minMax"/>
          <c:max val="8"/>
          <c:min val="0"/>
        </c:scaling>
        <c:delete val="0"/>
        <c:axPos val="l"/>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895744"/>
        <c:crosses val="autoZero"/>
        <c:crossBetween val="midCat"/>
        <c:majorUnit val="2"/>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88" l="0.70000000000000062" r="0.70000000000000062" t="0.750000000000009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original'!$AP$3</c:f>
              <c:strCache>
                <c:ptCount val="1"/>
                <c:pt idx="0">
                  <c:v>deposits</c:v>
                </c:pt>
              </c:strCache>
            </c:strRef>
          </c:tx>
          <c:spPr>
            <a:ln w="19050">
              <a:solidFill>
                <a:srgbClr val="0070C0"/>
              </a:solidFill>
              <a:prstDash val="dash"/>
            </a:ln>
          </c:spPr>
          <c:marker>
            <c:symbol val="none"/>
          </c:marker>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original'!$AP$11:$AP$200</c:f>
              <c:numCache>
                <c:formatCode>#,#00</c:formatCode>
                <c:ptCount val="190"/>
                <c:pt idx="0">
                  <c:v>4.92</c:v>
                </c:pt>
                <c:pt idx="1">
                  <c:v>4.5599999999999996</c:v>
                </c:pt>
                <c:pt idx="2">
                  <c:v>4.68</c:v>
                </c:pt>
                <c:pt idx="3">
                  <c:v>4.8</c:v>
                </c:pt>
                <c:pt idx="4">
                  <c:v>4.92</c:v>
                </c:pt>
                <c:pt idx="5">
                  <c:v>5.04</c:v>
                </c:pt>
                <c:pt idx="6">
                  <c:v>5.04</c:v>
                </c:pt>
                <c:pt idx="7">
                  <c:v>5.16</c:v>
                </c:pt>
                <c:pt idx="8">
                  <c:v>5.16</c:v>
                </c:pt>
                <c:pt idx="9">
                  <c:v>5.16</c:v>
                </c:pt>
                <c:pt idx="10">
                  <c:v>5.16</c:v>
                </c:pt>
                <c:pt idx="11">
                  <c:v>5.28</c:v>
                </c:pt>
                <c:pt idx="12">
                  <c:v>5.04</c:v>
                </c:pt>
                <c:pt idx="13">
                  <c:v>5.04</c:v>
                </c:pt>
                <c:pt idx="14">
                  <c:v>5.04</c:v>
                </c:pt>
                <c:pt idx="15">
                  <c:v>5.04</c:v>
                </c:pt>
                <c:pt idx="16">
                  <c:v>5.04</c:v>
                </c:pt>
                <c:pt idx="17">
                  <c:v>5.4</c:v>
                </c:pt>
                <c:pt idx="18">
                  <c:v>5.4</c:v>
                </c:pt>
                <c:pt idx="19">
                  <c:v>5.52</c:v>
                </c:pt>
                <c:pt idx="20">
                  <c:v>5.88</c:v>
                </c:pt>
                <c:pt idx="21">
                  <c:v>5.88</c:v>
                </c:pt>
                <c:pt idx="22">
                  <c:v>5.88</c:v>
                </c:pt>
                <c:pt idx="23">
                  <c:v>6.48</c:v>
                </c:pt>
                <c:pt idx="24">
                  <c:v>6.36</c:v>
                </c:pt>
                <c:pt idx="25">
                  <c:v>6.24</c:v>
                </c:pt>
                <c:pt idx="26">
                  <c:v>6.48</c:v>
                </c:pt>
                <c:pt idx="27">
                  <c:v>6.48</c:v>
                </c:pt>
                <c:pt idx="28">
                  <c:v>6.6</c:v>
                </c:pt>
                <c:pt idx="29">
                  <c:v>6.72</c:v>
                </c:pt>
                <c:pt idx="30">
                  <c:v>6.84</c:v>
                </c:pt>
                <c:pt idx="31">
                  <c:v>7.44</c:v>
                </c:pt>
                <c:pt idx="32">
                  <c:v>8.4</c:v>
                </c:pt>
                <c:pt idx="33">
                  <c:v>9</c:v>
                </c:pt>
                <c:pt idx="34">
                  <c:v>8.0399999999999991</c:v>
                </c:pt>
                <c:pt idx="35">
                  <c:v>8.2799999999999994</c:v>
                </c:pt>
                <c:pt idx="36">
                  <c:v>7.08</c:v>
                </c:pt>
                <c:pt idx="37">
                  <c:v>5.16</c:v>
                </c:pt>
                <c:pt idx="38">
                  <c:v>2.88</c:v>
                </c:pt>
                <c:pt idx="39">
                  <c:v>2.2799999999999998</c:v>
                </c:pt>
                <c:pt idx="40">
                  <c:v>1.56</c:v>
                </c:pt>
                <c:pt idx="41">
                  <c:v>1.32</c:v>
                </c:pt>
                <c:pt idx="42">
                  <c:v>0.84</c:v>
                </c:pt>
                <c:pt idx="43">
                  <c:v>0.48</c:v>
                </c:pt>
                <c:pt idx="44">
                  <c:v>0.6</c:v>
                </c:pt>
                <c:pt idx="45">
                  <c:v>0.6</c:v>
                </c:pt>
                <c:pt idx="46">
                  <c:v>0.6</c:v>
                </c:pt>
                <c:pt idx="47">
                  <c:v>0.72</c:v>
                </c:pt>
                <c:pt idx="48">
                  <c:v>0.6</c:v>
                </c:pt>
                <c:pt idx="49">
                  <c:v>0.6</c:v>
                </c:pt>
                <c:pt idx="50">
                  <c:v>0.6</c:v>
                </c:pt>
                <c:pt idx="51">
                  <c:v>0.6</c:v>
                </c:pt>
                <c:pt idx="52">
                  <c:v>0.72</c:v>
                </c:pt>
                <c:pt idx="53">
                  <c:v>0.96</c:v>
                </c:pt>
                <c:pt idx="54">
                  <c:v>1.68</c:v>
                </c:pt>
                <c:pt idx="55">
                  <c:v>2.64</c:v>
                </c:pt>
                <c:pt idx="56">
                  <c:v>3</c:v>
                </c:pt>
                <c:pt idx="57">
                  <c:v>3.24</c:v>
                </c:pt>
                <c:pt idx="58">
                  <c:v>3.36</c:v>
                </c:pt>
                <c:pt idx="59">
                  <c:v>3.72</c:v>
                </c:pt>
                <c:pt idx="60">
                  <c:v>3.72</c:v>
                </c:pt>
                <c:pt idx="61">
                  <c:v>3.84</c:v>
                </c:pt>
                <c:pt idx="62">
                  <c:v>4.2</c:v>
                </c:pt>
                <c:pt idx="63">
                  <c:v>4.68</c:v>
                </c:pt>
                <c:pt idx="64">
                  <c:v>5.4</c:v>
                </c:pt>
                <c:pt idx="65">
                  <c:v>5.64</c:v>
                </c:pt>
                <c:pt idx="66">
                  <c:v>5.76</c:v>
                </c:pt>
                <c:pt idx="67">
                  <c:v>5.64</c:v>
                </c:pt>
                <c:pt idx="68">
                  <c:v>5.52</c:v>
                </c:pt>
                <c:pt idx="69">
                  <c:v>5.52</c:v>
                </c:pt>
                <c:pt idx="70">
                  <c:v>5.76</c:v>
                </c:pt>
                <c:pt idx="71">
                  <c:v>6.24</c:v>
                </c:pt>
                <c:pt idx="72">
                  <c:v>5.52</c:v>
                </c:pt>
                <c:pt idx="73">
                  <c:v>5.28</c:v>
                </c:pt>
                <c:pt idx="74">
                  <c:v>5.64</c:v>
                </c:pt>
                <c:pt idx="75">
                  <c:v>5.76</c:v>
                </c:pt>
                <c:pt idx="76">
                  <c:v>5.76</c:v>
                </c:pt>
                <c:pt idx="77">
                  <c:v>5.76</c:v>
                </c:pt>
                <c:pt idx="78">
                  <c:v>5.52</c:v>
                </c:pt>
                <c:pt idx="79">
                  <c:v>5.52</c:v>
                </c:pt>
                <c:pt idx="80">
                  <c:v>5.64</c:v>
                </c:pt>
                <c:pt idx="81">
                  <c:v>5.76</c:v>
                </c:pt>
                <c:pt idx="82">
                  <c:v>5.64</c:v>
                </c:pt>
                <c:pt idx="83">
                  <c:v>5.88</c:v>
                </c:pt>
                <c:pt idx="84">
                  <c:v>5.52</c:v>
                </c:pt>
                <c:pt idx="85">
                  <c:v>5.28</c:v>
                </c:pt>
                <c:pt idx="86">
                  <c:v>5.28</c:v>
                </c:pt>
                <c:pt idx="87">
                  <c:v>4.92</c:v>
                </c:pt>
                <c:pt idx="88">
                  <c:v>4.8</c:v>
                </c:pt>
                <c:pt idx="89">
                  <c:v>5.04</c:v>
                </c:pt>
                <c:pt idx="90">
                  <c:v>5.16</c:v>
                </c:pt>
                <c:pt idx="91">
                  <c:v>5.16</c:v>
                </c:pt>
                <c:pt idx="92">
                  <c:v>5.16</c:v>
                </c:pt>
                <c:pt idx="93">
                  <c:v>5.04</c:v>
                </c:pt>
                <c:pt idx="94">
                  <c:v>4.68</c:v>
                </c:pt>
                <c:pt idx="95">
                  <c:v>4.5599999999999996</c:v>
                </c:pt>
                <c:pt idx="96">
                  <c:v>4.4400000000000004</c:v>
                </c:pt>
                <c:pt idx="97">
                  <c:v>4.2</c:v>
                </c:pt>
                <c:pt idx="98">
                  <c:v>4.08</c:v>
                </c:pt>
                <c:pt idx="99">
                  <c:v>3.96</c:v>
                </c:pt>
                <c:pt idx="100">
                  <c:v>3.96</c:v>
                </c:pt>
                <c:pt idx="101">
                  <c:v>3.96</c:v>
                </c:pt>
                <c:pt idx="102">
                  <c:v>3.96</c:v>
                </c:pt>
                <c:pt idx="103">
                  <c:v>3.6</c:v>
                </c:pt>
                <c:pt idx="104">
                  <c:v>3.48</c:v>
                </c:pt>
                <c:pt idx="105">
                  <c:v>3.6</c:v>
                </c:pt>
                <c:pt idx="106">
                  <c:v>3.48</c:v>
                </c:pt>
                <c:pt idx="107">
                  <c:v>3.48</c:v>
                </c:pt>
                <c:pt idx="108">
                  <c:v>3.36</c:v>
                </c:pt>
                <c:pt idx="109">
                  <c:v>3.24</c:v>
                </c:pt>
                <c:pt idx="110">
                  <c:v>3.36</c:v>
                </c:pt>
                <c:pt idx="111">
                  <c:v>3.36</c:v>
                </c:pt>
                <c:pt idx="112">
                  <c:v>3.48</c:v>
                </c:pt>
                <c:pt idx="113">
                  <c:v>3.48</c:v>
                </c:pt>
                <c:pt idx="114">
                  <c:v>3.48</c:v>
                </c:pt>
                <c:pt idx="115">
                  <c:v>3.6</c:v>
                </c:pt>
                <c:pt idx="116">
                  <c:v>3.7199999999999998</c:v>
                </c:pt>
                <c:pt idx="117">
                  <c:v>3.7199999999999998</c:v>
                </c:pt>
                <c:pt idx="118">
                  <c:v>3.84</c:v>
                </c:pt>
                <c:pt idx="119">
                  <c:v>3.96</c:v>
                </c:pt>
                <c:pt idx="120">
                  <c:v>3.96</c:v>
                </c:pt>
                <c:pt idx="121">
                  <c:v>3.84</c:v>
                </c:pt>
                <c:pt idx="122">
                  <c:v>3.84</c:v>
                </c:pt>
                <c:pt idx="123">
                  <c:v>3.7199999999999998</c:v>
                </c:pt>
                <c:pt idx="124">
                  <c:v>3.7199999999999998</c:v>
                </c:pt>
                <c:pt idx="125">
                  <c:v>3.7199999999999998</c:v>
                </c:pt>
                <c:pt idx="126">
                  <c:v>3.7199999999999998</c:v>
                </c:pt>
                <c:pt idx="127">
                  <c:v>3.7199999999999998</c:v>
                </c:pt>
              </c:numCache>
            </c:numRef>
          </c:val>
          <c:smooth val="0"/>
        </c:ser>
        <c:ser>
          <c:idx val="1"/>
          <c:order val="1"/>
          <c:tx>
            <c:strRef>
              <c:f>'Data base original'!$AQ$3</c:f>
              <c:strCache>
                <c:ptCount val="1"/>
                <c:pt idx="0">
                  <c:v>loans</c:v>
                </c:pt>
              </c:strCache>
            </c:strRef>
          </c:tx>
          <c:spPr>
            <a:ln w="19050">
              <a:solidFill>
                <a:srgbClr val="FF5050"/>
              </a:solidFill>
            </a:ln>
          </c:spPr>
          <c:marker>
            <c:symbol val="none"/>
          </c:marker>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original'!$AQ$11:$AQ$200</c:f>
              <c:numCache>
                <c:formatCode>#,#00</c:formatCode>
                <c:ptCount val="190"/>
                <c:pt idx="0">
                  <c:v>7.56</c:v>
                </c:pt>
                <c:pt idx="1">
                  <c:v>7.56</c:v>
                </c:pt>
                <c:pt idx="2">
                  <c:v>7.32</c:v>
                </c:pt>
                <c:pt idx="3">
                  <c:v>7.44</c:v>
                </c:pt>
                <c:pt idx="4">
                  <c:v>7.44</c:v>
                </c:pt>
                <c:pt idx="5">
                  <c:v>7.56</c:v>
                </c:pt>
                <c:pt idx="6">
                  <c:v>7.8</c:v>
                </c:pt>
                <c:pt idx="7">
                  <c:v>8.16</c:v>
                </c:pt>
                <c:pt idx="8">
                  <c:v>8.16</c:v>
                </c:pt>
                <c:pt idx="9">
                  <c:v>8.0399999999999991</c:v>
                </c:pt>
                <c:pt idx="10">
                  <c:v>7.92</c:v>
                </c:pt>
                <c:pt idx="11">
                  <c:v>7.68</c:v>
                </c:pt>
                <c:pt idx="12">
                  <c:v>7.44</c:v>
                </c:pt>
                <c:pt idx="13">
                  <c:v>8.0399999999999991</c:v>
                </c:pt>
                <c:pt idx="14">
                  <c:v>7.8</c:v>
                </c:pt>
                <c:pt idx="15">
                  <c:v>7.8</c:v>
                </c:pt>
                <c:pt idx="16">
                  <c:v>7.92</c:v>
                </c:pt>
                <c:pt idx="17">
                  <c:v>7.44</c:v>
                </c:pt>
                <c:pt idx="18">
                  <c:v>7.56</c:v>
                </c:pt>
                <c:pt idx="19">
                  <c:v>7.68</c:v>
                </c:pt>
                <c:pt idx="20">
                  <c:v>8.4</c:v>
                </c:pt>
                <c:pt idx="21">
                  <c:v>9.7200000000000006</c:v>
                </c:pt>
                <c:pt idx="22">
                  <c:v>10.44</c:v>
                </c:pt>
                <c:pt idx="23">
                  <c:v>9.84</c:v>
                </c:pt>
                <c:pt idx="24">
                  <c:v>10.68</c:v>
                </c:pt>
                <c:pt idx="25">
                  <c:v>10.68</c:v>
                </c:pt>
                <c:pt idx="26">
                  <c:v>10.68</c:v>
                </c:pt>
                <c:pt idx="27">
                  <c:v>10.92</c:v>
                </c:pt>
                <c:pt idx="28">
                  <c:v>10.92</c:v>
                </c:pt>
                <c:pt idx="29">
                  <c:v>11.28</c:v>
                </c:pt>
                <c:pt idx="30">
                  <c:v>10.56</c:v>
                </c:pt>
                <c:pt idx="31">
                  <c:v>11.64</c:v>
                </c:pt>
                <c:pt idx="32">
                  <c:v>12.48</c:v>
                </c:pt>
                <c:pt idx="33">
                  <c:v>16.559999999999999</c:v>
                </c:pt>
                <c:pt idx="34">
                  <c:v>17.04</c:v>
                </c:pt>
                <c:pt idx="35">
                  <c:v>16.440000000000001</c:v>
                </c:pt>
                <c:pt idx="36">
                  <c:v>14.04</c:v>
                </c:pt>
                <c:pt idx="37">
                  <c:v>12.96</c:v>
                </c:pt>
                <c:pt idx="38">
                  <c:v>10.08</c:v>
                </c:pt>
                <c:pt idx="39">
                  <c:v>9.48</c:v>
                </c:pt>
                <c:pt idx="40">
                  <c:v>7.08</c:v>
                </c:pt>
                <c:pt idx="41">
                  <c:v>5.88</c:v>
                </c:pt>
                <c:pt idx="42">
                  <c:v>5.04</c:v>
                </c:pt>
                <c:pt idx="43">
                  <c:v>4.2</c:v>
                </c:pt>
                <c:pt idx="44">
                  <c:v>3.84</c:v>
                </c:pt>
                <c:pt idx="45">
                  <c:v>3.72</c:v>
                </c:pt>
                <c:pt idx="46">
                  <c:v>3.72</c:v>
                </c:pt>
                <c:pt idx="47">
                  <c:v>3.48</c:v>
                </c:pt>
                <c:pt idx="48">
                  <c:v>3.96</c:v>
                </c:pt>
                <c:pt idx="49">
                  <c:v>4.08</c:v>
                </c:pt>
                <c:pt idx="50">
                  <c:v>3.96</c:v>
                </c:pt>
                <c:pt idx="51">
                  <c:v>3.72</c:v>
                </c:pt>
                <c:pt idx="52">
                  <c:v>3.84</c:v>
                </c:pt>
                <c:pt idx="53">
                  <c:v>3.6</c:v>
                </c:pt>
                <c:pt idx="54">
                  <c:v>3.96</c:v>
                </c:pt>
                <c:pt idx="55">
                  <c:v>5.04</c:v>
                </c:pt>
                <c:pt idx="56">
                  <c:v>5.76</c:v>
                </c:pt>
                <c:pt idx="57">
                  <c:v>5.76</c:v>
                </c:pt>
                <c:pt idx="58">
                  <c:v>5.76</c:v>
                </c:pt>
                <c:pt idx="59">
                  <c:v>6.36</c:v>
                </c:pt>
                <c:pt idx="60">
                  <c:v>6.72</c:v>
                </c:pt>
                <c:pt idx="61">
                  <c:v>7.44</c:v>
                </c:pt>
                <c:pt idx="62">
                  <c:v>7.2</c:v>
                </c:pt>
                <c:pt idx="63">
                  <c:v>7.44</c:v>
                </c:pt>
                <c:pt idx="64">
                  <c:v>7.8</c:v>
                </c:pt>
                <c:pt idx="65">
                  <c:v>9</c:v>
                </c:pt>
                <c:pt idx="66">
                  <c:v>9</c:v>
                </c:pt>
                <c:pt idx="67">
                  <c:v>9.84</c:v>
                </c:pt>
                <c:pt idx="68">
                  <c:v>9.7200000000000006</c:v>
                </c:pt>
                <c:pt idx="69">
                  <c:v>9.7200000000000006</c:v>
                </c:pt>
                <c:pt idx="70">
                  <c:v>9.9600000000000009</c:v>
                </c:pt>
                <c:pt idx="71">
                  <c:v>10.199999999999999</c:v>
                </c:pt>
                <c:pt idx="72">
                  <c:v>9.84</c:v>
                </c:pt>
                <c:pt idx="73">
                  <c:v>9.48</c:v>
                </c:pt>
                <c:pt idx="74">
                  <c:v>9.7200000000000006</c:v>
                </c:pt>
                <c:pt idx="75">
                  <c:v>10.56</c:v>
                </c:pt>
                <c:pt idx="76">
                  <c:v>10.199999999999999</c:v>
                </c:pt>
                <c:pt idx="77">
                  <c:v>10.44</c:v>
                </c:pt>
                <c:pt idx="78">
                  <c:v>8.64</c:v>
                </c:pt>
                <c:pt idx="79">
                  <c:v>9.7200000000000006</c:v>
                </c:pt>
                <c:pt idx="80">
                  <c:v>9.36</c:v>
                </c:pt>
                <c:pt idx="81">
                  <c:v>9.36</c:v>
                </c:pt>
                <c:pt idx="82">
                  <c:v>8.8800000000000008</c:v>
                </c:pt>
                <c:pt idx="83">
                  <c:v>9.24</c:v>
                </c:pt>
                <c:pt idx="84">
                  <c:v>8.76</c:v>
                </c:pt>
                <c:pt idx="85">
                  <c:v>9.6</c:v>
                </c:pt>
                <c:pt idx="86">
                  <c:v>9</c:v>
                </c:pt>
                <c:pt idx="87">
                  <c:v>9.1199999999999992</c:v>
                </c:pt>
                <c:pt idx="88">
                  <c:v>9.24</c:v>
                </c:pt>
                <c:pt idx="89">
                  <c:v>9</c:v>
                </c:pt>
                <c:pt idx="90">
                  <c:v>9</c:v>
                </c:pt>
                <c:pt idx="91">
                  <c:v>8.64</c:v>
                </c:pt>
                <c:pt idx="92">
                  <c:v>8.8800000000000008</c:v>
                </c:pt>
                <c:pt idx="93">
                  <c:v>8.4</c:v>
                </c:pt>
                <c:pt idx="94">
                  <c:v>8.4</c:v>
                </c:pt>
                <c:pt idx="95">
                  <c:v>8.64</c:v>
                </c:pt>
                <c:pt idx="96">
                  <c:v>8.16</c:v>
                </c:pt>
                <c:pt idx="97">
                  <c:v>8.8800000000000008</c:v>
                </c:pt>
                <c:pt idx="98">
                  <c:v>8.0399999999999991</c:v>
                </c:pt>
                <c:pt idx="99">
                  <c:v>8.2799999999999994</c:v>
                </c:pt>
                <c:pt idx="100">
                  <c:v>7.68</c:v>
                </c:pt>
                <c:pt idx="101">
                  <c:v>8.52</c:v>
                </c:pt>
                <c:pt idx="102">
                  <c:v>8.16</c:v>
                </c:pt>
                <c:pt idx="103">
                  <c:v>7.8</c:v>
                </c:pt>
                <c:pt idx="104">
                  <c:v>7.44</c:v>
                </c:pt>
                <c:pt idx="105">
                  <c:v>7.44</c:v>
                </c:pt>
                <c:pt idx="106">
                  <c:v>6.96</c:v>
                </c:pt>
                <c:pt idx="107">
                  <c:v>6.96</c:v>
                </c:pt>
                <c:pt idx="108">
                  <c:v>6.24</c:v>
                </c:pt>
                <c:pt idx="109">
                  <c:v>5.16</c:v>
                </c:pt>
                <c:pt idx="110">
                  <c:v>5.28</c:v>
                </c:pt>
                <c:pt idx="111">
                  <c:v>5.28</c:v>
                </c:pt>
                <c:pt idx="112">
                  <c:v>5.16</c:v>
                </c:pt>
                <c:pt idx="113">
                  <c:v>5.4</c:v>
                </c:pt>
                <c:pt idx="114">
                  <c:v>5.28</c:v>
                </c:pt>
                <c:pt idx="115">
                  <c:v>5.4</c:v>
                </c:pt>
                <c:pt idx="116">
                  <c:v>5.4</c:v>
                </c:pt>
                <c:pt idx="117">
                  <c:v>5.88</c:v>
                </c:pt>
                <c:pt idx="118">
                  <c:v>5.5200000000000005</c:v>
                </c:pt>
                <c:pt idx="119">
                  <c:v>5.76</c:v>
                </c:pt>
                <c:pt idx="120">
                  <c:v>5.5200000000000005</c:v>
                </c:pt>
                <c:pt idx="121">
                  <c:v>5.76</c:v>
                </c:pt>
                <c:pt idx="122">
                  <c:v>5.64</c:v>
                </c:pt>
                <c:pt idx="123">
                  <c:v>5.5200000000000005</c:v>
                </c:pt>
                <c:pt idx="124">
                  <c:v>5.4</c:v>
                </c:pt>
                <c:pt idx="125">
                  <c:v>5.28</c:v>
                </c:pt>
                <c:pt idx="126">
                  <c:v>5.76</c:v>
                </c:pt>
                <c:pt idx="127">
                  <c:v>5.28</c:v>
                </c:pt>
              </c:numCache>
            </c:numRef>
          </c:val>
          <c:smooth val="0"/>
        </c:ser>
        <c:dLbls>
          <c:showLegendKey val="0"/>
          <c:showVal val="0"/>
          <c:showCatName val="0"/>
          <c:showSerName val="0"/>
          <c:showPercent val="0"/>
          <c:showBubbleSize val="0"/>
        </c:dLbls>
        <c:marker val="1"/>
        <c:smooth val="0"/>
        <c:axId val="52914048"/>
        <c:axId val="52915584"/>
      </c:lineChart>
      <c:dateAx>
        <c:axId val="52914048"/>
        <c:scaling>
          <c:orientation val="minMax"/>
          <c:max val="42583"/>
          <c:min val="41852"/>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915584"/>
        <c:crosses val="autoZero"/>
        <c:auto val="1"/>
        <c:lblOffset val="100"/>
        <c:baseTimeUnit val="months"/>
        <c:majorUnit val="4"/>
        <c:majorTimeUnit val="months"/>
        <c:minorUnit val="4"/>
        <c:minorTimeUnit val="months"/>
      </c:dateAx>
      <c:valAx>
        <c:axId val="52915584"/>
        <c:scaling>
          <c:orientation val="minMax"/>
          <c:max val="16"/>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914048"/>
        <c:crosses val="autoZero"/>
        <c:crossBetween val="midCat"/>
        <c:majorUnit val="4"/>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21" l="0.70000000000000062" r="0.70000000000000062" t="0.750000000000009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original'!$AP$3</c:f>
              <c:strCache>
                <c:ptCount val="1"/>
                <c:pt idx="0">
                  <c:v>deposits</c:v>
                </c:pt>
              </c:strCache>
            </c:strRef>
          </c:tx>
          <c:spPr>
            <a:ln w="19050">
              <a:solidFill>
                <a:srgbClr val="0070C0"/>
              </a:solidFill>
              <a:prstDash val="dash"/>
            </a:ln>
          </c:spPr>
          <c:marker>
            <c:symbol val="none"/>
          </c:marker>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original'!$AR$11:$AR$200</c:f>
              <c:numCache>
                <c:formatCode>#,#00</c:formatCode>
                <c:ptCount val="190"/>
                <c:pt idx="0">
                  <c:v>5.52</c:v>
                </c:pt>
                <c:pt idx="1">
                  <c:v>5.16</c:v>
                </c:pt>
                <c:pt idx="2">
                  <c:v>5.28</c:v>
                </c:pt>
                <c:pt idx="3">
                  <c:v>5.52</c:v>
                </c:pt>
                <c:pt idx="4">
                  <c:v>5.52</c:v>
                </c:pt>
                <c:pt idx="5">
                  <c:v>5.4</c:v>
                </c:pt>
                <c:pt idx="6">
                  <c:v>5.52</c:v>
                </c:pt>
                <c:pt idx="7">
                  <c:v>5.52</c:v>
                </c:pt>
                <c:pt idx="8">
                  <c:v>5.52</c:v>
                </c:pt>
                <c:pt idx="9">
                  <c:v>5.52</c:v>
                </c:pt>
                <c:pt idx="10">
                  <c:v>5.52</c:v>
                </c:pt>
                <c:pt idx="11">
                  <c:v>5.64</c:v>
                </c:pt>
                <c:pt idx="12">
                  <c:v>5.4</c:v>
                </c:pt>
                <c:pt idx="13">
                  <c:v>5.4</c:v>
                </c:pt>
                <c:pt idx="14">
                  <c:v>5.28</c:v>
                </c:pt>
                <c:pt idx="15">
                  <c:v>5.4</c:v>
                </c:pt>
                <c:pt idx="16">
                  <c:v>5.64</c:v>
                </c:pt>
                <c:pt idx="17">
                  <c:v>5.52</c:v>
                </c:pt>
                <c:pt idx="18">
                  <c:v>5.76</c:v>
                </c:pt>
                <c:pt idx="19">
                  <c:v>6.12</c:v>
                </c:pt>
                <c:pt idx="20">
                  <c:v>6.36</c:v>
                </c:pt>
                <c:pt idx="21">
                  <c:v>6.36</c:v>
                </c:pt>
                <c:pt idx="22">
                  <c:v>6.36</c:v>
                </c:pt>
                <c:pt idx="23">
                  <c:v>6.96</c:v>
                </c:pt>
                <c:pt idx="24">
                  <c:v>6.6</c:v>
                </c:pt>
                <c:pt idx="25">
                  <c:v>6.6</c:v>
                </c:pt>
                <c:pt idx="26">
                  <c:v>6.96</c:v>
                </c:pt>
                <c:pt idx="27">
                  <c:v>6.96</c:v>
                </c:pt>
                <c:pt idx="28">
                  <c:v>6.96</c:v>
                </c:pt>
                <c:pt idx="29">
                  <c:v>7.32</c:v>
                </c:pt>
                <c:pt idx="30">
                  <c:v>7.56</c:v>
                </c:pt>
                <c:pt idx="31">
                  <c:v>8.0399999999999991</c:v>
                </c:pt>
                <c:pt idx="32">
                  <c:v>9.48</c:v>
                </c:pt>
                <c:pt idx="33">
                  <c:v>9.9600000000000009</c:v>
                </c:pt>
                <c:pt idx="34">
                  <c:v>8.8800000000000008</c:v>
                </c:pt>
                <c:pt idx="35">
                  <c:v>8.76</c:v>
                </c:pt>
                <c:pt idx="36">
                  <c:v>6.72</c:v>
                </c:pt>
                <c:pt idx="37">
                  <c:v>4.92</c:v>
                </c:pt>
                <c:pt idx="38">
                  <c:v>3.12</c:v>
                </c:pt>
                <c:pt idx="39">
                  <c:v>2.52</c:v>
                </c:pt>
                <c:pt idx="40">
                  <c:v>1.8</c:v>
                </c:pt>
                <c:pt idx="41">
                  <c:v>1.68</c:v>
                </c:pt>
                <c:pt idx="42">
                  <c:v>1.44</c:v>
                </c:pt>
                <c:pt idx="43">
                  <c:v>0.72</c:v>
                </c:pt>
                <c:pt idx="44">
                  <c:v>1.08</c:v>
                </c:pt>
                <c:pt idx="45">
                  <c:v>1.2</c:v>
                </c:pt>
                <c:pt idx="46">
                  <c:v>1.44</c:v>
                </c:pt>
                <c:pt idx="47">
                  <c:v>1.44</c:v>
                </c:pt>
                <c:pt idx="48">
                  <c:v>1.2</c:v>
                </c:pt>
                <c:pt idx="49">
                  <c:v>1.56</c:v>
                </c:pt>
                <c:pt idx="50">
                  <c:v>1.32</c:v>
                </c:pt>
                <c:pt idx="51">
                  <c:v>1.2</c:v>
                </c:pt>
                <c:pt idx="52">
                  <c:v>1.8</c:v>
                </c:pt>
                <c:pt idx="53">
                  <c:v>2.16</c:v>
                </c:pt>
                <c:pt idx="54">
                  <c:v>2.64</c:v>
                </c:pt>
                <c:pt idx="55">
                  <c:v>3.72</c:v>
                </c:pt>
                <c:pt idx="56">
                  <c:v>4.08</c:v>
                </c:pt>
                <c:pt idx="57">
                  <c:v>4.32</c:v>
                </c:pt>
                <c:pt idx="58">
                  <c:v>4.2</c:v>
                </c:pt>
                <c:pt idx="59">
                  <c:v>4.5599999999999996</c:v>
                </c:pt>
                <c:pt idx="60">
                  <c:v>4.4400000000000004</c:v>
                </c:pt>
                <c:pt idx="61">
                  <c:v>4.8</c:v>
                </c:pt>
                <c:pt idx="62">
                  <c:v>5.16</c:v>
                </c:pt>
                <c:pt idx="63">
                  <c:v>5.52</c:v>
                </c:pt>
                <c:pt idx="64">
                  <c:v>6</c:v>
                </c:pt>
                <c:pt idx="65">
                  <c:v>6</c:v>
                </c:pt>
                <c:pt idx="66">
                  <c:v>6.12</c:v>
                </c:pt>
                <c:pt idx="67">
                  <c:v>5.88</c:v>
                </c:pt>
                <c:pt idx="68">
                  <c:v>5.64</c:v>
                </c:pt>
                <c:pt idx="69">
                  <c:v>5.76</c:v>
                </c:pt>
                <c:pt idx="70">
                  <c:v>5.88</c:v>
                </c:pt>
                <c:pt idx="71">
                  <c:v>6.12</c:v>
                </c:pt>
                <c:pt idx="72">
                  <c:v>5.52</c:v>
                </c:pt>
                <c:pt idx="73">
                  <c:v>5.52</c:v>
                </c:pt>
                <c:pt idx="74">
                  <c:v>6</c:v>
                </c:pt>
                <c:pt idx="75">
                  <c:v>6.12</c:v>
                </c:pt>
                <c:pt idx="76">
                  <c:v>6</c:v>
                </c:pt>
                <c:pt idx="77">
                  <c:v>6.12</c:v>
                </c:pt>
                <c:pt idx="78">
                  <c:v>5.76</c:v>
                </c:pt>
                <c:pt idx="79">
                  <c:v>5.52</c:v>
                </c:pt>
                <c:pt idx="80">
                  <c:v>5.88</c:v>
                </c:pt>
                <c:pt idx="81">
                  <c:v>6.12</c:v>
                </c:pt>
                <c:pt idx="82">
                  <c:v>6.12</c:v>
                </c:pt>
                <c:pt idx="83">
                  <c:v>6.12</c:v>
                </c:pt>
                <c:pt idx="84">
                  <c:v>5.52</c:v>
                </c:pt>
                <c:pt idx="85">
                  <c:v>5.4</c:v>
                </c:pt>
                <c:pt idx="86">
                  <c:v>5.4</c:v>
                </c:pt>
                <c:pt idx="87">
                  <c:v>5.04</c:v>
                </c:pt>
                <c:pt idx="88">
                  <c:v>5.04</c:v>
                </c:pt>
                <c:pt idx="89">
                  <c:v>5.16</c:v>
                </c:pt>
                <c:pt idx="90">
                  <c:v>5.28</c:v>
                </c:pt>
                <c:pt idx="91">
                  <c:v>5.28</c:v>
                </c:pt>
                <c:pt idx="92">
                  <c:v>5.4</c:v>
                </c:pt>
                <c:pt idx="93">
                  <c:v>5.28</c:v>
                </c:pt>
                <c:pt idx="94">
                  <c:v>4.8</c:v>
                </c:pt>
                <c:pt idx="95">
                  <c:v>4.8</c:v>
                </c:pt>
                <c:pt idx="96">
                  <c:v>4.5599999999999996</c:v>
                </c:pt>
                <c:pt idx="97">
                  <c:v>4.4400000000000004</c:v>
                </c:pt>
                <c:pt idx="98">
                  <c:v>4.08</c:v>
                </c:pt>
                <c:pt idx="99">
                  <c:v>3.96</c:v>
                </c:pt>
                <c:pt idx="100">
                  <c:v>4.08</c:v>
                </c:pt>
                <c:pt idx="101">
                  <c:v>4.2</c:v>
                </c:pt>
                <c:pt idx="102">
                  <c:v>3.96</c:v>
                </c:pt>
                <c:pt idx="103">
                  <c:v>3.6</c:v>
                </c:pt>
                <c:pt idx="104">
                  <c:v>3.36</c:v>
                </c:pt>
                <c:pt idx="105">
                  <c:v>3.48</c:v>
                </c:pt>
                <c:pt idx="106">
                  <c:v>3.6</c:v>
                </c:pt>
                <c:pt idx="107">
                  <c:v>3.6</c:v>
                </c:pt>
                <c:pt idx="108">
                  <c:v>3.24</c:v>
                </c:pt>
                <c:pt idx="109">
                  <c:v>3.24</c:v>
                </c:pt>
                <c:pt idx="110">
                  <c:v>3.48</c:v>
                </c:pt>
                <c:pt idx="111">
                  <c:v>3.6</c:v>
                </c:pt>
                <c:pt idx="112">
                  <c:v>3.72</c:v>
                </c:pt>
                <c:pt idx="113">
                  <c:v>3.72</c:v>
                </c:pt>
                <c:pt idx="114">
                  <c:v>3.72</c:v>
                </c:pt>
                <c:pt idx="115">
                  <c:v>3.72</c:v>
                </c:pt>
                <c:pt idx="116">
                  <c:v>3.96</c:v>
                </c:pt>
                <c:pt idx="117">
                  <c:v>4.08</c:v>
                </c:pt>
                <c:pt idx="118">
                  <c:v>4.32</c:v>
                </c:pt>
                <c:pt idx="119">
                  <c:v>4.4399999999999995</c:v>
                </c:pt>
                <c:pt idx="120">
                  <c:v>4.4399999999999995</c:v>
                </c:pt>
                <c:pt idx="121">
                  <c:v>4.32</c:v>
                </c:pt>
                <c:pt idx="122">
                  <c:v>4.1999999999999993</c:v>
                </c:pt>
                <c:pt idx="123">
                  <c:v>3.96</c:v>
                </c:pt>
                <c:pt idx="124">
                  <c:v>3.96</c:v>
                </c:pt>
                <c:pt idx="125">
                  <c:v>3.96</c:v>
                </c:pt>
                <c:pt idx="126">
                  <c:v>3.96</c:v>
                </c:pt>
                <c:pt idx="127">
                  <c:v>3.84</c:v>
                </c:pt>
              </c:numCache>
            </c:numRef>
          </c:val>
          <c:smooth val="0"/>
        </c:ser>
        <c:ser>
          <c:idx val="1"/>
          <c:order val="1"/>
          <c:tx>
            <c:strRef>
              <c:f>'Data base original'!$AQ$3</c:f>
              <c:strCache>
                <c:ptCount val="1"/>
                <c:pt idx="0">
                  <c:v>loans</c:v>
                </c:pt>
              </c:strCache>
            </c:strRef>
          </c:tx>
          <c:spPr>
            <a:ln w="19050">
              <a:solidFill>
                <a:srgbClr val="FF5050"/>
              </a:solidFill>
            </a:ln>
          </c:spPr>
          <c:marker>
            <c:symbol val="none"/>
          </c:marker>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original'!$AS$11:$AS$200</c:f>
              <c:numCache>
                <c:formatCode>#,#00</c:formatCode>
                <c:ptCount val="190"/>
                <c:pt idx="0">
                  <c:v>14.76</c:v>
                </c:pt>
                <c:pt idx="1">
                  <c:v>15.48</c:v>
                </c:pt>
                <c:pt idx="2">
                  <c:v>14.64</c:v>
                </c:pt>
                <c:pt idx="3">
                  <c:v>14.52</c:v>
                </c:pt>
                <c:pt idx="4">
                  <c:v>15.12</c:v>
                </c:pt>
                <c:pt idx="5">
                  <c:v>14.28</c:v>
                </c:pt>
                <c:pt idx="6">
                  <c:v>13.92</c:v>
                </c:pt>
                <c:pt idx="7">
                  <c:v>14.16</c:v>
                </c:pt>
                <c:pt idx="8">
                  <c:v>14.4</c:v>
                </c:pt>
                <c:pt idx="9">
                  <c:v>14.16</c:v>
                </c:pt>
                <c:pt idx="10">
                  <c:v>14.4</c:v>
                </c:pt>
                <c:pt idx="11">
                  <c:v>13.44</c:v>
                </c:pt>
                <c:pt idx="12">
                  <c:v>13.56</c:v>
                </c:pt>
                <c:pt idx="13">
                  <c:v>14.16</c:v>
                </c:pt>
                <c:pt idx="14">
                  <c:v>14.16</c:v>
                </c:pt>
                <c:pt idx="15">
                  <c:v>13.08</c:v>
                </c:pt>
                <c:pt idx="16">
                  <c:v>13.44</c:v>
                </c:pt>
                <c:pt idx="17">
                  <c:v>12.84</c:v>
                </c:pt>
                <c:pt idx="18">
                  <c:v>13.08</c:v>
                </c:pt>
                <c:pt idx="19">
                  <c:v>12.84</c:v>
                </c:pt>
                <c:pt idx="20">
                  <c:v>14.04</c:v>
                </c:pt>
                <c:pt idx="21">
                  <c:v>14.4</c:v>
                </c:pt>
                <c:pt idx="22">
                  <c:v>14.04</c:v>
                </c:pt>
                <c:pt idx="23">
                  <c:v>13.32</c:v>
                </c:pt>
                <c:pt idx="24">
                  <c:v>14.04</c:v>
                </c:pt>
                <c:pt idx="25">
                  <c:v>13.8</c:v>
                </c:pt>
                <c:pt idx="26">
                  <c:v>14.16</c:v>
                </c:pt>
                <c:pt idx="27">
                  <c:v>14.64</c:v>
                </c:pt>
                <c:pt idx="28">
                  <c:v>13.68</c:v>
                </c:pt>
                <c:pt idx="29">
                  <c:v>14.28</c:v>
                </c:pt>
                <c:pt idx="30">
                  <c:v>15.36</c:v>
                </c:pt>
                <c:pt idx="31">
                  <c:v>15.24</c:v>
                </c:pt>
                <c:pt idx="32">
                  <c:v>16.440000000000001</c:v>
                </c:pt>
                <c:pt idx="33">
                  <c:v>17.16</c:v>
                </c:pt>
                <c:pt idx="34">
                  <c:v>16.68</c:v>
                </c:pt>
                <c:pt idx="35">
                  <c:v>16.920000000000002</c:v>
                </c:pt>
                <c:pt idx="36">
                  <c:v>19.559999999999999</c:v>
                </c:pt>
                <c:pt idx="37">
                  <c:v>15.12</c:v>
                </c:pt>
                <c:pt idx="38">
                  <c:v>14.88</c:v>
                </c:pt>
                <c:pt idx="39">
                  <c:v>13.08</c:v>
                </c:pt>
                <c:pt idx="40">
                  <c:v>12.12</c:v>
                </c:pt>
                <c:pt idx="41">
                  <c:v>14.16</c:v>
                </c:pt>
                <c:pt idx="42">
                  <c:v>11.4</c:v>
                </c:pt>
                <c:pt idx="43">
                  <c:v>10.56</c:v>
                </c:pt>
                <c:pt idx="44">
                  <c:v>11.4</c:v>
                </c:pt>
                <c:pt idx="45">
                  <c:v>11.64</c:v>
                </c:pt>
                <c:pt idx="46">
                  <c:v>11.28</c:v>
                </c:pt>
                <c:pt idx="47">
                  <c:v>9.84</c:v>
                </c:pt>
                <c:pt idx="48">
                  <c:v>11.88</c:v>
                </c:pt>
                <c:pt idx="49">
                  <c:v>13.8</c:v>
                </c:pt>
                <c:pt idx="50">
                  <c:v>11.52</c:v>
                </c:pt>
                <c:pt idx="51">
                  <c:v>11.28</c:v>
                </c:pt>
                <c:pt idx="52">
                  <c:v>12.48</c:v>
                </c:pt>
                <c:pt idx="53">
                  <c:v>10.44</c:v>
                </c:pt>
                <c:pt idx="54">
                  <c:v>12.12</c:v>
                </c:pt>
                <c:pt idx="55">
                  <c:v>12.96</c:v>
                </c:pt>
                <c:pt idx="56">
                  <c:v>11.28</c:v>
                </c:pt>
                <c:pt idx="57">
                  <c:v>11.16</c:v>
                </c:pt>
                <c:pt idx="58">
                  <c:v>11.16</c:v>
                </c:pt>
                <c:pt idx="59">
                  <c:v>11.04</c:v>
                </c:pt>
                <c:pt idx="60">
                  <c:v>11.4</c:v>
                </c:pt>
                <c:pt idx="61">
                  <c:v>12</c:v>
                </c:pt>
                <c:pt idx="62">
                  <c:v>13.08</c:v>
                </c:pt>
                <c:pt idx="63">
                  <c:v>12.84</c:v>
                </c:pt>
                <c:pt idx="64">
                  <c:v>12.48</c:v>
                </c:pt>
                <c:pt idx="65">
                  <c:v>12.36</c:v>
                </c:pt>
                <c:pt idx="66">
                  <c:v>12.96</c:v>
                </c:pt>
                <c:pt idx="67">
                  <c:v>12.36</c:v>
                </c:pt>
                <c:pt idx="68">
                  <c:v>13.08</c:v>
                </c:pt>
                <c:pt idx="69">
                  <c:v>13.2</c:v>
                </c:pt>
                <c:pt idx="70">
                  <c:v>12</c:v>
                </c:pt>
                <c:pt idx="71">
                  <c:v>11.4</c:v>
                </c:pt>
                <c:pt idx="72">
                  <c:v>11.4</c:v>
                </c:pt>
                <c:pt idx="73">
                  <c:v>12.6</c:v>
                </c:pt>
                <c:pt idx="74">
                  <c:v>13.08</c:v>
                </c:pt>
                <c:pt idx="75">
                  <c:v>14.4</c:v>
                </c:pt>
                <c:pt idx="76">
                  <c:v>14.04</c:v>
                </c:pt>
                <c:pt idx="77">
                  <c:v>13.56</c:v>
                </c:pt>
                <c:pt idx="78">
                  <c:v>14.04</c:v>
                </c:pt>
                <c:pt idx="79">
                  <c:v>14.52</c:v>
                </c:pt>
                <c:pt idx="80">
                  <c:v>13.68</c:v>
                </c:pt>
                <c:pt idx="81">
                  <c:v>13.68</c:v>
                </c:pt>
                <c:pt idx="82">
                  <c:v>14.16</c:v>
                </c:pt>
                <c:pt idx="83">
                  <c:v>12.96</c:v>
                </c:pt>
                <c:pt idx="84">
                  <c:v>12.72</c:v>
                </c:pt>
                <c:pt idx="85">
                  <c:v>14.16</c:v>
                </c:pt>
                <c:pt idx="86">
                  <c:v>14.16</c:v>
                </c:pt>
                <c:pt idx="87">
                  <c:v>13.8</c:v>
                </c:pt>
                <c:pt idx="88">
                  <c:v>13.2</c:v>
                </c:pt>
                <c:pt idx="89">
                  <c:v>13.32</c:v>
                </c:pt>
                <c:pt idx="90">
                  <c:v>13.08</c:v>
                </c:pt>
                <c:pt idx="91">
                  <c:v>12.6</c:v>
                </c:pt>
                <c:pt idx="92">
                  <c:v>12.6</c:v>
                </c:pt>
                <c:pt idx="93">
                  <c:v>14.04</c:v>
                </c:pt>
                <c:pt idx="94">
                  <c:v>13.08</c:v>
                </c:pt>
                <c:pt idx="95">
                  <c:v>11.76</c:v>
                </c:pt>
                <c:pt idx="96">
                  <c:v>12</c:v>
                </c:pt>
                <c:pt idx="97">
                  <c:v>12.12</c:v>
                </c:pt>
                <c:pt idx="98">
                  <c:v>12.24</c:v>
                </c:pt>
                <c:pt idx="99">
                  <c:v>12.48</c:v>
                </c:pt>
                <c:pt idx="100">
                  <c:v>12.24</c:v>
                </c:pt>
                <c:pt idx="101">
                  <c:v>10.44</c:v>
                </c:pt>
                <c:pt idx="102">
                  <c:v>11.4</c:v>
                </c:pt>
                <c:pt idx="103">
                  <c:v>10.44</c:v>
                </c:pt>
                <c:pt idx="104">
                  <c:v>9.36</c:v>
                </c:pt>
                <c:pt idx="105">
                  <c:v>9.1199999999999992</c:v>
                </c:pt>
                <c:pt idx="106">
                  <c:v>9.48</c:v>
                </c:pt>
                <c:pt idx="107">
                  <c:v>8.52</c:v>
                </c:pt>
                <c:pt idx="108">
                  <c:v>9.1199999999999992</c:v>
                </c:pt>
                <c:pt idx="109">
                  <c:v>10.199999999999999</c:v>
                </c:pt>
                <c:pt idx="110">
                  <c:v>9.84</c:v>
                </c:pt>
                <c:pt idx="111">
                  <c:v>10.08</c:v>
                </c:pt>
                <c:pt idx="112">
                  <c:v>9.9600000000000009</c:v>
                </c:pt>
                <c:pt idx="113">
                  <c:v>9.84</c:v>
                </c:pt>
                <c:pt idx="114">
                  <c:v>8.52</c:v>
                </c:pt>
                <c:pt idx="115">
                  <c:v>9.6</c:v>
                </c:pt>
                <c:pt idx="116">
                  <c:v>8.2799999999999994</c:v>
                </c:pt>
                <c:pt idx="117">
                  <c:v>8.16</c:v>
                </c:pt>
                <c:pt idx="118">
                  <c:v>9</c:v>
                </c:pt>
                <c:pt idx="119">
                  <c:v>8.76</c:v>
                </c:pt>
                <c:pt idx="120">
                  <c:v>9.24</c:v>
                </c:pt>
                <c:pt idx="121">
                  <c:v>10.08</c:v>
                </c:pt>
                <c:pt idx="122">
                  <c:v>10.44</c:v>
                </c:pt>
                <c:pt idx="123">
                  <c:v>10.199999999999999</c:v>
                </c:pt>
                <c:pt idx="124">
                  <c:v>9.7200000000000006</c:v>
                </c:pt>
                <c:pt idx="125">
                  <c:v>10.08</c:v>
                </c:pt>
                <c:pt idx="126">
                  <c:v>9.6000000000000014</c:v>
                </c:pt>
                <c:pt idx="127">
                  <c:v>10.68</c:v>
                </c:pt>
              </c:numCache>
            </c:numRef>
          </c:val>
          <c:smooth val="0"/>
        </c:ser>
        <c:dLbls>
          <c:showLegendKey val="0"/>
          <c:showVal val="0"/>
          <c:showCatName val="0"/>
          <c:showSerName val="0"/>
          <c:showPercent val="0"/>
          <c:showBubbleSize val="0"/>
        </c:dLbls>
        <c:marker val="1"/>
        <c:smooth val="0"/>
        <c:axId val="52936064"/>
        <c:axId val="52937856"/>
      </c:lineChart>
      <c:dateAx>
        <c:axId val="52936064"/>
        <c:scaling>
          <c:orientation val="minMax"/>
          <c:max val="42583"/>
          <c:min val="41852"/>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937856"/>
        <c:crosses val="autoZero"/>
        <c:auto val="1"/>
        <c:lblOffset val="100"/>
        <c:baseTimeUnit val="months"/>
        <c:majorUnit val="4"/>
        <c:majorTimeUnit val="months"/>
        <c:minorUnit val="4"/>
        <c:minorTimeUnit val="months"/>
      </c:dateAx>
      <c:valAx>
        <c:axId val="52937856"/>
        <c:scaling>
          <c:orientation val="minMax"/>
          <c:max val="21"/>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936064"/>
        <c:crosses val="autoZero"/>
        <c:crossBetween val="midCat"/>
        <c:majorUnit val="5"/>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original'!$AP$3</c:f>
              <c:strCache>
                <c:ptCount val="1"/>
                <c:pt idx="0">
                  <c:v>deposits</c:v>
                </c:pt>
              </c:strCache>
            </c:strRef>
          </c:tx>
          <c:spPr>
            <a:ln w="19050">
              <a:solidFill>
                <a:srgbClr val="0070C0"/>
              </a:solidFill>
              <a:prstDash val="dash"/>
            </a:ln>
          </c:spPr>
          <c:marker>
            <c:symbol val="none"/>
          </c:marker>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original'!$AT$11:$AT$200</c:f>
              <c:numCache>
                <c:formatCode>#,#00</c:formatCode>
                <c:ptCount val="190"/>
                <c:pt idx="0">
                  <c:v>6.24</c:v>
                </c:pt>
                <c:pt idx="1">
                  <c:v>6.36</c:v>
                </c:pt>
                <c:pt idx="2">
                  <c:v>6</c:v>
                </c:pt>
                <c:pt idx="3">
                  <c:v>6.12</c:v>
                </c:pt>
                <c:pt idx="4">
                  <c:v>6.12</c:v>
                </c:pt>
                <c:pt idx="5">
                  <c:v>6.12</c:v>
                </c:pt>
                <c:pt idx="6">
                  <c:v>6.12</c:v>
                </c:pt>
                <c:pt idx="7">
                  <c:v>6.12</c:v>
                </c:pt>
                <c:pt idx="8">
                  <c:v>6</c:v>
                </c:pt>
                <c:pt idx="9">
                  <c:v>5.88</c:v>
                </c:pt>
                <c:pt idx="10">
                  <c:v>5.76</c:v>
                </c:pt>
                <c:pt idx="11">
                  <c:v>5.88</c:v>
                </c:pt>
                <c:pt idx="12">
                  <c:v>5.64</c:v>
                </c:pt>
                <c:pt idx="13">
                  <c:v>5.64</c:v>
                </c:pt>
                <c:pt idx="14">
                  <c:v>5.52</c:v>
                </c:pt>
                <c:pt idx="15">
                  <c:v>5.64</c:v>
                </c:pt>
                <c:pt idx="16">
                  <c:v>5.76</c:v>
                </c:pt>
                <c:pt idx="17">
                  <c:v>6.36</c:v>
                </c:pt>
                <c:pt idx="18">
                  <c:v>6.36</c:v>
                </c:pt>
                <c:pt idx="19">
                  <c:v>6.6</c:v>
                </c:pt>
                <c:pt idx="20">
                  <c:v>6.72</c:v>
                </c:pt>
                <c:pt idx="21">
                  <c:v>6.84</c:v>
                </c:pt>
                <c:pt idx="22">
                  <c:v>6.84</c:v>
                </c:pt>
                <c:pt idx="23">
                  <c:v>7.08</c:v>
                </c:pt>
                <c:pt idx="24">
                  <c:v>7.32</c:v>
                </c:pt>
                <c:pt idx="25">
                  <c:v>7.08</c:v>
                </c:pt>
                <c:pt idx="26">
                  <c:v>7.32</c:v>
                </c:pt>
                <c:pt idx="27">
                  <c:v>7.32</c:v>
                </c:pt>
                <c:pt idx="28">
                  <c:v>7.32</c:v>
                </c:pt>
                <c:pt idx="29">
                  <c:v>7.68</c:v>
                </c:pt>
                <c:pt idx="30">
                  <c:v>8.64</c:v>
                </c:pt>
                <c:pt idx="31">
                  <c:v>8.64</c:v>
                </c:pt>
                <c:pt idx="32">
                  <c:v>9.6</c:v>
                </c:pt>
                <c:pt idx="33">
                  <c:v>9.84</c:v>
                </c:pt>
                <c:pt idx="34">
                  <c:v>9.24</c:v>
                </c:pt>
                <c:pt idx="35">
                  <c:v>8.52</c:v>
                </c:pt>
                <c:pt idx="36">
                  <c:v>6.6</c:v>
                </c:pt>
                <c:pt idx="37">
                  <c:v>4.68</c:v>
                </c:pt>
                <c:pt idx="38">
                  <c:v>3.24</c:v>
                </c:pt>
                <c:pt idx="39">
                  <c:v>2.88</c:v>
                </c:pt>
                <c:pt idx="40">
                  <c:v>2.52</c:v>
                </c:pt>
                <c:pt idx="41">
                  <c:v>2.76</c:v>
                </c:pt>
                <c:pt idx="42">
                  <c:v>1.8</c:v>
                </c:pt>
                <c:pt idx="43">
                  <c:v>1.44</c:v>
                </c:pt>
                <c:pt idx="44">
                  <c:v>2.16</c:v>
                </c:pt>
                <c:pt idx="45">
                  <c:v>2.52</c:v>
                </c:pt>
                <c:pt idx="46">
                  <c:v>2.88</c:v>
                </c:pt>
                <c:pt idx="47">
                  <c:v>2.52</c:v>
                </c:pt>
                <c:pt idx="48">
                  <c:v>2.2799999999999998</c:v>
                </c:pt>
                <c:pt idx="49">
                  <c:v>2.88</c:v>
                </c:pt>
                <c:pt idx="50">
                  <c:v>2.52</c:v>
                </c:pt>
                <c:pt idx="51">
                  <c:v>2.88</c:v>
                </c:pt>
                <c:pt idx="52">
                  <c:v>3.84</c:v>
                </c:pt>
                <c:pt idx="53">
                  <c:v>3.96</c:v>
                </c:pt>
                <c:pt idx="54">
                  <c:v>4.5599999999999996</c:v>
                </c:pt>
                <c:pt idx="55">
                  <c:v>5.4</c:v>
                </c:pt>
                <c:pt idx="56">
                  <c:v>5.52</c:v>
                </c:pt>
                <c:pt idx="57">
                  <c:v>5.4</c:v>
                </c:pt>
                <c:pt idx="58">
                  <c:v>5.28</c:v>
                </c:pt>
                <c:pt idx="59">
                  <c:v>5.52</c:v>
                </c:pt>
                <c:pt idx="60">
                  <c:v>5.64</c:v>
                </c:pt>
                <c:pt idx="61">
                  <c:v>5.4</c:v>
                </c:pt>
                <c:pt idx="62">
                  <c:v>6.72</c:v>
                </c:pt>
                <c:pt idx="63">
                  <c:v>6.36</c:v>
                </c:pt>
                <c:pt idx="64">
                  <c:v>6.48</c:v>
                </c:pt>
                <c:pt idx="65">
                  <c:v>5.76</c:v>
                </c:pt>
                <c:pt idx="66">
                  <c:v>6.6</c:v>
                </c:pt>
                <c:pt idx="67">
                  <c:v>6.24</c:v>
                </c:pt>
                <c:pt idx="68">
                  <c:v>5.76</c:v>
                </c:pt>
                <c:pt idx="69">
                  <c:v>5.76</c:v>
                </c:pt>
                <c:pt idx="70">
                  <c:v>6</c:v>
                </c:pt>
                <c:pt idx="71">
                  <c:v>6.36</c:v>
                </c:pt>
                <c:pt idx="72">
                  <c:v>6</c:v>
                </c:pt>
                <c:pt idx="73">
                  <c:v>6</c:v>
                </c:pt>
                <c:pt idx="74">
                  <c:v>6.36</c:v>
                </c:pt>
                <c:pt idx="75">
                  <c:v>6.6</c:v>
                </c:pt>
                <c:pt idx="76">
                  <c:v>6.6</c:v>
                </c:pt>
                <c:pt idx="77">
                  <c:v>6.6</c:v>
                </c:pt>
                <c:pt idx="78">
                  <c:v>6.36</c:v>
                </c:pt>
                <c:pt idx="79">
                  <c:v>6.36</c:v>
                </c:pt>
                <c:pt idx="80">
                  <c:v>6.48</c:v>
                </c:pt>
                <c:pt idx="81">
                  <c:v>6.6</c:v>
                </c:pt>
                <c:pt idx="82">
                  <c:v>6.6</c:v>
                </c:pt>
                <c:pt idx="83">
                  <c:v>6.72</c:v>
                </c:pt>
                <c:pt idx="84">
                  <c:v>6.6</c:v>
                </c:pt>
                <c:pt idx="85">
                  <c:v>5.64</c:v>
                </c:pt>
                <c:pt idx="86">
                  <c:v>6</c:v>
                </c:pt>
                <c:pt idx="87">
                  <c:v>5.76</c:v>
                </c:pt>
                <c:pt idx="88">
                  <c:v>5.52</c:v>
                </c:pt>
                <c:pt idx="89">
                  <c:v>5.4</c:v>
                </c:pt>
                <c:pt idx="90">
                  <c:v>5.52</c:v>
                </c:pt>
                <c:pt idx="91">
                  <c:v>5.4</c:v>
                </c:pt>
                <c:pt idx="92">
                  <c:v>5.52</c:v>
                </c:pt>
                <c:pt idx="93">
                  <c:v>5.4</c:v>
                </c:pt>
                <c:pt idx="94">
                  <c:v>4.92</c:v>
                </c:pt>
                <c:pt idx="95">
                  <c:v>5.16</c:v>
                </c:pt>
                <c:pt idx="96">
                  <c:v>4.8</c:v>
                </c:pt>
                <c:pt idx="97">
                  <c:v>4.68</c:v>
                </c:pt>
                <c:pt idx="98">
                  <c:v>4.32</c:v>
                </c:pt>
                <c:pt idx="99">
                  <c:v>4.4400000000000004</c:v>
                </c:pt>
                <c:pt idx="100">
                  <c:v>4.32</c:v>
                </c:pt>
                <c:pt idx="101">
                  <c:v>4.4400000000000004</c:v>
                </c:pt>
                <c:pt idx="102">
                  <c:v>4.32</c:v>
                </c:pt>
                <c:pt idx="103">
                  <c:v>3.72</c:v>
                </c:pt>
                <c:pt idx="104">
                  <c:v>3.6</c:v>
                </c:pt>
                <c:pt idx="105">
                  <c:v>3.84</c:v>
                </c:pt>
                <c:pt idx="106">
                  <c:v>3.84</c:v>
                </c:pt>
                <c:pt idx="107">
                  <c:v>3.84</c:v>
                </c:pt>
                <c:pt idx="108">
                  <c:v>3.48</c:v>
                </c:pt>
                <c:pt idx="109">
                  <c:v>3.6</c:v>
                </c:pt>
                <c:pt idx="110">
                  <c:v>3.72</c:v>
                </c:pt>
                <c:pt idx="111">
                  <c:v>3.84</c:v>
                </c:pt>
                <c:pt idx="112">
                  <c:v>3.96</c:v>
                </c:pt>
                <c:pt idx="113">
                  <c:v>3.96</c:v>
                </c:pt>
                <c:pt idx="114">
                  <c:v>3.84</c:v>
                </c:pt>
                <c:pt idx="115">
                  <c:v>3.96</c:v>
                </c:pt>
                <c:pt idx="116">
                  <c:v>4.32</c:v>
                </c:pt>
                <c:pt idx="117">
                  <c:v>4.68</c:v>
                </c:pt>
                <c:pt idx="118">
                  <c:v>4.92</c:v>
                </c:pt>
                <c:pt idx="119">
                  <c:v>5.04</c:v>
                </c:pt>
                <c:pt idx="120">
                  <c:v>4.92</c:v>
                </c:pt>
                <c:pt idx="121">
                  <c:v>4.68</c:v>
                </c:pt>
                <c:pt idx="122">
                  <c:v>4.5600000000000005</c:v>
                </c:pt>
                <c:pt idx="123">
                  <c:v>4.32</c:v>
                </c:pt>
                <c:pt idx="124">
                  <c:v>4.32</c:v>
                </c:pt>
                <c:pt idx="125">
                  <c:v>4.1999999999999993</c:v>
                </c:pt>
                <c:pt idx="126">
                  <c:v>4.1999999999999993</c:v>
                </c:pt>
                <c:pt idx="127">
                  <c:v>4.08</c:v>
                </c:pt>
              </c:numCache>
            </c:numRef>
          </c:val>
          <c:smooth val="0"/>
        </c:ser>
        <c:ser>
          <c:idx val="1"/>
          <c:order val="1"/>
          <c:tx>
            <c:strRef>
              <c:f>'Data base original'!$AQ$3</c:f>
              <c:strCache>
                <c:ptCount val="1"/>
                <c:pt idx="0">
                  <c:v>loans</c:v>
                </c:pt>
              </c:strCache>
            </c:strRef>
          </c:tx>
          <c:spPr>
            <a:ln w="19050">
              <a:solidFill>
                <a:srgbClr val="FF5050"/>
              </a:solidFill>
            </a:ln>
          </c:spPr>
          <c:marker>
            <c:symbol val="none"/>
          </c:marker>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original'!$AU$11:$AU$200</c:f>
              <c:numCache>
                <c:formatCode>#,#00</c:formatCode>
                <c:ptCount val="190"/>
                <c:pt idx="0">
                  <c:v>17.64</c:v>
                </c:pt>
                <c:pt idx="1">
                  <c:v>17.64</c:v>
                </c:pt>
                <c:pt idx="2">
                  <c:v>15.96</c:v>
                </c:pt>
                <c:pt idx="3">
                  <c:v>18.84</c:v>
                </c:pt>
                <c:pt idx="4">
                  <c:v>18.48</c:v>
                </c:pt>
                <c:pt idx="5">
                  <c:v>17.04</c:v>
                </c:pt>
                <c:pt idx="6">
                  <c:v>17.88</c:v>
                </c:pt>
                <c:pt idx="7">
                  <c:v>17.28</c:v>
                </c:pt>
                <c:pt idx="8">
                  <c:v>17.28</c:v>
                </c:pt>
                <c:pt idx="9">
                  <c:v>18.600000000000001</c:v>
                </c:pt>
                <c:pt idx="10">
                  <c:v>18.12</c:v>
                </c:pt>
                <c:pt idx="11">
                  <c:v>18</c:v>
                </c:pt>
                <c:pt idx="12">
                  <c:v>17.88</c:v>
                </c:pt>
                <c:pt idx="13">
                  <c:v>19.2</c:v>
                </c:pt>
                <c:pt idx="14">
                  <c:v>17.64</c:v>
                </c:pt>
                <c:pt idx="15">
                  <c:v>17.16</c:v>
                </c:pt>
                <c:pt idx="16">
                  <c:v>14.64</c:v>
                </c:pt>
                <c:pt idx="17">
                  <c:v>16.2</c:v>
                </c:pt>
                <c:pt idx="18">
                  <c:v>15.36</c:v>
                </c:pt>
                <c:pt idx="19">
                  <c:v>15.72</c:v>
                </c:pt>
                <c:pt idx="20">
                  <c:v>16.32</c:v>
                </c:pt>
                <c:pt idx="21">
                  <c:v>15.84</c:v>
                </c:pt>
                <c:pt idx="22">
                  <c:v>15.96</c:v>
                </c:pt>
                <c:pt idx="23">
                  <c:v>16.079999999999998</c:v>
                </c:pt>
                <c:pt idx="24">
                  <c:v>18</c:v>
                </c:pt>
                <c:pt idx="25">
                  <c:v>17.88</c:v>
                </c:pt>
                <c:pt idx="26">
                  <c:v>16.440000000000001</c:v>
                </c:pt>
                <c:pt idx="27">
                  <c:v>17.28</c:v>
                </c:pt>
                <c:pt idx="28">
                  <c:v>17.28</c:v>
                </c:pt>
                <c:pt idx="29">
                  <c:v>18</c:v>
                </c:pt>
                <c:pt idx="30">
                  <c:v>18.12</c:v>
                </c:pt>
                <c:pt idx="31">
                  <c:v>19.2</c:v>
                </c:pt>
                <c:pt idx="32">
                  <c:v>19.079999999999998</c:v>
                </c:pt>
                <c:pt idx="33">
                  <c:v>22.56</c:v>
                </c:pt>
                <c:pt idx="34">
                  <c:v>22.44</c:v>
                </c:pt>
                <c:pt idx="35">
                  <c:v>22.32</c:v>
                </c:pt>
                <c:pt idx="36">
                  <c:v>22.08</c:v>
                </c:pt>
                <c:pt idx="37">
                  <c:v>19.920000000000002</c:v>
                </c:pt>
                <c:pt idx="38">
                  <c:v>15.12</c:v>
                </c:pt>
                <c:pt idx="39">
                  <c:v>11.76</c:v>
                </c:pt>
                <c:pt idx="40">
                  <c:v>13.56</c:v>
                </c:pt>
                <c:pt idx="41">
                  <c:v>13.08</c:v>
                </c:pt>
                <c:pt idx="42">
                  <c:v>16.2</c:v>
                </c:pt>
                <c:pt idx="43">
                  <c:v>9.48</c:v>
                </c:pt>
                <c:pt idx="44">
                  <c:v>12.24</c:v>
                </c:pt>
                <c:pt idx="45">
                  <c:v>11.88</c:v>
                </c:pt>
                <c:pt idx="46">
                  <c:v>12.36</c:v>
                </c:pt>
                <c:pt idx="47">
                  <c:v>7.68</c:v>
                </c:pt>
                <c:pt idx="48">
                  <c:v>13.32</c:v>
                </c:pt>
                <c:pt idx="49">
                  <c:v>17.64</c:v>
                </c:pt>
                <c:pt idx="50">
                  <c:v>13.92</c:v>
                </c:pt>
                <c:pt idx="51">
                  <c:v>12.12</c:v>
                </c:pt>
                <c:pt idx="52">
                  <c:v>10.199999999999999</c:v>
                </c:pt>
                <c:pt idx="53">
                  <c:v>13.56</c:v>
                </c:pt>
                <c:pt idx="54">
                  <c:v>14.4</c:v>
                </c:pt>
                <c:pt idx="55">
                  <c:v>14.28</c:v>
                </c:pt>
                <c:pt idx="56">
                  <c:v>12.36</c:v>
                </c:pt>
                <c:pt idx="57">
                  <c:v>15.84</c:v>
                </c:pt>
                <c:pt idx="58">
                  <c:v>15.96</c:v>
                </c:pt>
                <c:pt idx="59">
                  <c:v>15.12</c:v>
                </c:pt>
                <c:pt idx="60">
                  <c:v>15.48</c:v>
                </c:pt>
                <c:pt idx="61">
                  <c:v>14.76</c:v>
                </c:pt>
                <c:pt idx="62">
                  <c:v>17.16</c:v>
                </c:pt>
                <c:pt idx="63">
                  <c:v>16.2</c:v>
                </c:pt>
                <c:pt idx="64">
                  <c:v>15.36</c:v>
                </c:pt>
                <c:pt idx="65">
                  <c:v>17.399999999999999</c:v>
                </c:pt>
                <c:pt idx="66">
                  <c:v>18.239999999999998</c:v>
                </c:pt>
                <c:pt idx="67">
                  <c:v>18.48</c:v>
                </c:pt>
                <c:pt idx="68">
                  <c:v>18.12</c:v>
                </c:pt>
                <c:pt idx="69">
                  <c:v>15.12</c:v>
                </c:pt>
                <c:pt idx="70">
                  <c:v>18.48</c:v>
                </c:pt>
                <c:pt idx="71">
                  <c:v>17.88</c:v>
                </c:pt>
                <c:pt idx="72">
                  <c:v>16.2</c:v>
                </c:pt>
                <c:pt idx="73">
                  <c:v>20.64</c:v>
                </c:pt>
                <c:pt idx="74">
                  <c:v>18.239999999999998</c:v>
                </c:pt>
                <c:pt idx="75">
                  <c:v>18.12</c:v>
                </c:pt>
                <c:pt idx="76">
                  <c:v>17.16</c:v>
                </c:pt>
                <c:pt idx="77">
                  <c:v>18.96</c:v>
                </c:pt>
                <c:pt idx="78">
                  <c:v>20.16</c:v>
                </c:pt>
                <c:pt idx="79">
                  <c:v>20.399999999999999</c:v>
                </c:pt>
                <c:pt idx="80">
                  <c:v>23.04</c:v>
                </c:pt>
                <c:pt idx="81">
                  <c:v>18.96</c:v>
                </c:pt>
                <c:pt idx="82">
                  <c:v>19.440000000000001</c:v>
                </c:pt>
                <c:pt idx="83">
                  <c:v>21.36</c:v>
                </c:pt>
                <c:pt idx="84">
                  <c:v>19.559999999999999</c:v>
                </c:pt>
                <c:pt idx="85">
                  <c:v>23.28</c:v>
                </c:pt>
                <c:pt idx="86">
                  <c:v>23.28</c:v>
                </c:pt>
                <c:pt idx="87">
                  <c:v>22.08</c:v>
                </c:pt>
                <c:pt idx="88">
                  <c:v>22.08</c:v>
                </c:pt>
                <c:pt idx="89">
                  <c:v>19.68</c:v>
                </c:pt>
                <c:pt idx="90">
                  <c:v>23.52</c:v>
                </c:pt>
                <c:pt idx="91">
                  <c:v>21.6</c:v>
                </c:pt>
                <c:pt idx="92">
                  <c:v>19.559999999999999</c:v>
                </c:pt>
                <c:pt idx="93">
                  <c:v>20.28</c:v>
                </c:pt>
                <c:pt idx="94">
                  <c:v>21.96</c:v>
                </c:pt>
                <c:pt idx="95">
                  <c:v>17.399999999999999</c:v>
                </c:pt>
                <c:pt idx="96">
                  <c:v>20.28</c:v>
                </c:pt>
                <c:pt idx="97">
                  <c:v>22.08</c:v>
                </c:pt>
                <c:pt idx="98">
                  <c:v>19.920000000000002</c:v>
                </c:pt>
                <c:pt idx="99">
                  <c:v>19.559999999999999</c:v>
                </c:pt>
                <c:pt idx="100">
                  <c:v>17.16</c:v>
                </c:pt>
                <c:pt idx="101">
                  <c:v>14.64</c:v>
                </c:pt>
                <c:pt idx="102">
                  <c:v>12.48</c:v>
                </c:pt>
                <c:pt idx="103">
                  <c:v>12.72</c:v>
                </c:pt>
                <c:pt idx="104">
                  <c:v>12.12</c:v>
                </c:pt>
                <c:pt idx="105">
                  <c:v>15.24</c:v>
                </c:pt>
                <c:pt idx="106">
                  <c:v>10.68</c:v>
                </c:pt>
                <c:pt idx="107">
                  <c:v>12.72</c:v>
                </c:pt>
                <c:pt idx="108">
                  <c:v>14.4</c:v>
                </c:pt>
                <c:pt idx="109">
                  <c:v>12.48</c:v>
                </c:pt>
                <c:pt idx="110">
                  <c:v>13.08</c:v>
                </c:pt>
                <c:pt idx="111">
                  <c:v>11.16</c:v>
                </c:pt>
                <c:pt idx="112">
                  <c:v>9.9600000000000009</c:v>
                </c:pt>
                <c:pt idx="113">
                  <c:v>13.32</c:v>
                </c:pt>
                <c:pt idx="114">
                  <c:v>13.2</c:v>
                </c:pt>
                <c:pt idx="115">
                  <c:v>14.64</c:v>
                </c:pt>
                <c:pt idx="116">
                  <c:v>10.08</c:v>
                </c:pt>
                <c:pt idx="117">
                  <c:v>9.9599999999999991</c:v>
                </c:pt>
                <c:pt idx="118">
                  <c:v>13.32</c:v>
                </c:pt>
                <c:pt idx="119">
                  <c:v>11.399999999999999</c:v>
                </c:pt>
                <c:pt idx="120">
                  <c:v>12.600000000000001</c:v>
                </c:pt>
                <c:pt idx="121">
                  <c:v>14.04</c:v>
                </c:pt>
                <c:pt idx="122">
                  <c:v>12.96</c:v>
                </c:pt>
                <c:pt idx="123">
                  <c:v>13.799999999999999</c:v>
                </c:pt>
                <c:pt idx="124">
                  <c:v>14.879999999999999</c:v>
                </c:pt>
                <c:pt idx="125">
                  <c:v>12.600000000000001</c:v>
                </c:pt>
                <c:pt idx="126">
                  <c:v>10.199999999999999</c:v>
                </c:pt>
                <c:pt idx="127">
                  <c:v>10.08</c:v>
                </c:pt>
              </c:numCache>
            </c:numRef>
          </c:val>
          <c:smooth val="0"/>
        </c:ser>
        <c:dLbls>
          <c:showLegendKey val="0"/>
          <c:showVal val="0"/>
          <c:showCatName val="0"/>
          <c:showSerName val="0"/>
          <c:showPercent val="0"/>
          <c:showBubbleSize val="0"/>
        </c:dLbls>
        <c:marker val="1"/>
        <c:smooth val="0"/>
        <c:axId val="52637056"/>
        <c:axId val="52659328"/>
      </c:lineChart>
      <c:dateAx>
        <c:axId val="52637056"/>
        <c:scaling>
          <c:orientation val="minMax"/>
          <c:max val="42583"/>
          <c:min val="41852"/>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659328"/>
        <c:crosses val="autoZero"/>
        <c:auto val="1"/>
        <c:lblOffset val="100"/>
        <c:baseTimeUnit val="months"/>
        <c:majorUnit val="4"/>
        <c:majorTimeUnit val="months"/>
        <c:minorUnit val="4"/>
        <c:minorTimeUnit val="months"/>
      </c:dateAx>
      <c:valAx>
        <c:axId val="52659328"/>
        <c:scaling>
          <c:orientation val="minMax"/>
          <c:max val="2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637056"/>
        <c:crosses val="autoZero"/>
        <c:crossBetween val="midCat"/>
        <c:majorUnit val="7"/>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44" l="0.70000000000000062" r="0.70000000000000062" t="0.750000000000009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5407085796519289"/>
          <c:h val="0.89073744160358859"/>
        </c:manualLayout>
      </c:layout>
      <c:lineChart>
        <c:grouping val="standard"/>
        <c:varyColors val="0"/>
        <c:ser>
          <c:idx val="0"/>
          <c:order val="0"/>
          <c:tx>
            <c:strRef>
              <c:f>'Data base original'!$AP$3</c:f>
              <c:strCache>
                <c:ptCount val="1"/>
                <c:pt idx="0">
                  <c:v>deposits</c:v>
                </c:pt>
              </c:strCache>
            </c:strRef>
          </c:tx>
          <c:spPr>
            <a:ln w="19050">
              <a:solidFill>
                <a:srgbClr val="0070C0"/>
              </a:solidFill>
              <a:prstDash val="dash"/>
            </a:ln>
          </c:spPr>
          <c:marker>
            <c:symbol val="none"/>
          </c:marker>
          <c:dPt>
            <c:idx val="114"/>
            <c:marker>
              <c:symbol val="dash"/>
              <c:size val="2"/>
            </c:marker>
            <c:bubble3D val="0"/>
          </c:dPt>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original'!$AV$11:$AV$200</c:f>
              <c:numCache>
                <c:formatCode>#,#00</c:formatCode>
                <c:ptCount val="190"/>
                <c:pt idx="0">
                  <c:v>6.36</c:v>
                </c:pt>
                <c:pt idx="1">
                  <c:v>7.2</c:v>
                </c:pt>
                <c:pt idx="2">
                  <c:v>7.2</c:v>
                </c:pt>
                <c:pt idx="3">
                  <c:v>6.96</c:v>
                </c:pt>
                <c:pt idx="5">
                  <c:v>7.56</c:v>
                </c:pt>
                <c:pt idx="6">
                  <c:v>7.68</c:v>
                </c:pt>
                <c:pt idx="7">
                  <c:v>7.8</c:v>
                </c:pt>
                <c:pt idx="8">
                  <c:v>6.12</c:v>
                </c:pt>
                <c:pt idx="9">
                  <c:v>6.48</c:v>
                </c:pt>
                <c:pt idx="10">
                  <c:v>7.08</c:v>
                </c:pt>
                <c:pt idx="11">
                  <c:v>6.12</c:v>
                </c:pt>
                <c:pt idx="12">
                  <c:v>6.12</c:v>
                </c:pt>
                <c:pt idx="13">
                  <c:v>6.6</c:v>
                </c:pt>
                <c:pt idx="14">
                  <c:v>6.6</c:v>
                </c:pt>
                <c:pt idx="15">
                  <c:v>6</c:v>
                </c:pt>
                <c:pt idx="16">
                  <c:v>6.72</c:v>
                </c:pt>
                <c:pt idx="17">
                  <c:v>7.56</c:v>
                </c:pt>
                <c:pt idx="18">
                  <c:v>7.08</c:v>
                </c:pt>
                <c:pt idx="19">
                  <c:v>7.8</c:v>
                </c:pt>
                <c:pt idx="20">
                  <c:v>7.68</c:v>
                </c:pt>
                <c:pt idx="21">
                  <c:v>7.44</c:v>
                </c:pt>
                <c:pt idx="22">
                  <c:v>10.199999999999999</c:v>
                </c:pt>
                <c:pt idx="23">
                  <c:v>7.32</c:v>
                </c:pt>
                <c:pt idx="24">
                  <c:v>7.92</c:v>
                </c:pt>
                <c:pt idx="25">
                  <c:v>7.68</c:v>
                </c:pt>
                <c:pt idx="26">
                  <c:v>7.44</c:v>
                </c:pt>
                <c:pt idx="27">
                  <c:v>7.44</c:v>
                </c:pt>
                <c:pt idx="28">
                  <c:v>7.8</c:v>
                </c:pt>
                <c:pt idx="29">
                  <c:v>8.52</c:v>
                </c:pt>
                <c:pt idx="30">
                  <c:v>8.76</c:v>
                </c:pt>
                <c:pt idx="31">
                  <c:v>9.24</c:v>
                </c:pt>
                <c:pt idx="32">
                  <c:v>9.36</c:v>
                </c:pt>
                <c:pt idx="34">
                  <c:v>8.8800000000000008</c:v>
                </c:pt>
                <c:pt idx="35">
                  <c:v>7.2</c:v>
                </c:pt>
                <c:pt idx="37">
                  <c:v>5.76</c:v>
                </c:pt>
                <c:pt idx="43">
                  <c:v>4.68</c:v>
                </c:pt>
                <c:pt idx="44">
                  <c:v>4.4400000000000004</c:v>
                </c:pt>
                <c:pt idx="45">
                  <c:v>5.04</c:v>
                </c:pt>
                <c:pt idx="46">
                  <c:v>4.8</c:v>
                </c:pt>
                <c:pt idx="47">
                  <c:v>4.68</c:v>
                </c:pt>
                <c:pt idx="48">
                  <c:v>5.04</c:v>
                </c:pt>
                <c:pt idx="49">
                  <c:v>4.8</c:v>
                </c:pt>
                <c:pt idx="50">
                  <c:v>5.64</c:v>
                </c:pt>
                <c:pt idx="51">
                  <c:v>6.24</c:v>
                </c:pt>
                <c:pt idx="52">
                  <c:v>6</c:v>
                </c:pt>
                <c:pt idx="53">
                  <c:v>5.28</c:v>
                </c:pt>
                <c:pt idx="54">
                  <c:v>5.4</c:v>
                </c:pt>
                <c:pt idx="55">
                  <c:v>6.24</c:v>
                </c:pt>
                <c:pt idx="56">
                  <c:v>6.36</c:v>
                </c:pt>
                <c:pt idx="57">
                  <c:v>4.68</c:v>
                </c:pt>
                <c:pt idx="58">
                  <c:v>6.48</c:v>
                </c:pt>
                <c:pt idx="59">
                  <c:v>6.6</c:v>
                </c:pt>
                <c:pt idx="60">
                  <c:v>4.5599999999999996</c:v>
                </c:pt>
                <c:pt idx="61">
                  <c:v>4.5599999999999996</c:v>
                </c:pt>
                <c:pt idx="62">
                  <c:v>4.68</c:v>
                </c:pt>
                <c:pt idx="63">
                  <c:v>5.4</c:v>
                </c:pt>
                <c:pt idx="64">
                  <c:v>4.8</c:v>
                </c:pt>
                <c:pt idx="65">
                  <c:v>4.08</c:v>
                </c:pt>
                <c:pt idx="67">
                  <c:v>5.16</c:v>
                </c:pt>
                <c:pt idx="68">
                  <c:v>7.2</c:v>
                </c:pt>
                <c:pt idx="69">
                  <c:v>7.2</c:v>
                </c:pt>
                <c:pt idx="71">
                  <c:v>7.2</c:v>
                </c:pt>
                <c:pt idx="72">
                  <c:v>7.2</c:v>
                </c:pt>
                <c:pt idx="74">
                  <c:v>5.4</c:v>
                </c:pt>
                <c:pt idx="75">
                  <c:v>10.08</c:v>
                </c:pt>
                <c:pt idx="76">
                  <c:v>6.6</c:v>
                </c:pt>
                <c:pt idx="77">
                  <c:v>6.24</c:v>
                </c:pt>
                <c:pt idx="78">
                  <c:v>6</c:v>
                </c:pt>
                <c:pt idx="79">
                  <c:v>6.24</c:v>
                </c:pt>
                <c:pt idx="80">
                  <c:v>6.24</c:v>
                </c:pt>
                <c:pt idx="81">
                  <c:v>6.72</c:v>
                </c:pt>
                <c:pt idx="82">
                  <c:v>5.88</c:v>
                </c:pt>
                <c:pt idx="83">
                  <c:v>6</c:v>
                </c:pt>
                <c:pt idx="84">
                  <c:v>6.84</c:v>
                </c:pt>
                <c:pt idx="85">
                  <c:v>5.76</c:v>
                </c:pt>
                <c:pt idx="86">
                  <c:v>5.52</c:v>
                </c:pt>
                <c:pt idx="87">
                  <c:v>5.28</c:v>
                </c:pt>
                <c:pt idx="88">
                  <c:v>5.4</c:v>
                </c:pt>
                <c:pt idx="89">
                  <c:v>5.64</c:v>
                </c:pt>
                <c:pt idx="90">
                  <c:v>5.76</c:v>
                </c:pt>
                <c:pt idx="91">
                  <c:v>5.52</c:v>
                </c:pt>
                <c:pt idx="92">
                  <c:v>5.76</c:v>
                </c:pt>
                <c:pt idx="93">
                  <c:v>5.88</c:v>
                </c:pt>
                <c:pt idx="94">
                  <c:v>5.88</c:v>
                </c:pt>
                <c:pt idx="95">
                  <c:v>5.88</c:v>
                </c:pt>
                <c:pt idx="97">
                  <c:v>3.84</c:v>
                </c:pt>
                <c:pt idx="98">
                  <c:v>3.72</c:v>
                </c:pt>
                <c:pt idx="99">
                  <c:v>3.48</c:v>
                </c:pt>
                <c:pt idx="100">
                  <c:v>3.96</c:v>
                </c:pt>
                <c:pt idx="101">
                  <c:v>4.68</c:v>
                </c:pt>
                <c:pt idx="102">
                  <c:v>3.12</c:v>
                </c:pt>
                <c:pt idx="103">
                  <c:v>4.08</c:v>
                </c:pt>
                <c:pt idx="104">
                  <c:v>4.8</c:v>
                </c:pt>
                <c:pt idx="105">
                  <c:v>5.16</c:v>
                </c:pt>
                <c:pt idx="106">
                  <c:v>4.68</c:v>
                </c:pt>
                <c:pt idx="107">
                  <c:v>3.12</c:v>
                </c:pt>
                <c:pt idx="108">
                  <c:v>5.4</c:v>
                </c:pt>
                <c:pt idx="109">
                  <c:v>5.16</c:v>
                </c:pt>
                <c:pt idx="110">
                  <c:v>5.16</c:v>
                </c:pt>
                <c:pt idx="111">
                  <c:v>4.68</c:v>
                </c:pt>
                <c:pt idx="112">
                  <c:v>3.48</c:v>
                </c:pt>
                <c:pt idx="114">
                  <c:v>2.88</c:v>
                </c:pt>
                <c:pt idx="115">
                  <c:v>2.88</c:v>
                </c:pt>
                <c:pt idx="116">
                  <c:v>3.84</c:v>
                </c:pt>
                <c:pt idx="117">
                  <c:v>3.5999999999999996</c:v>
                </c:pt>
                <c:pt idx="118">
                  <c:v>2.4000000000000004</c:v>
                </c:pt>
                <c:pt idx="119">
                  <c:v>3.8883867991046386</c:v>
                </c:pt>
                <c:pt idx="120">
                  <c:v>6.24</c:v>
                </c:pt>
                <c:pt idx="121">
                  <c:v>5.2396626891260549</c:v>
                </c:pt>
                <c:pt idx="122">
                  <c:v>5.16</c:v>
                </c:pt>
                <c:pt idx="123">
                  <c:v>4.5600000000000005</c:v>
                </c:pt>
                <c:pt idx="124">
                  <c:v>3.12</c:v>
                </c:pt>
                <c:pt idx="125">
                  <c:v>3</c:v>
                </c:pt>
                <c:pt idx="126">
                  <c:v>4.2768629327723202</c:v>
                </c:pt>
              </c:numCache>
            </c:numRef>
          </c:val>
          <c:smooth val="0"/>
        </c:ser>
        <c:ser>
          <c:idx val="1"/>
          <c:order val="1"/>
          <c:tx>
            <c:strRef>
              <c:f>'Data base original'!$AQ$3</c:f>
              <c:strCache>
                <c:ptCount val="1"/>
                <c:pt idx="0">
                  <c:v>loans</c:v>
                </c:pt>
              </c:strCache>
            </c:strRef>
          </c:tx>
          <c:spPr>
            <a:ln w="19050">
              <a:solidFill>
                <a:srgbClr val="FF5050"/>
              </a:solidFill>
            </a:ln>
          </c:spPr>
          <c:marker>
            <c:symbol val="none"/>
          </c:marker>
          <c:cat>
            <c:numRef>
              <c:f>'Data base original'!$A$11:$A$200</c:f>
              <c:numCache>
                <c:formatCode>[$-409]mmm;@</c:formatCode>
                <c:ptCount val="190"/>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formatCode="[$-409]yy;@">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formatCode="[$-409]yy;@">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formatCode="[$-409]yy;@">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formatCode="[$-409]yy;@">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formatCode="[$-409]yy;@">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formatCode="[$-409]yy;@">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formatCode="[$-409]yy;@">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formatCode="[$-409]yy;@">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formatCode="yy">
                  <c:v>42005</c:v>
                </c:pt>
                <c:pt idx="109" formatCode="mmm">
                  <c:v>42036</c:v>
                </c:pt>
                <c:pt idx="110" formatCode="mmm">
                  <c:v>42064</c:v>
                </c:pt>
                <c:pt idx="111" formatCode="mmm">
                  <c:v>42095</c:v>
                </c:pt>
                <c:pt idx="112" formatCode="mmm">
                  <c:v>42125</c:v>
                </c:pt>
                <c:pt idx="113" formatCode="mmm">
                  <c:v>42156</c:v>
                </c:pt>
                <c:pt idx="114" formatCode="mmm">
                  <c:v>42186</c:v>
                </c:pt>
                <c:pt idx="115" formatCode="mmm">
                  <c:v>42217</c:v>
                </c:pt>
                <c:pt idx="116" formatCode="mmm">
                  <c:v>42248</c:v>
                </c:pt>
                <c:pt idx="117" formatCode="mmm">
                  <c:v>42278</c:v>
                </c:pt>
                <c:pt idx="118" formatCode="mmm">
                  <c:v>42309</c:v>
                </c:pt>
                <c:pt idx="119" formatCode="mmm">
                  <c:v>42339</c:v>
                </c:pt>
                <c:pt idx="120" formatCode="yy">
                  <c:v>42370</c:v>
                </c:pt>
                <c:pt idx="121" formatCode="mmm">
                  <c:v>42401</c:v>
                </c:pt>
                <c:pt idx="122" formatCode="mmm">
                  <c:v>42430</c:v>
                </c:pt>
                <c:pt idx="123" formatCode="mmm">
                  <c:v>42461</c:v>
                </c:pt>
                <c:pt idx="124" formatCode="mmm">
                  <c:v>42491</c:v>
                </c:pt>
                <c:pt idx="125" formatCode="mmm">
                  <c:v>42522</c:v>
                </c:pt>
                <c:pt idx="126" formatCode="mmm">
                  <c:v>42552</c:v>
                </c:pt>
                <c:pt idx="127" formatCode="mmm">
                  <c:v>42583</c:v>
                </c:pt>
              </c:numCache>
            </c:numRef>
          </c:cat>
          <c:val>
            <c:numRef>
              <c:f>'Data base original'!$AW$11:$AW$200</c:f>
              <c:numCache>
                <c:formatCode>#,#00</c:formatCode>
                <c:ptCount val="190"/>
                <c:pt idx="0">
                  <c:v>19.920000000000002</c:v>
                </c:pt>
                <c:pt idx="1">
                  <c:v>18.600000000000001</c:v>
                </c:pt>
                <c:pt idx="2">
                  <c:v>19.079999999999998</c:v>
                </c:pt>
                <c:pt idx="3">
                  <c:v>20.52</c:v>
                </c:pt>
                <c:pt idx="4">
                  <c:v>20.04</c:v>
                </c:pt>
                <c:pt idx="5">
                  <c:v>16.8</c:v>
                </c:pt>
                <c:pt idx="6">
                  <c:v>19.32</c:v>
                </c:pt>
                <c:pt idx="7">
                  <c:v>15.96</c:v>
                </c:pt>
                <c:pt idx="8">
                  <c:v>15.6</c:v>
                </c:pt>
                <c:pt idx="9">
                  <c:v>20.28</c:v>
                </c:pt>
                <c:pt idx="10">
                  <c:v>16.920000000000002</c:v>
                </c:pt>
                <c:pt idx="11">
                  <c:v>18.72</c:v>
                </c:pt>
                <c:pt idx="12">
                  <c:v>20.04</c:v>
                </c:pt>
                <c:pt idx="13">
                  <c:v>16.32</c:v>
                </c:pt>
                <c:pt idx="14">
                  <c:v>13.32</c:v>
                </c:pt>
                <c:pt idx="15">
                  <c:v>18.48</c:v>
                </c:pt>
                <c:pt idx="16">
                  <c:v>17.64</c:v>
                </c:pt>
                <c:pt idx="17">
                  <c:v>17.16</c:v>
                </c:pt>
                <c:pt idx="18">
                  <c:v>17.88</c:v>
                </c:pt>
                <c:pt idx="19">
                  <c:v>18.600000000000001</c:v>
                </c:pt>
                <c:pt idx="20">
                  <c:v>19.68</c:v>
                </c:pt>
                <c:pt idx="21">
                  <c:v>19.440000000000001</c:v>
                </c:pt>
                <c:pt idx="22">
                  <c:v>18.239999999999998</c:v>
                </c:pt>
                <c:pt idx="23">
                  <c:v>19.2</c:v>
                </c:pt>
                <c:pt idx="24">
                  <c:v>21.36</c:v>
                </c:pt>
                <c:pt idx="25">
                  <c:v>19.68</c:v>
                </c:pt>
                <c:pt idx="26">
                  <c:v>19.079999999999998</c:v>
                </c:pt>
                <c:pt idx="27">
                  <c:v>19.8</c:v>
                </c:pt>
                <c:pt idx="28">
                  <c:v>20.399999999999999</c:v>
                </c:pt>
                <c:pt idx="29">
                  <c:v>20.28</c:v>
                </c:pt>
                <c:pt idx="30">
                  <c:v>21</c:v>
                </c:pt>
                <c:pt idx="31">
                  <c:v>23.28</c:v>
                </c:pt>
                <c:pt idx="32">
                  <c:v>24.36</c:v>
                </c:pt>
                <c:pt idx="33">
                  <c:v>23.52</c:v>
                </c:pt>
                <c:pt idx="34">
                  <c:v>27</c:v>
                </c:pt>
                <c:pt idx="35">
                  <c:v>24.96</c:v>
                </c:pt>
                <c:pt idx="36">
                  <c:v>23.04</c:v>
                </c:pt>
                <c:pt idx="37">
                  <c:v>24.24</c:v>
                </c:pt>
                <c:pt idx="38">
                  <c:v>20.64</c:v>
                </c:pt>
                <c:pt idx="39">
                  <c:v>17.64</c:v>
                </c:pt>
                <c:pt idx="40">
                  <c:v>18.96</c:v>
                </c:pt>
                <c:pt idx="41">
                  <c:v>14.88</c:v>
                </c:pt>
                <c:pt idx="42">
                  <c:v>18.84</c:v>
                </c:pt>
                <c:pt idx="43">
                  <c:v>14.76</c:v>
                </c:pt>
                <c:pt idx="44">
                  <c:v>17.399999999999999</c:v>
                </c:pt>
                <c:pt idx="45">
                  <c:v>16.559999999999999</c:v>
                </c:pt>
                <c:pt idx="46">
                  <c:v>16.68</c:v>
                </c:pt>
                <c:pt idx="47">
                  <c:v>14.76</c:v>
                </c:pt>
                <c:pt idx="48">
                  <c:v>20.28</c:v>
                </c:pt>
                <c:pt idx="49">
                  <c:v>19.079999999999998</c:v>
                </c:pt>
                <c:pt idx="50">
                  <c:v>15.24</c:v>
                </c:pt>
                <c:pt idx="51">
                  <c:v>17.52</c:v>
                </c:pt>
                <c:pt idx="52">
                  <c:v>15.12</c:v>
                </c:pt>
                <c:pt idx="53">
                  <c:v>16.079999999999998</c:v>
                </c:pt>
                <c:pt idx="54">
                  <c:v>17.399999999999999</c:v>
                </c:pt>
                <c:pt idx="55">
                  <c:v>20.399999999999999</c:v>
                </c:pt>
                <c:pt idx="56">
                  <c:v>15.84</c:v>
                </c:pt>
                <c:pt idx="57">
                  <c:v>16.079999999999998</c:v>
                </c:pt>
                <c:pt idx="58">
                  <c:v>18.96</c:v>
                </c:pt>
                <c:pt idx="59">
                  <c:v>17.64</c:v>
                </c:pt>
                <c:pt idx="60">
                  <c:v>20.16</c:v>
                </c:pt>
                <c:pt idx="61">
                  <c:v>20.04</c:v>
                </c:pt>
                <c:pt idx="62">
                  <c:v>18.84</c:v>
                </c:pt>
                <c:pt idx="63">
                  <c:v>18.84</c:v>
                </c:pt>
                <c:pt idx="64">
                  <c:v>18.48</c:v>
                </c:pt>
                <c:pt idx="65">
                  <c:v>16.8</c:v>
                </c:pt>
                <c:pt idx="66">
                  <c:v>17.64</c:v>
                </c:pt>
                <c:pt idx="67">
                  <c:v>20.28</c:v>
                </c:pt>
                <c:pt idx="68">
                  <c:v>18.600000000000001</c:v>
                </c:pt>
                <c:pt idx="69">
                  <c:v>20.16</c:v>
                </c:pt>
                <c:pt idx="70">
                  <c:v>19.2</c:v>
                </c:pt>
                <c:pt idx="71">
                  <c:v>15.12</c:v>
                </c:pt>
                <c:pt idx="72">
                  <c:v>19.8</c:v>
                </c:pt>
                <c:pt idx="73">
                  <c:v>19.8</c:v>
                </c:pt>
                <c:pt idx="74">
                  <c:v>14.28</c:v>
                </c:pt>
                <c:pt idx="75">
                  <c:v>17.88</c:v>
                </c:pt>
                <c:pt idx="76">
                  <c:v>16.920000000000002</c:v>
                </c:pt>
                <c:pt idx="77">
                  <c:v>13.8</c:v>
                </c:pt>
                <c:pt idx="78">
                  <c:v>17.28</c:v>
                </c:pt>
                <c:pt idx="79">
                  <c:v>18.12</c:v>
                </c:pt>
                <c:pt idx="80">
                  <c:v>18.600000000000001</c:v>
                </c:pt>
                <c:pt idx="81">
                  <c:v>18.72</c:v>
                </c:pt>
                <c:pt idx="82">
                  <c:v>15.96</c:v>
                </c:pt>
                <c:pt idx="83">
                  <c:v>16.8</c:v>
                </c:pt>
                <c:pt idx="84">
                  <c:v>17.64</c:v>
                </c:pt>
                <c:pt idx="85">
                  <c:v>17.64</c:v>
                </c:pt>
                <c:pt idx="86">
                  <c:v>16.920000000000002</c:v>
                </c:pt>
                <c:pt idx="87">
                  <c:v>16.440000000000001</c:v>
                </c:pt>
                <c:pt idx="88">
                  <c:v>16.2</c:v>
                </c:pt>
                <c:pt idx="89">
                  <c:v>15.48</c:v>
                </c:pt>
                <c:pt idx="90">
                  <c:v>15.72</c:v>
                </c:pt>
                <c:pt idx="91">
                  <c:v>19.079999999999998</c:v>
                </c:pt>
                <c:pt idx="92">
                  <c:v>19.2</c:v>
                </c:pt>
                <c:pt idx="93">
                  <c:v>17.399999999999999</c:v>
                </c:pt>
                <c:pt idx="94">
                  <c:v>18.48</c:v>
                </c:pt>
                <c:pt idx="95">
                  <c:v>17.16</c:v>
                </c:pt>
                <c:pt idx="96">
                  <c:v>19.8</c:v>
                </c:pt>
                <c:pt idx="97">
                  <c:v>20.76</c:v>
                </c:pt>
                <c:pt idx="98">
                  <c:v>17.88</c:v>
                </c:pt>
                <c:pt idx="99">
                  <c:v>20.76</c:v>
                </c:pt>
                <c:pt idx="100">
                  <c:v>22.56</c:v>
                </c:pt>
                <c:pt idx="101">
                  <c:v>20.399999999999999</c:v>
                </c:pt>
                <c:pt idx="102">
                  <c:v>19.68</c:v>
                </c:pt>
                <c:pt idx="103">
                  <c:v>19.920000000000002</c:v>
                </c:pt>
                <c:pt idx="104">
                  <c:v>20.04</c:v>
                </c:pt>
                <c:pt idx="105">
                  <c:v>17.399999999999999</c:v>
                </c:pt>
                <c:pt idx="106">
                  <c:v>17.88</c:v>
                </c:pt>
                <c:pt idx="107">
                  <c:v>17.88</c:v>
                </c:pt>
                <c:pt idx="108">
                  <c:v>20.52</c:v>
                </c:pt>
                <c:pt idx="109">
                  <c:v>20.04</c:v>
                </c:pt>
                <c:pt idx="110">
                  <c:v>19.32</c:v>
                </c:pt>
                <c:pt idx="111">
                  <c:v>18.600000000000001</c:v>
                </c:pt>
                <c:pt idx="112">
                  <c:v>19.8</c:v>
                </c:pt>
                <c:pt idx="113">
                  <c:v>16.559999999999999</c:v>
                </c:pt>
                <c:pt idx="114">
                  <c:v>16.68</c:v>
                </c:pt>
                <c:pt idx="115">
                  <c:v>18.12</c:v>
                </c:pt>
                <c:pt idx="116">
                  <c:v>16.559999999999999</c:v>
                </c:pt>
                <c:pt idx="117">
                  <c:v>18.12</c:v>
                </c:pt>
                <c:pt idx="118">
                  <c:v>16.919999999999998</c:v>
                </c:pt>
                <c:pt idx="119">
                  <c:v>19.200000000000003</c:v>
                </c:pt>
                <c:pt idx="120">
                  <c:v>18.96</c:v>
                </c:pt>
                <c:pt idx="121">
                  <c:v>21.12</c:v>
                </c:pt>
                <c:pt idx="122">
                  <c:v>19.559999999999999</c:v>
                </c:pt>
                <c:pt idx="123">
                  <c:v>17.16</c:v>
                </c:pt>
                <c:pt idx="124">
                  <c:v>17.759999999999998</c:v>
                </c:pt>
                <c:pt idx="125">
                  <c:v>15.72</c:v>
                </c:pt>
                <c:pt idx="126">
                  <c:v>17.52</c:v>
                </c:pt>
                <c:pt idx="127">
                  <c:v>15.96</c:v>
                </c:pt>
              </c:numCache>
            </c:numRef>
          </c:val>
          <c:smooth val="0"/>
        </c:ser>
        <c:dLbls>
          <c:showLegendKey val="0"/>
          <c:showVal val="0"/>
          <c:showCatName val="0"/>
          <c:showSerName val="0"/>
          <c:showPercent val="0"/>
          <c:showBubbleSize val="0"/>
        </c:dLbls>
        <c:marker val="1"/>
        <c:smooth val="0"/>
        <c:axId val="52695808"/>
        <c:axId val="52697344"/>
      </c:lineChart>
      <c:dateAx>
        <c:axId val="52695808"/>
        <c:scaling>
          <c:orientation val="minMax"/>
          <c:max val="42583"/>
          <c:min val="41852"/>
        </c:scaling>
        <c:delete val="0"/>
        <c:axPos val="b"/>
        <c:numFmt formatCode="[$-409]mmm\.yy;@"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697344"/>
        <c:crosses val="autoZero"/>
        <c:auto val="1"/>
        <c:lblOffset val="100"/>
        <c:baseTimeUnit val="months"/>
        <c:majorUnit val="4"/>
        <c:majorTimeUnit val="months"/>
        <c:minorUnit val="4"/>
        <c:minorTimeUnit val="months"/>
      </c:dateAx>
      <c:valAx>
        <c:axId val="52697344"/>
        <c:scaling>
          <c:orientation val="minMax"/>
          <c:max val="28"/>
          <c:min val="0"/>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695808"/>
        <c:crosses val="autoZero"/>
        <c:crossBetween val="midCat"/>
        <c:majorUnit val="7"/>
      </c:val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225255721539385E-2"/>
          <c:y val="2.5135236473819544E-2"/>
          <c:w val="0.83957089475965041"/>
          <c:h val="0.89073744160358859"/>
        </c:manualLayout>
      </c:layout>
      <c:lineChart>
        <c:grouping val="standard"/>
        <c:varyColors val="0"/>
        <c:ser>
          <c:idx val="0"/>
          <c:order val="1"/>
          <c:tx>
            <c:strRef>
              <c:f>'Data base graphs 1'!$C$2</c:f>
              <c:strCache>
                <c:ptCount val="1"/>
              </c:strCache>
            </c:strRef>
          </c:tx>
          <c:spPr>
            <a:ln w="19050">
              <a:solidFill>
                <a:srgbClr val="002060"/>
              </a:solidFill>
              <a:prstDash val="solid"/>
            </a:ln>
          </c:spPr>
          <c:marker>
            <c:symbol val="none"/>
          </c:marker>
          <c:cat>
            <c:numRef>
              <c:f>'Data base original'!$A$23:$A$200</c:f>
              <c:numCache>
                <c:formatCode>[$-409]mmm;@</c:formatCode>
                <c:ptCount val="178"/>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formatCode="mmm">
                  <c:v>42036</c:v>
                </c:pt>
                <c:pt idx="98" formatCode="mmm">
                  <c:v>42064</c:v>
                </c:pt>
                <c:pt idx="99" formatCode="mmm">
                  <c:v>42095</c:v>
                </c:pt>
                <c:pt idx="100" formatCode="mmm">
                  <c:v>42125</c:v>
                </c:pt>
                <c:pt idx="101" formatCode="mmm">
                  <c:v>42156</c:v>
                </c:pt>
                <c:pt idx="102" formatCode="mmm">
                  <c:v>42186</c:v>
                </c:pt>
                <c:pt idx="103" formatCode="mmm">
                  <c:v>42217</c:v>
                </c:pt>
                <c:pt idx="104" formatCode="mmm">
                  <c:v>42248</c:v>
                </c:pt>
                <c:pt idx="105" formatCode="mmm">
                  <c:v>42278</c:v>
                </c:pt>
                <c:pt idx="106" formatCode="mmm">
                  <c:v>42309</c:v>
                </c:pt>
                <c:pt idx="107" formatCode="mmm">
                  <c:v>42339</c:v>
                </c:pt>
                <c:pt idx="108" formatCode="yy">
                  <c:v>42370</c:v>
                </c:pt>
                <c:pt idx="109" formatCode="mmm">
                  <c:v>42401</c:v>
                </c:pt>
                <c:pt idx="110" formatCode="mmm">
                  <c:v>42430</c:v>
                </c:pt>
                <c:pt idx="111" formatCode="mmm">
                  <c:v>42461</c:v>
                </c:pt>
                <c:pt idx="112" formatCode="mmm">
                  <c:v>42491</c:v>
                </c:pt>
                <c:pt idx="113" formatCode="mmm">
                  <c:v>42522</c:v>
                </c:pt>
                <c:pt idx="114" formatCode="mmm">
                  <c:v>42552</c:v>
                </c:pt>
                <c:pt idx="115" formatCode="mmm">
                  <c:v>42583</c:v>
                </c:pt>
              </c:numCache>
            </c:numRef>
          </c:cat>
          <c:val>
            <c:numRef>
              <c:f>'Data base graphs 1'!$C$19:$C$197</c:f>
              <c:numCache>
                <c:formatCode>#,#00</c:formatCode>
                <c:ptCount val="179"/>
                <c:pt idx="0">
                  <c:v>23.214257827540223</c:v>
                </c:pt>
                <c:pt idx="1">
                  <c:v>22.57287340079057</c:v>
                </c:pt>
                <c:pt idx="2">
                  <c:v>21.01775333011058</c:v>
                </c:pt>
                <c:pt idx="3">
                  <c:v>20.405017756871374</c:v>
                </c:pt>
                <c:pt idx="4">
                  <c:v>19.585566213036017</c:v>
                </c:pt>
                <c:pt idx="5">
                  <c:v>18.785661186306157</c:v>
                </c:pt>
                <c:pt idx="6">
                  <c:v>18.442387104270438</c:v>
                </c:pt>
                <c:pt idx="7">
                  <c:v>17.645878229400623</c:v>
                </c:pt>
                <c:pt idx="8">
                  <c:v>16.698932492226206</c:v>
                </c:pt>
                <c:pt idx="9">
                  <c:v>16.156534294621579</c:v>
                </c:pt>
                <c:pt idx="10">
                  <c:v>15.694917600053444</c:v>
                </c:pt>
                <c:pt idx="11">
                  <c:v>15.338343844092321</c:v>
                </c:pt>
                <c:pt idx="12">
                  <c:v>15.327279259120033</c:v>
                </c:pt>
                <c:pt idx="13">
                  <c:v>15.171233180741865</c:v>
                </c:pt>
                <c:pt idx="14">
                  <c:v>14.2047277011837</c:v>
                </c:pt>
                <c:pt idx="15">
                  <c:v>14.165146235544015</c:v>
                </c:pt>
                <c:pt idx="16">
                  <c:v>13.473326754138498</c:v>
                </c:pt>
                <c:pt idx="17">
                  <c:v>13.126290554044658</c:v>
                </c:pt>
                <c:pt idx="18">
                  <c:v>12.294786004141756</c:v>
                </c:pt>
                <c:pt idx="19">
                  <c:v>11.167500211905775</c:v>
                </c:pt>
                <c:pt idx="20">
                  <c:v>10.44001468610152</c:v>
                </c:pt>
                <c:pt idx="21">
                  <c:v>9.1482328450985619</c:v>
                </c:pt>
                <c:pt idx="22">
                  <c:v>8.0771603229327269</c:v>
                </c:pt>
                <c:pt idx="23">
                  <c:v>6.7645485344274334</c:v>
                </c:pt>
                <c:pt idx="24">
                  <c:v>5.3804837092024513</c:v>
                </c:pt>
                <c:pt idx="25">
                  <c:v>3.8502626047412605</c:v>
                </c:pt>
                <c:pt idx="26">
                  <c:v>2.8200315586999238</c:v>
                </c:pt>
                <c:pt idx="27">
                  <c:v>2.0225450144623522</c:v>
                </c:pt>
                <c:pt idx="28">
                  <c:v>1.336348610294209</c:v>
                </c:pt>
                <c:pt idx="29">
                  <c:v>0.16224256091280154</c:v>
                </c:pt>
                <c:pt idx="30">
                  <c:v>-0.20002631485553479</c:v>
                </c:pt>
                <c:pt idx="31">
                  <c:v>-0.82355648258108261</c:v>
                </c:pt>
                <c:pt idx="32">
                  <c:v>-0.88472493277458852</c:v>
                </c:pt>
                <c:pt idx="33">
                  <c:v>-0.30103087100995651</c:v>
                </c:pt>
                <c:pt idx="34">
                  <c:v>-0.2367642624623727</c:v>
                </c:pt>
                <c:pt idx="35">
                  <c:v>0.80779557560781257</c:v>
                </c:pt>
                <c:pt idx="36">
                  <c:v>1.4064852978419111</c:v>
                </c:pt>
                <c:pt idx="37">
                  <c:v>2.3118128147396675</c:v>
                </c:pt>
                <c:pt idx="38">
                  <c:v>2.9526078120792647</c:v>
                </c:pt>
                <c:pt idx="39">
                  <c:v>3.9336442785218111</c:v>
                </c:pt>
                <c:pt idx="40">
                  <c:v>4.8357446863036557</c:v>
                </c:pt>
                <c:pt idx="41">
                  <c:v>6.2691507530492316</c:v>
                </c:pt>
                <c:pt idx="42">
                  <c:v>7.126986628044321</c:v>
                </c:pt>
                <c:pt idx="43">
                  <c:v>8.6020547155698495</c:v>
                </c:pt>
                <c:pt idx="44">
                  <c:v>9.2511837128430159</c:v>
                </c:pt>
                <c:pt idx="45">
                  <c:v>9.8272422891534603</c:v>
                </c:pt>
                <c:pt idx="46">
                  <c:v>10.983849433468933</c:v>
                </c:pt>
                <c:pt idx="47">
                  <c:v>11.474994866011002</c:v>
                </c:pt>
                <c:pt idx="48">
                  <c:v>12.475975450034611</c:v>
                </c:pt>
                <c:pt idx="49">
                  <c:v>13.512796300290518</c:v>
                </c:pt>
                <c:pt idx="50">
                  <c:v>15.24757224739632</c:v>
                </c:pt>
                <c:pt idx="51">
                  <c:v>15.582002455314381</c:v>
                </c:pt>
                <c:pt idx="52">
                  <c:v>16.123681239131656</c:v>
                </c:pt>
                <c:pt idx="53">
                  <c:v>16.739563119408942</c:v>
                </c:pt>
                <c:pt idx="54">
                  <c:v>17.020027254733122</c:v>
                </c:pt>
                <c:pt idx="55">
                  <c:v>17.274914686564429</c:v>
                </c:pt>
                <c:pt idx="56">
                  <c:v>17.352151178709292</c:v>
                </c:pt>
                <c:pt idx="57">
                  <c:v>17.234479025918944</c:v>
                </c:pt>
                <c:pt idx="58">
                  <c:v>18.101772472356743</c:v>
                </c:pt>
                <c:pt idx="59">
                  <c:v>17.71566490830692</c:v>
                </c:pt>
                <c:pt idx="60">
                  <c:v>17.2436283594445</c:v>
                </c:pt>
                <c:pt idx="61">
                  <c:v>16.970955632180093</c:v>
                </c:pt>
                <c:pt idx="62">
                  <c:v>15.955980044480839</c:v>
                </c:pt>
                <c:pt idx="63">
                  <c:v>15.053279950196938</c:v>
                </c:pt>
                <c:pt idx="64">
                  <c:v>14.970362393794389</c:v>
                </c:pt>
                <c:pt idx="65">
                  <c:v>14.42767446945372</c:v>
                </c:pt>
                <c:pt idx="66">
                  <c:v>13.990203975613014</c:v>
                </c:pt>
                <c:pt idx="67">
                  <c:v>13.657751759824606</c:v>
                </c:pt>
                <c:pt idx="68">
                  <c:v>13.319415348940595</c:v>
                </c:pt>
                <c:pt idx="69">
                  <c:v>13.246211443462158</c:v>
                </c:pt>
                <c:pt idx="70">
                  <c:v>11.933243645897335</c:v>
                </c:pt>
                <c:pt idx="71">
                  <c:v>11.565110643533203</c:v>
                </c:pt>
                <c:pt idx="72">
                  <c:v>11.42271621760915</c:v>
                </c:pt>
                <c:pt idx="73">
                  <c:v>11.001522577444405</c:v>
                </c:pt>
                <c:pt idx="74">
                  <c:v>10.897038368448577</c:v>
                </c:pt>
                <c:pt idx="75">
                  <c:v>10.999970817742692</c:v>
                </c:pt>
                <c:pt idx="76">
                  <c:v>10.7789133143946</c:v>
                </c:pt>
                <c:pt idx="77">
                  <c:v>10.647731451508307</c:v>
                </c:pt>
                <c:pt idx="78">
                  <c:v>10.485660187884463</c:v>
                </c:pt>
                <c:pt idx="79">
                  <c:v>10.263818164196707</c:v>
                </c:pt>
                <c:pt idx="80">
                  <c:v>10.103639121283152</c:v>
                </c:pt>
                <c:pt idx="81">
                  <c:v>10.243643667531344</c:v>
                </c:pt>
                <c:pt idx="82">
                  <c:v>10.408234025971311</c:v>
                </c:pt>
                <c:pt idx="83">
                  <c:v>10.397704852451966</c:v>
                </c:pt>
                <c:pt idx="84">
                  <c:v>10.809090356488312</c:v>
                </c:pt>
                <c:pt idx="85">
                  <c:v>10.839167082191679</c:v>
                </c:pt>
                <c:pt idx="86">
                  <c:v>10.450260864939025</c:v>
                </c:pt>
                <c:pt idx="87">
                  <c:v>10.346302893740017</c:v>
                </c:pt>
                <c:pt idx="88">
                  <c:v>10.172961967836287</c:v>
                </c:pt>
                <c:pt idx="89">
                  <c:v>9.7965398163549509</c:v>
                </c:pt>
                <c:pt idx="90">
                  <c:v>9.8145472604617083</c:v>
                </c:pt>
                <c:pt idx="91">
                  <c:v>9.3955426649378353</c:v>
                </c:pt>
                <c:pt idx="92">
                  <c:v>9.4204846839571559</c:v>
                </c:pt>
                <c:pt idx="93">
                  <c:v>8.9854273997387963</c:v>
                </c:pt>
                <c:pt idx="94">
                  <c:v>8.6654794085740434</c:v>
                </c:pt>
                <c:pt idx="95">
                  <c:v>8.4139552614156656</c:v>
                </c:pt>
                <c:pt idx="96">
                  <c:v>7.6602146829355462</c:v>
                </c:pt>
                <c:pt idx="97">
                  <c:v>7.5092392543177908</c:v>
                </c:pt>
                <c:pt idx="98">
                  <c:v>7.305032885386936</c:v>
                </c:pt>
                <c:pt idx="99">
                  <c:v>7.0734290537052971</c:v>
                </c:pt>
                <c:pt idx="100">
                  <c:v>5.759415355364311</c:v>
                </c:pt>
                <c:pt idx="101">
                  <c:v>5.808109526190421</c:v>
                </c:pt>
                <c:pt idx="102">
                  <c:v>6.1702024163684968</c:v>
                </c:pt>
                <c:pt idx="103">
                  <c:v>5.9827984892422563</c:v>
                </c:pt>
                <c:pt idx="104">
                  <c:v>6.1866904417473734</c:v>
                </c:pt>
                <c:pt idx="105">
                  <c:v>6.2737506097104898</c:v>
                </c:pt>
                <c:pt idx="106">
                  <c:v>6.3237493409313572</c:v>
                </c:pt>
                <c:pt idx="107">
                  <c:v>6.9886518372827169</c:v>
                </c:pt>
                <c:pt idx="108">
                  <c:v>7.1630125773033342</c:v>
                </c:pt>
                <c:pt idx="109">
                  <c:v>7.3509443150262825</c:v>
                </c:pt>
                <c:pt idx="110">
                  <c:v>7.6086444033754788</c:v>
                </c:pt>
                <c:pt idx="111">
                  <c:v>7.70898164950124</c:v>
                </c:pt>
                <c:pt idx="112">
                  <c:v>9.0663501596525577</c:v>
                </c:pt>
                <c:pt idx="113">
                  <c:v>9.2591530059643219</c:v>
                </c:pt>
                <c:pt idx="114">
                  <c:v>8.8746993251915995</c:v>
                </c:pt>
                <c:pt idx="115">
                  <c:v>9.0651827401315757</c:v>
                </c:pt>
              </c:numCache>
            </c:numRef>
          </c:val>
          <c:smooth val="0"/>
        </c:ser>
        <c:dLbls>
          <c:showLegendKey val="0"/>
          <c:showVal val="0"/>
          <c:showCatName val="0"/>
          <c:showSerName val="0"/>
          <c:showPercent val="0"/>
          <c:showBubbleSize val="0"/>
        </c:dLbls>
        <c:marker val="1"/>
        <c:smooth val="0"/>
        <c:axId val="52747264"/>
        <c:axId val="52753152"/>
      </c:lineChart>
      <c:lineChart>
        <c:grouping val="standard"/>
        <c:varyColors val="0"/>
        <c:ser>
          <c:idx val="2"/>
          <c:order val="0"/>
          <c:tx>
            <c:strRef>
              <c:f>'Data base graphs 2'!$C$2</c:f>
              <c:strCache>
                <c:ptCount val="1"/>
              </c:strCache>
            </c:strRef>
          </c:tx>
          <c:spPr>
            <a:ln w="19050">
              <a:solidFill>
                <a:srgbClr val="9BBB59">
                  <a:lumMod val="75000"/>
                </a:srgbClr>
              </a:solidFill>
              <a:prstDash val="dash"/>
            </a:ln>
          </c:spPr>
          <c:marker>
            <c:symbol val="none"/>
          </c:marker>
          <c:cat>
            <c:numRef>
              <c:f>'Data base original'!$A$23:$A$200</c:f>
              <c:numCache>
                <c:formatCode>[$-409]mmm;@</c:formatCode>
                <c:ptCount val="178"/>
                <c:pt idx="0" formatCode="[$-409]yy;@">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formatCode="[$-409]yy;@">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formatCode="[$-409]yy;@">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formatCode="[$-409]yy;@">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formatCode="[$-409]yy;@">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formatCode="[$-409]yy;@">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formatCode="[$-409]yy;@">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formatCode="[$-409]yy;@">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formatCode="yy">
                  <c:v>42005</c:v>
                </c:pt>
                <c:pt idx="97" formatCode="mmm">
                  <c:v>42036</c:v>
                </c:pt>
                <c:pt idx="98" formatCode="mmm">
                  <c:v>42064</c:v>
                </c:pt>
                <c:pt idx="99" formatCode="mmm">
                  <c:v>42095</c:v>
                </c:pt>
                <c:pt idx="100" formatCode="mmm">
                  <c:v>42125</c:v>
                </c:pt>
                <c:pt idx="101" formatCode="mmm">
                  <c:v>42156</c:v>
                </c:pt>
                <c:pt idx="102" formatCode="mmm">
                  <c:v>42186</c:v>
                </c:pt>
                <c:pt idx="103" formatCode="mmm">
                  <c:v>42217</c:v>
                </c:pt>
                <c:pt idx="104" formatCode="mmm">
                  <c:v>42248</c:v>
                </c:pt>
                <c:pt idx="105" formatCode="mmm">
                  <c:v>42278</c:v>
                </c:pt>
                <c:pt idx="106" formatCode="mmm">
                  <c:v>42309</c:v>
                </c:pt>
                <c:pt idx="107" formatCode="mmm">
                  <c:v>42339</c:v>
                </c:pt>
                <c:pt idx="108" formatCode="yy">
                  <c:v>42370</c:v>
                </c:pt>
                <c:pt idx="109" formatCode="mmm">
                  <c:v>42401</c:v>
                </c:pt>
                <c:pt idx="110" formatCode="mmm">
                  <c:v>42430</c:v>
                </c:pt>
                <c:pt idx="111" formatCode="mmm">
                  <c:v>42461</c:v>
                </c:pt>
                <c:pt idx="112" formatCode="mmm">
                  <c:v>42491</c:v>
                </c:pt>
                <c:pt idx="113" formatCode="mmm">
                  <c:v>42522</c:v>
                </c:pt>
                <c:pt idx="114" formatCode="mmm">
                  <c:v>42552</c:v>
                </c:pt>
                <c:pt idx="115" formatCode="mmm">
                  <c:v>42583</c:v>
                </c:pt>
              </c:numCache>
            </c:numRef>
          </c:cat>
          <c:val>
            <c:numRef>
              <c:f>'Data base graphs 2'!$C$19:$C$200</c:f>
              <c:numCache>
                <c:formatCode>#,#00</c:formatCode>
                <c:ptCount val="182"/>
                <c:pt idx="0">
                  <c:v>1.1501099065297353</c:v>
                </c:pt>
                <c:pt idx="1">
                  <c:v>0.88831004607918373</c:v>
                </c:pt>
                <c:pt idx="2">
                  <c:v>1.9031670499502837</c:v>
                </c:pt>
                <c:pt idx="3">
                  <c:v>1.2542926961639012</c:v>
                </c:pt>
                <c:pt idx="4">
                  <c:v>0.58416686947322205</c:v>
                </c:pt>
                <c:pt idx="5">
                  <c:v>0.73361315085784895</c:v>
                </c:pt>
                <c:pt idx="6">
                  <c:v>1.2323705840997974</c:v>
                </c:pt>
                <c:pt idx="7">
                  <c:v>1.7312812463587761</c:v>
                </c:pt>
                <c:pt idx="8">
                  <c:v>0.98474492981894457</c:v>
                </c:pt>
                <c:pt idx="9">
                  <c:v>1.3075916174739319</c:v>
                </c:pt>
                <c:pt idx="10">
                  <c:v>1.4769093542442988</c:v>
                </c:pt>
                <c:pt idx="11">
                  <c:v>1.11659282520678</c:v>
                </c:pt>
                <c:pt idx="12">
                  <c:v>1.1404064206922016</c:v>
                </c:pt>
                <c:pt idx="13">
                  <c:v>0.75180092839231349</c:v>
                </c:pt>
                <c:pt idx="14">
                  <c:v>1.0480058554569922</c:v>
                </c:pt>
                <c:pt idx="15">
                  <c:v>1.2191996366391464</c:v>
                </c:pt>
                <c:pt idx="16">
                  <c:v>-2.5354411370855701E-2</c:v>
                </c:pt>
                <c:pt idx="17">
                  <c:v>0.42553889825978786</c:v>
                </c:pt>
                <c:pt idx="18">
                  <c:v>0.48828911262326358</c:v>
                </c:pt>
                <c:pt idx="19">
                  <c:v>0.71003856844180291</c:v>
                </c:pt>
                <c:pt idx="20">
                  <c:v>0.32389584961617857</c:v>
                </c:pt>
                <c:pt idx="21">
                  <c:v>0.12262883401945146</c:v>
                </c:pt>
                <c:pt idx="22">
                  <c:v>0.48111559368115309</c:v>
                </c:pt>
                <c:pt idx="23">
                  <c:v>-0.11148192582548688</c:v>
                </c:pt>
                <c:pt idx="24">
                  <c:v>-0.17074864770299314</c:v>
                </c:pt>
                <c:pt idx="25">
                  <c:v>-0.71120746430531767</c:v>
                </c:pt>
                <c:pt idx="26">
                  <c:v>4.5574179678936844E-2</c:v>
                </c:pt>
                <c:pt idx="27">
                  <c:v>0.43412936866677398</c:v>
                </c:pt>
                <c:pt idx="28">
                  <c:v>-0.69777678920094388</c:v>
                </c:pt>
                <c:pt idx="29">
                  <c:v>-0.73801430204625262</c:v>
                </c:pt>
                <c:pt idx="30">
                  <c:v>0.12484098492609519</c:v>
                </c:pt>
                <c:pt idx="31">
                  <c:v>8.0822498321992953E-2</c:v>
                </c:pt>
                <c:pt idx="32">
                  <c:v>0.26201969224604227</c:v>
                </c:pt>
                <c:pt idx="33">
                  <c:v>0.7122552448733046</c:v>
                </c:pt>
                <c:pt idx="34">
                  <c:v>0.54588637896306125</c:v>
                </c:pt>
                <c:pt idx="35">
                  <c:v>0.93438966698384718</c:v>
                </c:pt>
                <c:pt idx="36">
                  <c:v>0.42212957586768596</c:v>
                </c:pt>
                <c:pt idx="37">
                  <c:v>0.17521390941750781</c:v>
                </c:pt>
                <c:pt idx="38">
                  <c:v>0.67217536752409046</c:v>
                </c:pt>
                <c:pt idx="39">
                  <c:v>1.3911672279303104</c:v>
                </c:pt>
                <c:pt idx="40">
                  <c:v>0.16412482768114955</c:v>
                </c:pt>
                <c:pt idx="41">
                  <c:v>0.6191824529575598</c:v>
                </c:pt>
                <c:pt idx="42">
                  <c:v>0.93307818232915452</c:v>
                </c:pt>
                <c:pt idx="43">
                  <c:v>1.4588695440505859</c:v>
                </c:pt>
                <c:pt idx="44">
                  <c:v>0.86129918541828943</c:v>
                </c:pt>
                <c:pt idx="45">
                  <c:v>1.2432898424101779</c:v>
                </c:pt>
                <c:pt idx="46">
                  <c:v>1.6047501735329917</c:v>
                </c:pt>
                <c:pt idx="47">
                  <c:v>1.381062446171228</c:v>
                </c:pt>
                <c:pt idx="48">
                  <c:v>1.3238618615033033</c:v>
                </c:pt>
                <c:pt idx="49">
                  <c:v>1.0986444468683345</c:v>
                </c:pt>
                <c:pt idx="50">
                  <c:v>2.2107126431664739</c:v>
                </c:pt>
                <c:pt idx="51">
                  <c:v>1.6853883423178786</c:v>
                </c:pt>
                <c:pt idx="52">
                  <c:v>0.63354723053110718</c:v>
                </c:pt>
                <c:pt idx="53">
                  <c:v>1.1528335620149477</c:v>
                </c:pt>
                <c:pt idx="54">
                  <c:v>1.1755675984413045</c:v>
                </c:pt>
                <c:pt idx="55">
                  <c:v>1.6798624057108924</c:v>
                </c:pt>
                <c:pt idx="56">
                  <c:v>0.92772577769571285</c:v>
                </c:pt>
                <c:pt idx="57">
                  <c:v>1.1417704773906792</c:v>
                </c:pt>
                <c:pt idx="58">
                  <c:v>2.3564158497456162</c:v>
                </c:pt>
                <c:pt idx="59">
                  <c:v>1.0496195368699546</c:v>
                </c:pt>
                <c:pt idx="60">
                  <c:v>0.91755598787324288</c:v>
                </c:pt>
                <c:pt idx="61">
                  <c:v>0.86352000138845142</c:v>
                </c:pt>
                <c:pt idx="62">
                  <c:v>1.3238140316823177</c:v>
                </c:pt>
                <c:pt idx="63">
                  <c:v>0.89378268637246094</c:v>
                </c:pt>
                <c:pt idx="64">
                  <c:v>0.56102180724819561</c:v>
                </c:pt>
                <c:pt idx="65">
                  <c:v>0.67536771652230243</c:v>
                </c:pt>
                <c:pt idx="66">
                  <c:v>0.78876147197652813</c:v>
                </c:pt>
                <c:pt idx="67">
                  <c:v>1.3833132779887336</c:v>
                </c:pt>
                <c:pt idx="68">
                  <c:v>0.62728410988526662</c:v>
                </c:pt>
                <c:pt idx="69">
                  <c:v>1.0764332835554455</c:v>
                </c:pt>
                <c:pt idx="70">
                  <c:v>1.1697034982073689</c:v>
                </c:pt>
                <c:pt idx="71">
                  <c:v>0.71728127331043368</c:v>
                </c:pt>
                <c:pt idx="72">
                  <c:v>0.78875140579862091</c:v>
                </c:pt>
                <c:pt idx="73">
                  <c:v>0.48224161766779616</c:v>
                </c:pt>
                <c:pt idx="74">
                  <c:v>1.2284393168521319</c:v>
                </c:pt>
                <c:pt idx="75">
                  <c:v>0.98743031054029018</c:v>
                </c:pt>
                <c:pt idx="76">
                  <c:v>0.36075357067953462</c:v>
                </c:pt>
                <c:pt idx="77">
                  <c:v>0.55615024192643148</c:v>
                </c:pt>
                <c:pt idx="78">
                  <c:v>0.64113113453936421</c:v>
                </c:pt>
                <c:pt idx="79">
                  <c:v>1.1797476809011727</c:v>
                </c:pt>
                <c:pt idx="80">
                  <c:v>0.48110395461702637</c:v>
                </c:pt>
                <c:pt idx="81">
                  <c:v>1.2049591006054925</c:v>
                </c:pt>
                <c:pt idx="82">
                  <c:v>1.320746743949968</c:v>
                </c:pt>
                <c:pt idx="83">
                  <c:v>0.70767628560022899</c:v>
                </c:pt>
                <c:pt idx="84">
                  <c:v>1.1643301495205378</c:v>
                </c:pt>
                <c:pt idx="85">
                  <c:v>0.5095153441235567</c:v>
                </c:pt>
                <c:pt idx="86">
                  <c:v>0.8732546790614748</c:v>
                </c:pt>
                <c:pt idx="87">
                  <c:v>0.89237894271667528</c:v>
                </c:pt>
                <c:pt idx="88">
                  <c:v>0.20309875586357862</c:v>
                </c:pt>
                <c:pt idx="89">
                  <c:v>0.21258534412696406</c:v>
                </c:pt>
                <c:pt idx="90">
                  <c:v>0.6576370239487801</c:v>
                </c:pt>
                <c:pt idx="91">
                  <c:v>0.79368972856363484</c:v>
                </c:pt>
                <c:pt idx="92">
                  <c:v>0.50401349503216863</c:v>
                </c:pt>
                <c:pt idx="93">
                  <c:v>0.80256685400823358</c:v>
                </c:pt>
                <c:pt idx="94">
                  <c:v>1.0232999186497551</c:v>
                </c:pt>
                <c:pt idx="95">
                  <c:v>0.47457178426361679</c:v>
                </c:pt>
                <c:pt idx="96">
                  <c:v>0.4609920917530701</c:v>
                </c:pt>
                <c:pt idx="97">
                  <c:v>0.36856757429110587</c:v>
                </c:pt>
                <c:pt idx="98">
                  <c:v>0.68165290415240065</c:v>
                </c:pt>
                <c:pt idx="99">
                  <c:v>0.67461598302801917</c:v>
                </c:pt>
                <c:pt idx="100">
                  <c:v>-1.0266016987223878</c:v>
                </c:pt>
                <c:pt idx="101">
                  <c:v>0.25872562140889954</c:v>
                </c:pt>
                <c:pt idx="102">
                  <c:v>1.002104143451362</c:v>
                </c:pt>
                <c:pt idx="103">
                  <c:v>0.61577603098399436</c:v>
                </c:pt>
                <c:pt idx="104">
                  <c:v>0.69736524492188323</c:v>
                </c:pt>
                <c:pt idx="105">
                  <c:v>0.88521269563787541</c:v>
                </c:pt>
                <c:pt idx="106">
                  <c:v>1.0708284644167065</c:v>
                </c:pt>
                <c:pt idx="107">
                  <c:v>1.1028960675333508</c:v>
                </c:pt>
                <c:pt idx="108">
                  <c:v>0.62471462328812777</c:v>
                </c:pt>
                <c:pt idx="109">
                  <c:v>0.54458389618569925</c:v>
                </c:pt>
                <c:pt idx="110">
                  <c:v>0.92334310086276616</c:v>
                </c:pt>
                <c:pt idx="111">
                  <c:v>0.76848775121646895</c:v>
                </c:pt>
                <c:pt idx="112">
                  <c:v>0.22067937421532235</c:v>
                </c:pt>
                <c:pt idx="113">
                  <c:v>0.435958724369641</c:v>
                </c:pt>
                <c:pt idx="114">
                  <c:v>0.64670480494817184</c:v>
                </c:pt>
                <c:pt idx="115">
                  <c:v>0.79180991887535868</c:v>
                </c:pt>
              </c:numCache>
            </c:numRef>
          </c:val>
          <c:smooth val="0"/>
        </c:ser>
        <c:dLbls>
          <c:showLegendKey val="0"/>
          <c:showVal val="0"/>
          <c:showCatName val="0"/>
          <c:showSerName val="0"/>
          <c:showPercent val="0"/>
          <c:showBubbleSize val="0"/>
        </c:dLbls>
        <c:marker val="1"/>
        <c:smooth val="0"/>
        <c:axId val="52826112"/>
        <c:axId val="52754688"/>
      </c:lineChart>
      <c:dateAx>
        <c:axId val="52747264"/>
        <c:scaling>
          <c:orientation val="minMax"/>
          <c:max val="42583"/>
          <c:min val="41852"/>
        </c:scaling>
        <c:delete val="0"/>
        <c:axPos val="b"/>
        <c:numFmt formatCode="[$-409]mmm\.yy;@" sourceLinked="0"/>
        <c:majorTickMark val="out"/>
        <c:minorTickMark val="none"/>
        <c:tickLblPos val="low"/>
        <c:txPr>
          <a:bodyPr rot="0" vert="horz"/>
          <a:lstStyle/>
          <a:p>
            <a:pPr>
              <a:defRPr sz="800" b="0" i="0" u="none" strike="noStrike" baseline="0">
                <a:solidFill>
                  <a:srgbClr val="000000"/>
                </a:solidFill>
                <a:latin typeface="Calibri"/>
                <a:ea typeface="Calibri"/>
                <a:cs typeface="Calibri"/>
              </a:defRPr>
            </a:pPr>
            <a:endParaRPr lang="es-CL"/>
          </a:p>
        </c:txPr>
        <c:crossAx val="52753152"/>
        <c:crosses val="autoZero"/>
        <c:auto val="0"/>
        <c:lblOffset val="100"/>
        <c:baseTimeUnit val="months"/>
        <c:majorUnit val="4"/>
        <c:majorTimeUnit val="months"/>
      </c:dateAx>
      <c:valAx>
        <c:axId val="52753152"/>
        <c:scaling>
          <c:orientation val="minMax"/>
          <c:max val="20"/>
          <c:min val="4"/>
        </c:scaling>
        <c:delete val="0"/>
        <c:axPos val="l"/>
        <c:numFmt formatCode="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52747264"/>
        <c:crosses val="autoZero"/>
        <c:crossBetween val="midCat"/>
        <c:majorUnit val="4"/>
      </c:valAx>
      <c:valAx>
        <c:axId val="52754688"/>
        <c:scaling>
          <c:orientation val="minMax"/>
          <c:max val="2"/>
          <c:min val="-1.8"/>
        </c:scaling>
        <c:delete val="0"/>
        <c:axPos val="r"/>
        <c:numFmt formatCode="0.0" sourceLinked="0"/>
        <c:majorTickMark val="out"/>
        <c:minorTickMark val="none"/>
        <c:tickLblPos val="nextTo"/>
        <c:txPr>
          <a:bodyPr/>
          <a:lstStyle/>
          <a:p>
            <a:pPr>
              <a:defRPr sz="800"/>
            </a:pPr>
            <a:endParaRPr lang="es-CL"/>
          </a:p>
        </c:txPr>
        <c:crossAx val="52826112"/>
        <c:crosses val="max"/>
        <c:crossBetween val="between"/>
        <c:majorUnit val="0.8"/>
        <c:minorUnit val="4.0000000000000022E-2"/>
      </c:valAx>
      <c:dateAx>
        <c:axId val="52826112"/>
        <c:scaling>
          <c:orientation val="minMax"/>
        </c:scaling>
        <c:delete val="1"/>
        <c:axPos val="b"/>
        <c:numFmt formatCode="[$-409]yy;@" sourceLinked="1"/>
        <c:majorTickMark val="out"/>
        <c:minorTickMark val="none"/>
        <c:tickLblPos val="none"/>
        <c:crossAx val="52754688"/>
        <c:crosses val="autoZero"/>
        <c:auto val="1"/>
        <c:lblOffset val="100"/>
        <c:baseTimeUnit val="months"/>
        <c:majorUnit val="1"/>
        <c:minorUnit val="1"/>
      </c:dateAx>
      <c:spPr>
        <a:noFill/>
        <a:ln w="25400">
          <a:noFill/>
        </a:ln>
      </c:spPr>
    </c:plotArea>
    <c:plotVisOnly val="1"/>
    <c:dispBlanksAs val="gap"/>
    <c:showDLblsOverMax val="0"/>
  </c:chart>
  <c:spPr>
    <a:noFill/>
    <a:ln>
      <a:noFill/>
    </a:ln>
  </c:spPr>
  <c:txPr>
    <a:bodyPr/>
    <a:lstStyle/>
    <a:p>
      <a:pPr>
        <a:defRPr sz="1400" b="0" i="0" u="none" strike="noStrike" baseline="0">
          <a:solidFill>
            <a:srgbClr val="000000"/>
          </a:solidFill>
          <a:latin typeface="Calibri"/>
          <a:ea typeface="Calibri"/>
          <a:cs typeface="Calibri"/>
        </a:defRPr>
      </a:pPr>
      <a:endParaRPr lang="es-CL"/>
    </a:p>
  </c:txPr>
  <c:printSettings>
    <c:headerFooter/>
    <c:pageMargins b="0.75000000000000966" l="0.70000000000000062" r="0.70000000000000062" t="0.750000000000009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7.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image" Target="../media/image6.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5</xdr:col>
      <xdr:colOff>9525</xdr:colOff>
      <xdr:row>35</xdr:row>
      <xdr:rowOff>180975</xdr:rowOff>
    </xdr:to>
    <xdr:graphicFrame macro="">
      <xdr:nvGraphicFramePr>
        <xdr:cNvPr id="8396141" name="Tasa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23</xdr:row>
      <xdr:rowOff>0</xdr:rowOff>
    </xdr:from>
    <xdr:to>
      <xdr:col>10</xdr:col>
      <xdr:colOff>9525</xdr:colOff>
      <xdr:row>35</xdr:row>
      <xdr:rowOff>180975</xdr:rowOff>
    </xdr:to>
    <xdr:graphicFrame macro="">
      <xdr:nvGraphicFramePr>
        <xdr:cNvPr id="8396142" name="Tasa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23</xdr:row>
      <xdr:rowOff>0</xdr:rowOff>
    </xdr:from>
    <xdr:to>
      <xdr:col>15</xdr:col>
      <xdr:colOff>9525</xdr:colOff>
      <xdr:row>35</xdr:row>
      <xdr:rowOff>180975</xdr:rowOff>
    </xdr:to>
    <xdr:graphicFrame macro="">
      <xdr:nvGraphicFramePr>
        <xdr:cNvPr id="8396143" name="Tasa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23</xdr:row>
      <xdr:rowOff>0</xdr:rowOff>
    </xdr:from>
    <xdr:to>
      <xdr:col>20</xdr:col>
      <xdr:colOff>9525</xdr:colOff>
      <xdr:row>35</xdr:row>
      <xdr:rowOff>180975</xdr:rowOff>
    </xdr:to>
    <xdr:graphicFrame macro="">
      <xdr:nvGraphicFramePr>
        <xdr:cNvPr id="8396144" name="Tasa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40</xdr:row>
      <xdr:rowOff>0</xdr:rowOff>
    </xdr:from>
    <xdr:to>
      <xdr:col>5</xdr:col>
      <xdr:colOff>9525</xdr:colOff>
      <xdr:row>52</xdr:row>
      <xdr:rowOff>180975</xdr:rowOff>
    </xdr:to>
    <xdr:graphicFrame macro="">
      <xdr:nvGraphicFramePr>
        <xdr:cNvPr id="8396145" name="Tasas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40</xdr:row>
      <xdr:rowOff>0</xdr:rowOff>
    </xdr:from>
    <xdr:to>
      <xdr:col>10</xdr:col>
      <xdr:colOff>9525</xdr:colOff>
      <xdr:row>52</xdr:row>
      <xdr:rowOff>180975</xdr:rowOff>
    </xdr:to>
    <xdr:graphicFrame macro="">
      <xdr:nvGraphicFramePr>
        <xdr:cNvPr id="8396146" name="Tasas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40</xdr:row>
      <xdr:rowOff>0</xdr:rowOff>
    </xdr:from>
    <xdr:to>
      <xdr:col>15</xdr:col>
      <xdr:colOff>9525</xdr:colOff>
      <xdr:row>52</xdr:row>
      <xdr:rowOff>180975</xdr:rowOff>
    </xdr:to>
    <xdr:graphicFrame macro="">
      <xdr:nvGraphicFramePr>
        <xdr:cNvPr id="8396147" name="Tasas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40</xdr:row>
      <xdr:rowOff>0</xdr:rowOff>
    </xdr:from>
    <xdr:to>
      <xdr:col>20</xdr:col>
      <xdr:colOff>9525</xdr:colOff>
      <xdr:row>52</xdr:row>
      <xdr:rowOff>180975</xdr:rowOff>
    </xdr:to>
    <xdr:graphicFrame macro="">
      <xdr:nvGraphicFramePr>
        <xdr:cNvPr id="8396148" name="Tasas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57</xdr:row>
      <xdr:rowOff>0</xdr:rowOff>
    </xdr:from>
    <xdr:to>
      <xdr:col>5</xdr:col>
      <xdr:colOff>9525</xdr:colOff>
      <xdr:row>69</xdr:row>
      <xdr:rowOff>180975</xdr:rowOff>
    </xdr:to>
    <xdr:graphicFrame macro="">
      <xdr:nvGraphicFramePr>
        <xdr:cNvPr id="8396149" name="Colocaciones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0</xdr:colOff>
      <xdr:row>57</xdr:row>
      <xdr:rowOff>0</xdr:rowOff>
    </xdr:from>
    <xdr:to>
      <xdr:col>10</xdr:col>
      <xdr:colOff>9525</xdr:colOff>
      <xdr:row>69</xdr:row>
      <xdr:rowOff>180975</xdr:rowOff>
    </xdr:to>
    <xdr:graphicFrame macro="">
      <xdr:nvGraphicFramePr>
        <xdr:cNvPr id="8396150" name="Colocaciones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0</xdr:colOff>
      <xdr:row>57</xdr:row>
      <xdr:rowOff>0</xdr:rowOff>
    </xdr:from>
    <xdr:to>
      <xdr:col>15</xdr:col>
      <xdr:colOff>9525</xdr:colOff>
      <xdr:row>69</xdr:row>
      <xdr:rowOff>180975</xdr:rowOff>
    </xdr:to>
    <xdr:graphicFrame macro="">
      <xdr:nvGraphicFramePr>
        <xdr:cNvPr id="8396151" name="Colocaciones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57</xdr:row>
      <xdr:rowOff>0</xdr:rowOff>
    </xdr:from>
    <xdr:to>
      <xdr:col>20</xdr:col>
      <xdr:colOff>9525</xdr:colOff>
      <xdr:row>69</xdr:row>
      <xdr:rowOff>180975</xdr:rowOff>
    </xdr:to>
    <xdr:graphicFrame macro="">
      <xdr:nvGraphicFramePr>
        <xdr:cNvPr id="8396152" name="Colocaciones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76</xdr:row>
      <xdr:rowOff>0</xdr:rowOff>
    </xdr:from>
    <xdr:to>
      <xdr:col>6</xdr:col>
      <xdr:colOff>150000</xdr:colOff>
      <xdr:row>89</xdr:row>
      <xdr:rowOff>55929</xdr:rowOff>
    </xdr:to>
    <xdr:graphicFrame macro="">
      <xdr:nvGraphicFramePr>
        <xdr:cNvPr id="8396164" name="Agregados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76</xdr:row>
      <xdr:rowOff>0</xdr:rowOff>
    </xdr:from>
    <xdr:to>
      <xdr:col>18</xdr:col>
      <xdr:colOff>150000</xdr:colOff>
      <xdr:row>89</xdr:row>
      <xdr:rowOff>55929</xdr:rowOff>
    </xdr:to>
    <xdr:graphicFrame macro="">
      <xdr:nvGraphicFramePr>
        <xdr:cNvPr id="31" name="Agregados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0</xdr:colOff>
      <xdr:row>76</xdr:row>
      <xdr:rowOff>0</xdr:rowOff>
    </xdr:from>
    <xdr:to>
      <xdr:col>12</xdr:col>
      <xdr:colOff>150000</xdr:colOff>
      <xdr:row>89</xdr:row>
      <xdr:rowOff>55929</xdr:rowOff>
    </xdr:to>
    <xdr:graphicFrame macro="">
      <xdr:nvGraphicFramePr>
        <xdr:cNvPr id="32" name="Agregados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6</xdr:col>
      <xdr:colOff>0</xdr:colOff>
      <xdr:row>3</xdr:row>
      <xdr:rowOff>0</xdr:rowOff>
    </xdr:from>
    <xdr:to>
      <xdr:col>10</xdr:col>
      <xdr:colOff>9525</xdr:colOff>
      <xdr:row>15</xdr:row>
      <xdr:rowOff>180975</xdr:rowOff>
    </xdr:to>
    <xdr:graphicFrame macro="">
      <xdr:nvGraphicFramePr>
        <xdr:cNvPr id="37" name="Colocacione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0</xdr:colOff>
      <xdr:row>3</xdr:row>
      <xdr:rowOff>0</xdr:rowOff>
    </xdr:from>
    <xdr:to>
      <xdr:col>15</xdr:col>
      <xdr:colOff>9525</xdr:colOff>
      <xdr:row>15</xdr:row>
      <xdr:rowOff>180975</xdr:rowOff>
    </xdr:to>
    <xdr:graphicFrame macro="">
      <xdr:nvGraphicFramePr>
        <xdr:cNvPr id="39" name="Agregado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3</xdr:row>
      <xdr:rowOff>0</xdr:rowOff>
    </xdr:from>
    <xdr:to>
      <xdr:col>5</xdr:col>
      <xdr:colOff>9525</xdr:colOff>
      <xdr:row>15</xdr:row>
      <xdr:rowOff>180975</xdr:rowOff>
    </xdr:to>
    <xdr:graphicFrame macro="">
      <xdr:nvGraphicFramePr>
        <xdr:cNvPr id="40" name="Tasas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134471</xdr:colOff>
      <xdr:row>93</xdr:row>
      <xdr:rowOff>56027</xdr:rowOff>
    </xdr:from>
    <xdr:to>
      <xdr:col>13</xdr:col>
      <xdr:colOff>694765</xdr:colOff>
      <xdr:row>116</xdr:row>
      <xdr:rowOff>47624</xdr:rowOff>
    </xdr:to>
    <xdr:sp macro="" textlink="">
      <xdr:nvSpPr>
        <xdr:cNvPr id="22" name="21 CuadroTexto"/>
        <xdr:cNvSpPr txBox="1"/>
      </xdr:nvSpPr>
      <xdr:spPr>
        <a:xfrm>
          <a:off x="896471" y="18296402"/>
          <a:ext cx="9704294" cy="4373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r>
            <a:rPr lang="es-CL" sz="1100">
              <a:solidFill>
                <a:schemeClr val="dk1"/>
              </a:solidFill>
              <a:latin typeface="+mn-lt"/>
              <a:ea typeface="+mn-ea"/>
              <a:cs typeface="+mn-cs"/>
            </a:rPr>
            <a:t>(1)</a:t>
          </a:r>
          <a:r>
            <a:rPr lang="es-CL" sz="1100" baseline="0">
              <a:solidFill>
                <a:schemeClr val="dk1"/>
              </a:solidFill>
              <a:latin typeface="+mn-lt"/>
              <a:ea typeface="+mn-ea"/>
              <a:cs typeface="+mn-cs"/>
            </a:rPr>
            <a:t>         	</a:t>
          </a:r>
          <a:r>
            <a:rPr lang="es-CL" sz="1100">
              <a:solidFill>
                <a:schemeClr val="dk1"/>
              </a:solidFill>
              <a:effectLst/>
              <a:latin typeface="+mn-lt"/>
              <a:ea typeface="+mn-ea"/>
              <a:cs typeface="+mn-cs"/>
            </a:rPr>
            <a:t>Interest rates</a:t>
          </a:r>
        </a:p>
        <a:p>
          <a:r>
            <a:rPr lang="en-US" sz="1100">
              <a:solidFill>
                <a:schemeClr val="dk1"/>
              </a:solidFill>
              <a:effectLst/>
              <a:latin typeface="+mn-lt"/>
              <a:ea typeface="+mn-ea"/>
              <a:cs typeface="+mn-cs"/>
            </a:rPr>
            <a:t>	Weighted average effective interest rates of the operations carried out by commercial banks during a month in the Metroploitan Region.</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interest rates ($) are expressed on a 360 days basis using the conversion of simple interest. Details regarding sahres by maturity and currency of the 	different types of interest rates are available in: ”</a:t>
          </a:r>
          <a:r>
            <a:rPr lang="en-US" sz="1100" u="sng">
              <a:solidFill>
                <a:schemeClr val="dk1"/>
              </a:solidFill>
              <a:effectLst/>
              <a:latin typeface="+mn-lt"/>
              <a:ea typeface="+mn-ea"/>
              <a:cs typeface="+mn-cs"/>
              <a:hlinkClick xmlns:r="http://schemas.openxmlformats.org/officeDocument/2006/relationships" r:id=""/>
            </a:rPr>
            <a:t>Series de indicadores (Excel), hoja resumen</a:t>
          </a:r>
          <a:r>
            <a:rPr lang="en-US" sz="1100">
              <a:solidFill>
                <a:schemeClr val="dk1"/>
              </a:solidFill>
              <a:effectLst/>
              <a:latin typeface="+mn-lt"/>
              <a:ea typeface="+mn-ea"/>
              <a:cs typeface="+mn-cs"/>
            </a:rPr>
            <a:t>“. </a:t>
          </a:r>
          <a:r>
            <a:rPr lang="es-CL" sz="1100">
              <a:solidFill>
                <a:schemeClr val="dk1"/>
              </a:solidFill>
              <a:effectLst/>
              <a:latin typeface="+mn-lt"/>
              <a:ea typeface="+mn-ea"/>
              <a:cs typeface="+mn-cs"/>
            </a:rPr>
            <a:t>The definition of each product and details 	regarding their share are available in the following document: ”</a:t>
          </a:r>
          <a:r>
            <a:rPr lang="es-CL" sz="1100" u="sng">
              <a:solidFill>
                <a:schemeClr val="dk1"/>
              </a:solidFill>
              <a:effectLst/>
              <a:latin typeface="+mn-lt"/>
              <a:ea typeface="+mn-ea"/>
              <a:cs typeface="+mn-cs"/>
              <a:hlinkClick xmlns:r="http://schemas.openxmlformats.org/officeDocument/2006/relationships" r:id=""/>
            </a:rPr>
            <a:t>Estadísticas de Tasas de Interés del Sistema Bancario</a:t>
          </a:r>
          <a:r>
            <a:rPr lang="es-CL" sz="1100">
              <a:solidFill>
                <a:schemeClr val="dk1"/>
              </a:solidFill>
              <a:effectLst/>
              <a:latin typeface="+mn-lt"/>
              <a:ea typeface="+mn-ea"/>
              <a:cs typeface="+mn-cs"/>
            </a:rPr>
            <a:t>”, (E. Arraño, P. Filippi, C. 	Vásquez, “Serie de Estudios Económicos Estadísticos, N° 113, Banco Central de Chile, julio 2015”). </a:t>
          </a:r>
          <a:r>
            <a:rPr lang="en-US" sz="1100">
              <a:solidFill>
                <a:schemeClr val="dk1"/>
              </a:solidFill>
              <a:effectLst/>
              <a:latin typeface="+mn-lt"/>
              <a:ea typeface="+mn-ea"/>
              <a:cs typeface="+mn-cs"/>
            </a:rPr>
            <a:t>Discontinuous graphs imply that </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no 	operations were performed</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the corresponding month.</a:t>
          </a:r>
          <a:endParaRPr lang="es-CL" sz="1100">
            <a:solidFill>
              <a:schemeClr val="dk1"/>
            </a:solidFill>
            <a:effectLst/>
            <a:latin typeface="+mn-lt"/>
            <a:ea typeface="+mn-ea"/>
            <a:cs typeface="+mn-cs"/>
          </a:endParaRPr>
        </a:p>
        <a:p>
          <a:r>
            <a:rPr lang="es-CL" sz="1100">
              <a:solidFill>
                <a:schemeClr val="dk1"/>
              </a:solidFill>
              <a:latin typeface="+mn-lt"/>
              <a:ea typeface="+mn-ea"/>
              <a:cs typeface="+mn-cs"/>
            </a:rPr>
            <a:t> </a:t>
          </a:r>
        </a:p>
        <a:p>
          <a:pPr lvl="0"/>
          <a:r>
            <a:rPr lang="es-CL" sz="1100">
              <a:solidFill>
                <a:schemeClr val="dk1"/>
              </a:solidFill>
              <a:latin typeface="+mn-lt"/>
              <a:ea typeface="+mn-ea"/>
              <a:cs typeface="+mn-cs"/>
            </a:rPr>
            <a:t>(2)          	</a:t>
          </a:r>
          <a:r>
            <a:rPr lang="es-CL" sz="1100">
              <a:solidFill>
                <a:schemeClr val="dk1"/>
              </a:solidFill>
              <a:effectLst/>
              <a:latin typeface="+mn-lt"/>
              <a:ea typeface="+mn-ea"/>
              <a:cs typeface="+mn-cs"/>
            </a:rPr>
            <a:t>Loans</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Balance sheets in Chilean Pesos at the end of the last working day of each month. The corresponding information is obtained from the 	individual balance sheets of each commercial bank. That is, it does not take into consideration the operations of subsidiaries and branches abroad. 	Preliminary data reported for the last two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Estadísticas de Colocaciones</a:t>
          </a:r>
          <a:r>
            <a:rPr lang="es-CL" sz="1100">
              <a:solidFill>
                <a:schemeClr val="dk1"/>
              </a:solidFill>
              <a:effectLst/>
              <a:latin typeface="+mn-lt"/>
              <a:ea typeface="+mn-ea"/>
              <a:cs typeface="+mn-cs"/>
            </a:rPr>
            <a:t>“ (E. Arraño and B. Velásquez, “Serie de 	Estudios Económicos Estadísticos, N° 92, Banco Central de Chile, julio 2012”).</a:t>
          </a:r>
        </a:p>
        <a:p>
          <a:endParaRPr lang="es-CL" sz="1100">
            <a:solidFill>
              <a:schemeClr val="dk1"/>
            </a:solidFill>
            <a:effectLst/>
            <a:latin typeface="+mn-lt"/>
            <a:ea typeface="+mn-ea"/>
            <a:cs typeface="+mn-cs"/>
          </a:endParaRPr>
        </a:p>
        <a:p>
          <a:pPr lvl="0"/>
          <a:r>
            <a:rPr lang="es-CL" sz="1100">
              <a:solidFill>
                <a:schemeClr val="dk1"/>
              </a:solidFill>
              <a:effectLst/>
              <a:latin typeface="+mn-lt"/>
              <a:ea typeface="+mn-ea"/>
              <a:cs typeface="+mn-cs"/>
            </a:rPr>
            <a:t>(3)	Monetary aggregates</a:t>
          </a:r>
        </a:p>
        <a:p>
          <a:r>
            <a:rPr lang="en-US" sz="1100">
              <a:solidFill>
                <a:schemeClr val="dk1"/>
              </a:solidFill>
              <a:effectLst/>
              <a:latin typeface="+mn-lt"/>
              <a:ea typeface="+mn-ea"/>
              <a:cs typeface="+mn-cs"/>
            </a:rPr>
            <a:t>	Monthly averages calculated on the basis of information provided by commercial banks, the Superintendency of Banks and Financial Institutions (SBIF), 	Superintendency of Pensions (SP), Superintendency of Securities and Insurance (SVS) and the General Treasury of the Republic of Chile. Preliminary 	data reported for the last three periods.  </a:t>
          </a:r>
          <a:r>
            <a:rPr lang="es-CL" sz="1100">
              <a:solidFill>
                <a:schemeClr val="dk1"/>
              </a:solidFill>
              <a:effectLst/>
              <a:latin typeface="+mn-lt"/>
              <a:ea typeface="+mn-ea"/>
              <a:cs typeface="+mn-cs"/>
            </a:rPr>
            <a:t>For more information, see: ”</a:t>
          </a:r>
          <a:r>
            <a:rPr lang="es-CL" sz="1100" u="sng">
              <a:solidFill>
                <a:schemeClr val="dk1"/>
              </a:solidFill>
              <a:effectLst/>
              <a:latin typeface="+mn-lt"/>
              <a:ea typeface="+mn-ea"/>
              <a:cs typeface="+mn-cs"/>
              <a:hlinkClick xmlns:r="http://schemas.openxmlformats.org/officeDocument/2006/relationships" r:id=""/>
            </a:rPr>
            <a:t>Agregados Monetarios: Nuevas Definiciones</a:t>
          </a:r>
          <a:r>
            <a:rPr lang="es-CL" sz="1100">
              <a:solidFill>
                <a:schemeClr val="dk1"/>
              </a:solidFill>
              <a:effectLst/>
              <a:latin typeface="+mn-lt"/>
              <a:ea typeface="+mn-ea"/>
              <a:cs typeface="+mn-cs"/>
            </a:rPr>
            <a:t>”, (E. Arraño, “Serie de Estudios 	Económicos Estadísticos, N°53, Banco Central de Chile, mayo 2006”).</a:t>
          </a:r>
        </a:p>
        <a:p>
          <a:endParaRPr lang="es-CL"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This document has been prepared by the Statistics Division of the Central Bank of Chile. </a:t>
          </a:r>
          <a:endParaRPr lang="es-CL" sz="1100">
            <a:solidFill>
              <a:schemeClr val="dk1"/>
            </a:solidFill>
            <a:effectLst/>
            <a:latin typeface="+mn-lt"/>
            <a:ea typeface="+mn-ea"/>
            <a:cs typeface="+mn-cs"/>
          </a:endParaRPr>
        </a:p>
        <a:p>
          <a:endParaRPr lang="es-CL" sz="1100"/>
        </a:p>
      </xdr:txBody>
    </xdr:sp>
    <xdr:clientData/>
  </xdr:twoCellAnchor>
  <xdr:twoCellAnchor>
    <xdr:from>
      <xdr:col>0</xdr:col>
      <xdr:colOff>104775</xdr:colOff>
      <xdr:row>2</xdr:row>
      <xdr:rowOff>95250</xdr:rowOff>
    </xdr:from>
    <xdr:to>
      <xdr:col>0</xdr:col>
      <xdr:colOff>718608</xdr:colOff>
      <xdr:row>3</xdr:row>
      <xdr:rowOff>158751</xdr:rowOff>
    </xdr:to>
    <xdr:sp macro="[0]!Fechas" textlink="">
      <xdr:nvSpPr>
        <xdr:cNvPr id="23" name="22 Rectángulo"/>
        <xdr:cNvSpPr/>
      </xdr:nvSpPr>
      <xdr:spPr>
        <a:xfrm>
          <a:off x="104775" y="476250"/>
          <a:ext cx="613833" cy="2635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CL" sz="1100"/>
            <a:t>Fechas</a:t>
          </a:r>
        </a:p>
      </xdr:txBody>
    </xdr:sp>
    <xdr:clientData/>
  </xdr:twoCellAnchor>
  <xdr:twoCellAnchor editAs="oneCell">
    <xdr:from>
      <xdr:col>9</xdr:col>
      <xdr:colOff>47625</xdr:colOff>
      <xdr:row>70</xdr:row>
      <xdr:rowOff>59532</xdr:rowOff>
    </xdr:from>
    <xdr:to>
      <xdr:col>11</xdr:col>
      <xdr:colOff>704850</xdr:colOff>
      <xdr:row>71</xdr:row>
      <xdr:rowOff>31032</xdr:rowOff>
    </xdr:to>
    <xdr:pic>
      <xdr:nvPicPr>
        <xdr:cNvPr id="25" name="146 Imagen"/>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905625" y="13775532"/>
          <a:ext cx="2181225" cy="1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361950</xdr:colOff>
      <xdr:row>53</xdr:row>
      <xdr:rowOff>142875</xdr:rowOff>
    </xdr:from>
    <xdr:to>
      <xdr:col>11</xdr:col>
      <xdr:colOff>247650</xdr:colOff>
      <xdr:row>54</xdr:row>
      <xdr:rowOff>85725</xdr:rowOff>
    </xdr:to>
    <xdr:pic>
      <xdr:nvPicPr>
        <xdr:cNvPr id="24" name="23 Imagen"/>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219950" y="10515600"/>
          <a:ext cx="14097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0.0945</cdr:x>
      <cdr:y>0.00611</cdr:y>
    </cdr:from>
    <cdr:to>
      <cdr:x>0.5649</cdr:x>
      <cdr:y>0.11036</cdr:y>
    </cdr:to>
    <cdr:pic>
      <cdr:nvPicPr>
        <cdr:cNvPr id="5" name="48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88924" y="15081"/>
          <a:ext cx="1438275" cy="257175"/>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0.65524</cdr:x>
      <cdr:y>0.00611</cdr:y>
    </cdr:from>
    <cdr:to>
      <cdr:x>0.91693</cdr:x>
      <cdr:y>0.06017</cdr:y>
    </cdr:to>
    <cdr:pic>
      <cdr:nvPicPr>
        <cdr:cNvPr id="8" name="5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003425" y="15081"/>
          <a:ext cx="800100" cy="1333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0.09969</cdr:x>
      <cdr:y>0</cdr:y>
    </cdr:from>
    <cdr:to>
      <cdr:x>0.42991</cdr:x>
      <cdr:y>0.04962</cdr:y>
    </cdr:to>
    <cdr:pic>
      <cdr:nvPicPr>
        <cdr:cNvPr id="3" name="Picture 14"/>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b="51852"/>
        <a:stretch xmlns:a="http://schemas.openxmlformats.org/drawingml/2006/main">
          <a:fillRect/>
        </a:stretch>
      </cdr:blipFill>
      <cdr:spPr bwMode="auto">
        <a:xfrm xmlns:a="http://schemas.openxmlformats.org/drawingml/2006/main">
          <a:off x="304800" y="0"/>
          <a:ext cx="1009650" cy="123825"/>
        </a:xfrm>
        <a:prstGeom xmlns:a="http://schemas.openxmlformats.org/drawingml/2006/main" prst="rect">
          <a:avLst/>
        </a:prstGeom>
        <a:noFill xmlns:a="http://schemas.openxmlformats.org/drawingml/2006/main"/>
      </cdr:spPr>
    </cdr:pic>
  </cdr:relSizeAnchor>
</c:userShapes>
</file>

<file path=xl/drawings/drawing4.xml><?xml version="1.0" encoding="utf-8"?>
<c:userShapes xmlns:c="http://schemas.openxmlformats.org/drawingml/2006/chart">
  <cdr:relSizeAnchor xmlns:cdr="http://schemas.openxmlformats.org/drawingml/2006/chartDrawing">
    <cdr:from>
      <cdr:x>0.0945</cdr:x>
      <cdr:y>0.01094</cdr:y>
    </cdr:from>
    <cdr:to>
      <cdr:x>0.42783</cdr:x>
      <cdr:y>0.16538</cdr:y>
    </cdr:to>
    <cdr:pic>
      <cdr:nvPicPr>
        <cdr:cNvPr id="9" name="140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88926" y="26988"/>
          <a:ext cx="1019175" cy="38100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0.66693</cdr:x>
      <cdr:y>0.01094</cdr:y>
    </cdr:from>
    <cdr:to>
      <cdr:x>0.94418</cdr:x>
      <cdr:y>0.06499</cdr:y>
    </cdr:to>
    <cdr:pic>
      <cdr:nvPicPr>
        <cdr:cNvPr id="10" name="143 Imagen"/>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039144" y="26988"/>
          <a:ext cx="847725" cy="133350"/>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heetViews>
  <sheetFormatPr baseColWidth="10" defaultRowHeight="15" x14ac:dyDescent="0.25"/>
  <sheetData>
    <row r="1" spans="1:5" x14ac:dyDescent="0.25">
      <c r="A1">
        <v>47</v>
      </c>
      <c r="B1" t="s">
        <v>128</v>
      </c>
    </row>
    <row r="2" spans="1:5" x14ac:dyDescent="0.25">
      <c r="A2" s="73" t="s">
        <v>128</v>
      </c>
      <c r="B2" t="s">
        <v>129</v>
      </c>
      <c r="C2" t="s">
        <v>176</v>
      </c>
      <c r="D2">
        <v>25877.188999999998</v>
      </c>
      <c r="E2" s="74">
        <v>42642.749131944445</v>
      </c>
    </row>
    <row r="3" spans="1:5" x14ac:dyDescent="0.25">
      <c r="A3" s="73" t="s">
        <v>128</v>
      </c>
      <c r="B3" t="s">
        <v>130</v>
      </c>
      <c r="C3" t="s">
        <v>176</v>
      </c>
      <c r="D3">
        <v>5571.0029999999997</v>
      </c>
      <c r="E3" s="74">
        <v>42642.749131944445</v>
      </c>
    </row>
    <row r="4" spans="1:5" x14ac:dyDescent="0.25">
      <c r="A4" s="73" t="s">
        <v>128</v>
      </c>
      <c r="B4" t="s">
        <v>131</v>
      </c>
      <c r="C4" t="s">
        <v>176</v>
      </c>
      <c r="D4">
        <v>9317.4879999999994</v>
      </c>
      <c r="E4" s="74">
        <v>42642.749131944445</v>
      </c>
    </row>
    <row r="5" spans="1:5" x14ac:dyDescent="0.25">
      <c r="A5" s="73" t="s">
        <v>128</v>
      </c>
      <c r="B5" t="s">
        <v>132</v>
      </c>
      <c r="C5" t="s">
        <v>176</v>
      </c>
      <c r="D5">
        <v>3905.4259999999999</v>
      </c>
      <c r="E5" s="74">
        <v>42642.749131944445</v>
      </c>
    </row>
    <row r="6" spans="1:5" x14ac:dyDescent="0.25">
      <c r="A6" s="73" t="s">
        <v>128</v>
      </c>
      <c r="B6" t="s">
        <v>133</v>
      </c>
      <c r="C6" t="s">
        <v>176</v>
      </c>
      <c r="D6">
        <v>44671.106</v>
      </c>
      <c r="E6" s="74">
        <v>42642.749131944445</v>
      </c>
    </row>
    <row r="7" spans="1:5" x14ac:dyDescent="0.25">
      <c r="A7" s="73" t="s">
        <v>128</v>
      </c>
      <c r="B7" t="s">
        <v>134</v>
      </c>
      <c r="C7" t="s">
        <v>176</v>
      </c>
      <c r="D7">
        <v>26.840105511345499</v>
      </c>
      <c r="E7" s="74">
        <v>42642.749131944445</v>
      </c>
    </row>
    <row r="8" spans="1:5" x14ac:dyDescent="0.25">
      <c r="A8" s="73" t="s">
        <v>128</v>
      </c>
      <c r="B8" t="s">
        <v>135</v>
      </c>
      <c r="C8" t="s">
        <v>176</v>
      </c>
      <c r="E8" s="74">
        <v>42642.749143518522</v>
      </c>
    </row>
    <row r="9" spans="1:5" x14ac:dyDescent="0.25">
      <c r="A9" s="73" t="s">
        <v>128</v>
      </c>
      <c r="B9" t="s">
        <v>136</v>
      </c>
      <c r="C9" t="s">
        <v>176</v>
      </c>
      <c r="E9" s="74">
        <v>42642.749143518522</v>
      </c>
    </row>
    <row r="10" spans="1:5" x14ac:dyDescent="0.25">
      <c r="A10" s="73" t="s">
        <v>128</v>
      </c>
      <c r="B10" t="s">
        <v>137</v>
      </c>
      <c r="C10" t="s">
        <v>176</v>
      </c>
      <c r="E10" s="74">
        <v>42642.749143518522</v>
      </c>
    </row>
    <row r="11" spans="1:5" x14ac:dyDescent="0.25">
      <c r="A11" s="73" t="s">
        <v>128</v>
      </c>
      <c r="B11" t="s">
        <v>138</v>
      </c>
      <c r="C11" t="s">
        <v>176</v>
      </c>
      <c r="D11">
        <v>10.2731725726366</v>
      </c>
      <c r="E11" s="74">
        <v>42642.749143518522</v>
      </c>
    </row>
    <row r="12" spans="1:5" x14ac:dyDescent="0.25">
      <c r="A12" s="73" t="s">
        <v>128</v>
      </c>
      <c r="B12" t="s">
        <v>139</v>
      </c>
      <c r="C12" t="s">
        <v>176</v>
      </c>
      <c r="E12" s="74">
        <v>42642.749143518522</v>
      </c>
    </row>
    <row r="13" spans="1:5" x14ac:dyDescent="0.25">
      <c r="A13" s="73" t="s">
        <v>128</v>
      </c>
      <c r="B13" t="s">
        <v>140</v>
      </c>
      <c r="C13" t="s">
        <v>176</v>
      </c>
      <c r="E13" s="74">
        <v>42642.749143518522</v>
      </c>
    </row>
    <row r="14" spans="1:5" x14ac:dyDescent="0.25">
      <c r="A14" s="73" t="s">
        <v>128</v>
      </c>
      <c r="B14" t="s">
        <v>141</v>
      </c>
      <c r="C14" t="s">
        <v>176</v>
      </c>
      <c r="D14">
        <v>5.28923438819597</v>
      </c>
      <c r="E14" s="74">
        <v>42642.749143518522</v>
      </c>
    </row>
    <row r="15" spans="1:5" x14ac:dyDescent="0.25">
      <c r="A15" s="73" t="s">
        <v>128</v>
      </c>
      <c r="B15" t="s">
        <v>142</v>
      </c>
      <c r="C15" t="s">
        <v>176</v>
      </c>
      <c r="E15" s="74">
        <v>42642.749143518522</v>
      </c>
    </row>
    <row r="16" spans="1:5" x14ac:dyDescent="0.25">
      <c r="A16" s="73" t="s">
        <v>128</v>
      </c>
      <c r="B16" t="s">
        <v>143</v>
      </c>
      <c r="C16" t="s">
        <v>176</v>
      </c>
      <c r="E16" s="74">
        <v>42642.749143518522</v>
      </c>
    </row>
    <row r="17" spans="1:5" x14ac:dyDescent="0.25">
      <c r="A17" s="73" t="s">
        <v>128</v>
      </c>
      <c r="B17" t="s">
        <v>144</v>
      </c>
      <c r="C17" t="s">
        <v>176</v>
      </c>
      <c r="D17">
        <v>5.31</v>
      </c>
      <c r="E17" s="74">
        <v>42642.749143518522</v>
      </c>
    </row>
    <row r="18" spans="1:5" x14ac:dyDescent="0.25">
      <c r="A18" s="73" t="s">
        <v>128</v>
      </c>
      <c r="B18" t="s">
        <v>145</v>
      </c>
      <c r="C18" t="s">
        <v>176</v>
      </c>
      <c r="D18">
        <v>2757.7</v>
      </c>
      <c r="E18" s="74">
        <v>42642.749143518522</v>
      </c>
    </row>
    <row r="19" spans="1:5" x14ac:dyDescent="0.25">
      <c r="A19" s="73" t="s">
        <v>128</v>
      </c>
      <c r="B19" t="s">
        <v>146</v>
      </c>
      <c r="C19" t="s">
        <v>176</v>
      </c>
      <c r="D19">
        <v>1694</v>
      </c>
      <c r="E19" s="74">
        <v>42642.749143518522</v>
      </c>
    </row>
    <row r="20" spans="1:5" x14ac:dyDescent="0.25">
      <c r="A20" s="73" t="s">
        <v>128</v>
      </c>
      <c r="B20" t="s">
        <v>147</v>
      </c>
      <c r="C20" t="s">
        <v>176</v>
      </c>
      <c r="D20">
        <v>4263.9799999999996</v>
      </c>
      <c r="E20" s="74">
        <v>42642.749143518522</v>
      </c>
    </row>
    <row r="21" spans="1:5" x14ac:dyDescent="0.25">
      <c r="A21" s="73" t="s">
        <v>128</v>
      </c>
      <c r="B21" t="s">
        <v>148</v>
      </c>
      <c r="C21" t="s">
        <v>176</v>
      </c>
      <c r="D21">
        <v>1619.63</v>
      </c>
      <c r="E21" s="74">
        <v>42642.749143518522</v>
      </c>
    </row>
    <row r="22" spans="1:5" x14ac:dyDescent="0.25">
      <c r="A22" s="73" t="s">
        <v>128</v>
      </c>
      <c r="B22" t="s">
        <v>149</v>
      </c>
      <c r="C22" t="s">
        <v>176</v>
      </c>
      <c r="D22">
        <v>7577.61</v>
      </c>
      <c r="E22" s="74">
        <v>42642.749143518522</v>
      </c>
    </row>
    <row r="23" spans="1:5" x14ac:dyDescent="0.25">
      <c r="A23" s="73" t="s">
        <v>128</v>
      </c>
      <c r="B23" t="s">
        <v>150</v>
      </c>
      <c r="C23" t="s">
        <v>176</v>
      </c>
      <c r="D23">
        <v>22893.1</v>
      </c>
      <c r="E23" s="74">
        <v>42642.749143518522</v>
      </c>
    </row>
    <row r="24" spans="1:5" x14ac:dyDescent="0.25">
      <c r="A24" s="73" t="s">
        <v>128</v>
      </c>
      <c r="B24" t="s">
        <v>151</v>
      </c>
      <c r="C24" t="s">
        <v>176</v>
      </c>
      <c r="D24">
        <v>2244.9699999999998</v>
      </c>
      <c r="E24" s="74">
        <v>42642.749143518522</v>
      </c>
    </row>
    <row r="25" spans="1:5" x14ac:dyDescent="0.25">
      <c r="A25" s="73" t="s">
        <v>128</v>
      </c>
      <c r="B25" t="s">
        <v>152</v>
      </c>
      <c r="C25" t="s">
        <v>176</v>
      </c>
      <c r="D25">
        <v>3330.57</v>
      </c>
      <c r="E25" s="74">
        <v>42642.749143518522</v>
      </c>
    </row>
    <row r="26" spans="1:5" x14ac:dyDescent="0.25">
      <c r="A26" s="73" t="s">
        <v>128</v>
      </c>
      <c r="B26" t="s">
        <v>153</v>
      </c>
      <c r="C26" t="s">
        <v>176</v>
      </c>
      <c r="D26">
        <v>110.16</v>
      </c>
      <c r="E26" s="74">
        <v>42642.749143518522</v>
      </c>
    </row>
    <row r="27" spans="1:5" x14ac:dyDescent="0.25">
      <c r="A27" s="73" t="s">
        <v>128</v>
      </c>
      <c r="B27" t="s">
        <v>154</v>
      </c>
      <c r="C27" t="s">
        <v>176</v>
      </c>
      <c r="D27">
        <v>3111.66</v>
      </c>
      <c r="E27" s="74">
        <v>42642.749143518522</v>
      </c>
    </row>
    <row r="28" spans="1:5" x14ac:dyDescent="0.25">
      <c r="A28" s="73" t="s">
        <v>128</v>
      </c>
      <c r="B28" t="s">
        <v>155</v>
      </c>
      <c r="C28" t="s">
        <v>176</v>
      </c>
      <c r="D28">
        <v>8.4700000000000006</v>
      </c>
      <c r="E28" s="74">
        <v>42642.749143518522</v>
      </c>
    </row>
    <row r="29" spans="1:5" x14ac:dyDescent="0.25">
      <c r="A29" s="73" t="s">
        <v>128</v>
      </c>
      <c r="B29" t="s">
        <v>156</v>
      </c>
      <c r="C29" t="s">
        <v>176</v>
      </c>
      <c r="D29">
        <v>33036.28</v>
      </c>
      <c r="E29" s="74">
        <v>42642.749143518522</v>
      </c>
    </row>
    <row r="30" spans="1:5" x14ac:dyDescent="0.25">
      <c r="A30" s="73" t="s">
        <v>128</v>
      </c>
      <c r="B30" t="s">
        <v>157</v>
      </c>
      <c r="C30" t="s">
        <v>176</v>
      </c>
      <c r="D30">
        <v>3263.92</v>
      </c>
      <c r="E30" s="74">
        <v>42642.749143518522</v>
      </c>
    </row>
    <row r="31" spans="1:5" x14ac:dyDescent="0.25">
      <c r="A31" s="73" t="s">
        <v>128</v>
      </c>
      <c r="B31" t="s">
        <v>158</v>
      </c>
      <c r="C31" t="s">
        <v>176</v>
      </c>
      <c r="D31">
        <v>6603.07</v>
      </c>
      <c r="E31" s="74">
        <v>42642.749143518522</v>
      </c>
    </row>
    <row r="32" spans="1:5" x14ac:dyDescent="0.25">
      <c r="A32" s="73" t="s">
        <v>128</v>
      </c>
      <c r="B32" t="s">
        <v>159</v>
      </c>
      <c r="C32" t="s">
        <v>176</v>
      </c>
      <c r="D32">
        <v>1040.99</v>
      </c>
      <c r="E32" s="74">
        <v>42642.749143518522</v>
      </c>
    </row>
    <row r="33" spans="1:5" x14ac:dyDescent="0.25">
      <c r="A33" s="73" t="s">
        <v>128</v>
      </c>
      <c r="B33" t="s">
        <v>160</v>
      </c>
      <c r="C33" t="s">
        <v>176</v>
      </c>
      <c r="D33">
        <v>4253.96</v>
      </c>
      <c r="E33" s="74">
        <v>42642.749143518522</v>
      </c>
    </row>
    <row r="34" spans="1:5" x14ac:dyDescent="0.25">
      <c r="A34" s="73" t="s">
        <v>128</v>
      </c>
      <c r="B34" t="s">
        <v>161</v>
      </c>
      <c r="C34" t="s">
        <v>176</v>
      </c>
      <c r="D34">
        <v>352.74</v>
      </c>
      <c r="E34" s="74">
        <v>42642.749143518522</v>
      </c>
    </row>
    <row r="35" spans="1:5" x14ac:dyDescent="0.25">
      <c r="A35" s="73" t="s">
        <v>128</v>
      </c>
      <c r="B35" t="s">
        <v>162</v>
      </c>
      <c r="C35" t="s">
        <v>176</v>
      </c>
      <c r="D35">
        <v>8243.9500000000007</v>
      </c>
      <c r="E35" s="74">
        <v>42642.749143518522</v>
      </c>
    </row>
    <row r="36" spans="1:5" x14ac:dyDescent="0.25">
      <c r="A36" s="73" t="s">
        <v>128</v>
      </c>
      <c r="B36" t="s">
        <v>163</v>
      </c>
      <c r="C36" t="s">
        <v>176</v>
      </c>
      <c r="D36">
        <v>3443.76</v>
      </c>
      <c r="E36" s="74">
        <v>42642.749143518522</v>
      </c>
    </row>
    <row r="37" spans="1:5" x14ac:dyDescent="0.25">
      <c r="A37" s="73" t="s">
        <v>128</v>
      </c>
      <c r="B37" t="s">
        <v>164</v>
      </c>
      <c r="C37" t="s">
        <v>176</v>
      </c>
      <c r="D37">
        <v>408.65</v>
      </c>
      <c r="E37" s="74">
        <v>42642.749143518522</v>
      </c>
    </row>
    <row r="38" spans="1:5" x14ac:dyDescent="0.25">
      <c r="A38" s="73" t="s">
        <v>128</v>
      </c>
      <c r="B38" t="s">
        <v>165</v>
      </c>
      <c r="C38" t="s">
        <v>176</v>
      </c>
      <c r="D38">
        <v>2312.86</v>
      </c>
      <c r="E38" s="74">
        <v>42642.749143518522</v>
      </c>
    </row>
    <row r="39" spans="1:5" x14ac:dyDescent="0.25">
      <c r="A39" s="73" t="s">
        <v>128</v>
      </c>
      <c r="B39" t="s">
        <v>166</v>
      </c>
      <c r="C39" t="s">
        <v>176</v>
      </c>
      <c r="D39">
        <v>161.41</v>
      </c>
      <c r="E39" s="74">
        <v>42642.749143518522</v>
      </c>
    </row>
    <row r="40" spans="1:5" x14ac:dyDescent="0.25">
      <c r="A40" s="73" t="s">
        <v>128</v>
      </c>
      <c r="B40" t="s">
        <v>167</v>
      </c>
      <c r="C40" t="s">
        <v>176</v>
      </c>
      <c r="D40">
        <v>58173.05</v>
      </c>
      <c r="E40" s="74">
        <v>42642.749143518522</v>
      </c>
    </row>
    <row r="41" spans="1:5" x14ac:dyDescent="0.25">
      <c r="A41" s="73" t="s">
        <v>128</v>
      </c>
      <c r="B41" t="s">
        <v>168</v>
      </c>
      <c r="C41" t="s">
        <v>176</v>
      </c>
      <c r="D41">
        <v>4.92</v>
      </c>
      <c r="E41" s="74">
        <v>42642.749143518522</v>
      </c>
    </row>
    <row r="42" spans="1:5" x14ac:dyDescent="0.25">
      <c r="A42" s="73" t="s">
        <v>128</v>
      </c>
      <c r="B42" t="s">
        <v>169</v>
      </c>
      <c r="C42" t="s">
        <v>176</v>
      </c>
      <c r="D42">
        <v>7.56</v>
      </c>
      <c r="E42" s="74">
        <v>42642.749143518522</v>
      </c>
    </row>
    <row r="43" spans="1:5" x14ac:dyDescent="0.25">
      <c r="A43" s="73" t="s">
        <v>128</v>
      </c>
      <c r="B43" t="s">
        <v>170</v>
      </c>
      <c r="C43" t="s">
        <v>176</v>
      </c>
      <c r="D43">
        <v>5.52</v>
      </c>
      <c r="E43" s="74">
        <v>42642.749143518522</v>
      </c>
    </row>
    <row r="44" spans="1:5" x14ac:dyDescent="0.25">
      <c r="A44" s="73" t="s">
        <v>128</v>
      </c>
      <c r="B44" t="s">
        <v>171</v>
      </c>
      <c r="C44" t="s">
        <v>176</v>
      </c>
      <c r="D44">
        <v>14.76</v>
      </c>
      <c r="E44" s="74">
        <v>42642.749143518522</v>
      </c>
    </row>
    <row r="45" spans="1:5" x14ac:dyDescent="0.25">
      <c r="A45" s="73" t="s">
        <v>128</v>
      </c>
      <c r="B45" t="s">
        <v>172</v>
      </c>
      <c r="C45" t="s">
        <v>176</v>
      </c>
      <c r="D45">
        <v>6.24</v>
      </c>
      <c r="E45" s="74">
        <v>42642.749143518522</v>
      </c>
    </row>
    <row r="46" spans="1:5" x14ac:dyDescent="0.25">
      <c r="A46" s="73" t="s">
        <v>128</v>
      </c>
      <c r="B46" t="s">
        <v>173</v>
      </c>
      <c r="C46" t="s">
        <v>176</v>
      </c>
      <c r="D46">
        <v>17.64</v>
      </c>
      <c r="E46" s="74">
        <v>42642.749143518522</v>
      </c>
    </row>
    <row r="47" spans="1:5" x14ac:dyDescent="0.25">
      <c r="A47" s="73" t="s">
        <v>128</v>
      </c>
      <c r="B47" t="s">
        <v>174</v>
      </c>
      <c r="C47" t="s">
        <v>176</v>
      </c>
      <c r="D47">
        <v>6.36</v>
      </c>
      <c r="E47" s="74">
        <v>42642.749143518522</v>
      </c>
    </row>
    <row r="48" spans="1:5" x14ac:dyDescent="0.25">
      <c r="A48" s="73" t="s">
        <v>128</v>
      </c>
      <c r="B48" t="s">
        <v>175</v>
      </c>
      <c r="C48" t="s">
        <v>176</v>
      </c>
      <c r="D48">
        <v>19.920000000000002</v>
      </c>
      <c r="E48" s="74">
        <v>42642.749143518522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W150"/>
  <sheetViews>
    <sheetView showGridLines="0" zoomScale="80" zoomScaleNormal="80" workbookViewId="0">
      <pane xSplit="1" ySplit="6" topLeftCell="B7" activePane="bottomRight" state="frozen"/>
      <selection pane="topRight" activeCell="B1" sqref="B1"/>
      <selection pane="bottomLeft" activeCell="A5" sqref="A5"/>
      <selection pane="bottomRight" activeCell="A5" sqref="A5"/>
    </sheetView>
  </sheetViews>
  <sheetFormatPr baseColWidth="10" defaultRowHeight="15" x14ac:dyDescent="0.25"/>
  <cols>
    <col min="1" max="1" width="11.42578125" style="1"/>
    <col min="2" max="6" width="13" style="2" customWidth="1"/>
    <col min="7" max="10" width="11.7109375" style="2" bestFit="1" customWidth="1"/>
    <col min="11" max="16" width="11.5703125" style="2" bestFit="1" customWidth="1"/>
    <col min="17" max="17" width="14.28515625" style="2" customWidth="1"/>
    <col min="18" max="19" width="11.7109375" style="2" bestFit="1" customWidth="1"/>
    <col min="20" max="24" width="11.5703125" style="2" bestFit="1" customWidth="1"/>
    <col min="25" max="25" width="12.5703125" style="2" customWidth="1"/>
    <col min="26" max="26" width="12" style="2" customWidth="1"/>
    <col min="27" max="27" width="11.7109375" style="2" bestFit="1" customWidth="1"/>
    <col min="28" max="28" width="12.5703125" style="2" customWidth="1"/>
    <col min="29" max="30" width="11.5703125" style="2" bestFit="1" customWidth="1"/>
    <col min="31" max="31" width="11.7109375" style="2" bestFit="1" customWidth="1"/>
    <col min="32" max="32" width="11.5703125" style="2" bestFit="1" customWidth="1"/>
    <col min="33" max="34" width="12.42578125" style="2" bestFit="1" customWidth="1"/>
    <col min="35" max="40" width="11.5703125" style="2" bestFit="1" customWidth="1"/>
    <col min="41" max="41" width="11.5703125" style="2" customWidth="1"/>
    <col min="42" max="49" width="15.7109375" style="2" customWidth="1"/>
    <col min="50" max="16384" width="11.42578125" style="2"/>
  </cols>
  <sheetData>
    <row r="1" spans="1:49" ht="33" customHeight="1" x14ac:dyDescent="0.35">
      <c r="B1" s="84" t="s">
        <v>91</v>
      </c>
      <c r="C1" s="84"/>
      <c r="D1" s="84"/>
      <c r="E1" s="84"/>
      <c r="F1" s="84"/>
      <c r="G1" s="85" t="s">
        <v>107</v>
      </c>
      <c r="H1" s="84"/>
      <c r="I1" s="84"/>
      <c r="J1" s="84"/>
      <c r="K1" s="84"/>
      <c r="L1" s="84"/>
      <c r="M1" s="84"/>
      <c r="N1" s="84"/>
      <c r="O1" s="84"/>
      <c r="P1" s="84"/>
      <c r="Q1" s="86"/>
      <c r="R1" s="79" t="s">
        <v>104</v>
      </c>
      <c r="S1" s="79"/>
      <c r="T1" s="79"/>
      <c r="U1" s="79"/>
      <c r="V1" s="79"/>
      <c r="W1" s="79"/>
      <c r="X1" s="79"/>
      <c r="Y1" s="79"/>
      <c r="Z1" s="79"/>
      <c r="AA1" s="79"/>
      <c r="AB1" s="79"/>
      <c r="AC1" s="79"/>
      <c r="AD1" s="79"/>
      <c r="AE1" s="79"/>
      <c r="AF1" s="79"/>
      <c r="AG1" s="79"/>
      <c r="AH1" s="79"/>
      <c r="AI1" s="79"/>
      <c r="AJ1" s="79"/>
      <c r="AK1" s="79"/>
      <c r="AL1" s="79"/>
      <c r="AM1" s="79"/>
      <c r="AN1" s="79"/>
      <c r="AO1" s="51"/>
      <c r="AP1" s="84" t="s">
        <v>108</v>
      </c>
      <c r="AQ1" s="84"/>
      <c r="AR1" s="84"/>
      <c r="AS1" s="84"/>
      <c r="AT1" s="84"/>
      <c r="AU1" s="84"/>
      <c r="AV1" s="84"/>
      <c r="AW1" s="84"/>
    </row>
    <row r="2" spans="1:49" s="4" customFormat="1" ht="18.75" customHeight="1" x14ac:dyDescent="0.25">
      <c r="A2" s="3"/>
      <c r="B2" s="80" t="s">
        <v>117</v>
      </c>
      <c r="C2" s="80"/>
      <c r="D2" s="80"/>
      <c r="E2" s="80"/>
      <c r="F2" s="80"/>
      <c r="G2" s="83" t="s">
        <v>55</v>
      </c>
      <c r="H2" s="80"/>
      <c r="I2" s="80"/>
      <c r="J2" s="80"/>
      <c r="K2" s="83" t="s">
        <v>50</v>
      </c>
      <c r="L2" s="80"/>
      <c r="M2" s="80"/>
      <c r="N2" s="83" t="s">
        <v>53</v>
      </c>
      <c r="O2" s="80"/>
      <c r="P2" s="80"/>
      <c r="Q2" s="39" t="s">
        <v>52</v>
      </c>
      <c r="R2" s="80" t="s">
        <v>40</v>
      </c>
      <c r="S2" s="80"/>
      <c r="T2" s="81"/>
      <c r="U2" s="81"/>
      <c r="V2" s="82"/>
      <c r="W2" s="83" t="s">
        <v>41</v>
      </c>
      <c r="X2" s="80"/>
      <c r="Y2" s="81"/>
      <c r="Z2" s="80"/>
      <c r="AA2" s="80"/>
      <c r="AB2" s="80"/>
      <c r="AC2" s="82"/>
      <c r="AD2" s="83" t="s">
        <v>42</v>
      </c>
      <c r="AE2" s="81"/>
      <c r="AF2" s="80"/>
      <c r="AG2" s="80"/>
      <c r="AH2" s="80"/>
      <c r="AI2" s="80"/>
      <c r="AJ2" s="80"/>
      <c r="AK2" s="80"/>
      <c r="AL2" s="80"/>
      <c r="AM2" s="80"/>
      <c r="AN2" s="82"/>
      <c r="AO2" s="52"/>
      <c r="AP2" s="87" t="s">
        <v>80</v>
      </c>
      <c r="AQ2" s="88"/>
      <c r="AR2" s="87" t="s">
        <v>121</v>
      </c>
      <c r="AS2" s="88"/>
      <c r="AT2" s="87" t="s">
        <v>82</v>
      </c>
      <c r="AU2" s="88"/>
      <c r="AV2" s="87" t="s">
        <v>120</v>
      </c>
      <c r="AW2" s="88"/>
    </row>
    <row r="3" spans="1:49" s="4" customFormat="1" ht="63.75" x14ac:dyDescent="0.25">
      <c r="A3" s="3"/>
      <c r="B3" s="40" t="s">
        <v>56</v>
      </c>
      <c r="C3" s="40" t="s">
        <v>58</v>
      </c>
      <c r="D3" s="40" t="s">
        <v>57</v>
      </c>
      <c r="E3" s="40" t="s">
        <v>59</v>
      </c>
      <c r="F3" s="41" t="s">
        <v>54</v>
      </c>
      <c r="G3" s="41" t="s">
        <v>95</v>
      </c>
      <c r="H3" s="40" t="s">
        <v>118</v>
      </c>
      <c r="I3" s="40" t="s">
        <v>126</v>
      </c>
      <c r="J3" s="40" t="s">
        <v>119</v>
      </c>
      <c r="K3" s="41" t="s">
        <v>96</v>
      </c>
      <c r="L3" s="40" t="s">
        <v>118</v>
      </c>
      <c r="M3" s="40" t="s">
        <v>119</v>
      </c>
      <c r="N3" s="41" t="s">
        <v>98</v>
      </c>
      <c r="O3" s="40" t="s">
        <v>60</v>
      </c>
      <c r="P3" s="40" t="s">
        <v>61</v>
      </c>
      <c r="Q3" s="43"/>
      <c r="R3" s="40" t="s">
        <v>99</v>
      </c>
      <c r="S3" s="40" t="s">
        <v>63</v>
      </c>
      <c r="T3" s="72" t="s">
        <v>122</v>
      </c>
      <c r="U3" s="72" t="s">
        <v>185</v>
      </c>
      <c r="V3" s="42" t="s">
        <v>40</v>
      </c>
      <c r="W3" s="44" t="s">
        <v>64</v>
      </c>
      <c r="X3" s="40" t="s">
        <v>123</v>
      </c>
      <c r="Y3" s="72" t="s">
        <v>124</v>
      </c>
      <c r="Z3" s="40" t="s">
        <v>101</v>
      </c>
      <c r="AA3" s="40" t="s">
        <v>102</v>
      </c>
      <c r="AB3" s="40" t="s">
        <v>103</v>
      </c>
      <c r="AC3" s="42" t="s">
        <v>41</v>
      </c>
      <c r="AD3" s="44" t="s">
        <v>67</v>
      </c>
      <c r="AE3" s="72" t="s">
        <v>177</v>
      </c>
      <c r="AF3" s="40" t="s">
        <v>68</v>
      </c>
      <c r="AG3" s="40" t="s">
        <v>127</v>
      </c>
      <c r="AH3" s="40" t="s">
        <v>178</v>
      </c>
      <c r="AI3" s="40" t="s">
        <v>69</v>
      </c>
      <c r="AJ3" s="40" t="s">
        <v>105</v>
      </c>
      <c r="AK3" s="40" t="s">
        <v>113</v>
      </c>
      <c r="AL3" s="40" t="s">
        <v>114</v>
      </c>
      <c r="AM3" s="40" t="s">
        <v>115</v>
      </c>
      <c r="AN3" s="42" t="s">
        <v>42</v>
      </c>
      <c r="AO3" s="53"/>
      <c r="AP3" s="45" t="s">
        <v>51</v>
      </c>
      <c r="AQ3" s="46" t="s">
        <v>106</v>
      </c>
      <c r="AR3" s="45" t="s">
        <v>51</v>
      </c>
      <c r="AS3" s="46" t="s">
        <v>106</v>
      </c>
      <c r="AT3" s="45" t="s">
        <v>51</v>
      </c>
      <c r="AU3" s="46" t="s">
        <v>106</v>
      </c>
      <c r="AV3" s="45" t="s">
        <v>51</v>
      </c>
      <c r="AW3" s="46" t="s">
        <v>106</v>
      </c>
    </row>
    <row r="4" spans="1:49" s="4" customFormat="1" ht="15" customHeight="1" x14ac:dyDescent="0.25">
      <c r="A4" s="3"/>
      <c r="B4" s="89" t="s">
        <v>94</v>
      </c>
      <c r="C4" s="90"/>
      <c r="D4" s="90"/>
      <c r="E4" s="90"/>
      <c r="F4" s="91"/>
      <c r="G4" s="89" t="s">
        <v>100</v>
      </c>
      <c r="H4" s="90"/>
      <c r="I4" s="90"/>
      <c r="J4" s="90"/>
      <c r="K4" s="90"/>
      <c r="L4" s="90"/>
      <c r="M4" s="90"/>
      <c r="N4" s="90"/>
      <c r="O4" s="90"/>
      <c r="P4" s="90"/>
      <c r="Q4" s="91"/>
      <c r="R4" s="89" t="s">
        <v>94</v>
      </c>
      <c r="S4" s="90"/>
      <c r="T4" s="90"/>
      <c r="U4" s="90"/>
      <c r="V4" s="90"/>
      <c r="W4" s="90"/>
      <c r="X4" s="90"/>
      <c r="Y4" s="90"/>
      <c r="Z4" s="90"/>
      <c r="AA4" s="90"/>
      <c r="AB4" s="90"/>
      <c r="AC4" s="90"/>
      <c r="AD4" s="90"/>
      <c r="AE4" s="90"/>
      <c r="AF4" s="90"/>
      <c r="AG4" s="90"/>
      <c r="AH4" s="90"/>
      <c r="AI4" s="90"/>
      <c r="AJ4" s="90"/>
      <c r="AK4" s="90"/>
      <c r="AL4" s="90"/>
      <c r="AM4" s="90"/>
      <c r="AN4" s="91"/>
      <c r="AP4" s="89" t="s">
        <v>100</v>
      </c>
      <c r="AQ4" s="90"/>
      <c r="AR4" s="90"/>
      <c r="AS4" s="90"/>
      <c r="AT4" s="90"/>
      <c r="AU4" s="90"/>
      <c r="AV4" s="90"/>
      <c r="AW4" s="91"/>
    </row>
    <row r="5" spans="1:49" s="4" customFormat="1" ht="15" customHeight="1" x14ac:dyDescent="0.25">
      <c r="A5" s="3"/>
      <c r="B5" s="92" t="s">
        <v>90</v>
      </c>
      <c r="C5" s="93"/>
      <c r="D5" s="93"/>
      <c r="E5" s="93"/>
      <c r="F5" s="94"/>
      <c r="G5" s="95" t="s">
        <v>97</v>
      </c>
      <c r="H5" s="95"/>
      <c r="I5" s="95"/>
      <c r="J5" s="95"/>
      <c r="K5" s="95"/>
      <c r="L5" s="95"/>
      <c r="M5" s="95"/>
      <c r="N5" s="95"/>
      <c r="O5" s="95"/>
      <c r="P5" s="95"/>
      <c r="Q5" s="96"/>
      <c r="R5" s="92" t="s">
        <v>97</v>
      </c>
      <c r="S5" s="93"/>
      <c r="T5" s="93"/>
      <c r="U5" s="93"/>
      <c r="V5" s="93"/>
      <c r="W5" s="93"/>
      <c r="X5" s="93"/>
      <c r="Y5" s="93"/>
      <c r="Z5" s="93"/>
      <c r="AA5" s="93"/>
      <c r="AB5" s="93"/>
      <c r="AC5" s="93"/>
      <c r="AD5" s="93"/>
      <c r="AE5" s="93"/>
      <c r="AF5" s="93"/>
      <c r="AG5" s="93"/>
      <c r="AH5" s="93"/>
      <c r="AI5" s="93"/>
      <c r="AJ5" s="93"/>
      <c r="AK5" s="93"/>
      <c r="AL5" s="93"/>
      <c r="AM5" s="93"/>
      <c r="AN5" s="94"/>
      <c r="AP5" s="92" t="s">
        <v>97</v>
      </c>
      <c r="AQ5" s="93"/>
      <c r="AR5" s="93"/>
      <c r="AS5" s="93"/>
      <c r="AT5" s="93"/>
      <c r="AU5" s="93"/>
      <c r="AV5" s="93"/>
      <c r="AW5" s="94"/>
    </row>
    <row r="6" spans="1:49" s="5" customFormat="1" x14ac:dyDescent="0.25">
      <c r="A6" s="1"/>
      <c r="B6" s="7" t="s">
        <v>0</v>
      </c>
      <c r="C6" s="7" t="s">
        <v>1</v>
      </c>
      <c r="D6" s="7" t="s">
        <v>2</v>
      </c>
      <c r="E6" s="7" t="s">
        <v>3</v>
      </c>
      <c r="F6" s="10" t="s">
        <v>4</v>
      </c>
      <c r="G6" s="10" t="s">
        <v>5</v>
      </c>
      <c r="H6" s="7" t="s">
        <v>43</v>
      </c>
      <c r="I6" s="7" t="s">
        <v>44</v>
      </c>
      <c r="J6" s="8" t="s">
        <v>45</v>
      </c>
      <c r="K6" s="10" t="s">
        <v>6</v>
      </c>
      <c r="L6" s="7" t="s">
        <v>46</v>
      </c>
      <c r="M6" s="7" t="s">
        <v>47</v>
      </c>
      <c r="N6" s="10" t="s">
        <v>7</v>
      </c>
      <c r="O6" s="7" t="s">
        <v>48</v>
      </c>
      <c r="P6" s="7" t="s">
        <v>49</v>
      </c>
      <c r="Q6" s="10" t="s">
        <v>8</v>
      </c>
      <c r="R6" s="7" t="s">
        <v>17</v>
      </c>
      <c r="S6" s="7" t="s">
        <v>18</v>
      </c>
      <c r="T6" s="7" t="s">
        <v>19</v>
      </c>
      <c r="U6" s="7" t="s">
        <v>20</v>
      </c>
      <c r="V6" s="8" t="s">
        <v>21</v>
      </c>
      <c r="W6" s="15" t="s">
        <v>22</v>
      </c>
      <c r="X6" s="7" t="s">
        <v>23</v>
      </c>
      <c r="Y6" s="7" t="s">
        <v>24</v>
      </c>
      <c r="Z6" s="7" t="s">
        <v>25</v>
      </c>
      <c r="AA6" s="7" t="s">
        <v>26</v>
      </c>
      <c r="AB6" s="7" t="s">
        <v>27</v>
      </c>
      <c r="AC6" s="8" t="s">
        <v>28</v>
      </c>
      <c r="AD6" s="15" t="s">
        <v>29</v>
      </c>
      <c r="AE6" s="7" t="s">
        <v>30</v>
      </c>
      <c r="AF6" s="7" t="s">
        <v>31</v>
      </c>
      <c r="AG6" s="7" t="s">
        <v>32</v>
      </c>
      <c r="AH6" s="7" t="s">
        <v>33</v>
      </c>
      <c r="AI6" s="7" t="s">
        <v>34</v>
      </c>
      <c r="AJ6" s="7" t="s">
        <v>35</v>
      </c>
      <c r="AK6" s="7" t="s">
        <v>36</v>
      </c>
      <c r="AL6" s="7" t="s">
        <v>37</v>
      </c>
      <c r="AM6" s="7" t="s">
        <v>38</v>
      </c>
      <c r="AN6" s="8" t="s">
        <v>39</v>
      </c>
      <c r="AO6" s="33"/>
      <c r="AP6" s="19" t="s">
        <v>9</v>
      </c>
      <c r="AQ6" s="18" t="s">
        <v>10</v>
      </c>
      <c r="AR6" s="18" t="s">
        <v>11</v>
      </c>
      <c r="AS6" s="18" t="s">
        <v>12</v>
      </c>
      <c r="AT6" s="18" t="s">
        <v>13</v>
      </c>
      <c r="AU6" s="18" t="s">
        <v>14</v>
      </c>
      <c r="AV6" s="18" t="s">
        <v>15</v>
      </c>
      <c r="AW6" s="20" t="s">
        <v>16</v>
      </c>
    </row>
    <row r="7" spans="1:49" s="5" customFormat="1" x14ac:dyDescent="0.25">
      <c r="A7" s="1"/>
      <c r="B7" s="13"/>
      <c r="C7" s="13"/>
      <c r="D7" s="13"/>
      <c r="E7" s="13"/>
      <c r="F7" s="11"/>
      <c r="G7" s="11"/>
      <c r="H7" s="13"/>
      <c r="I7" s="13"/>
      <c r="J7" s="13"/>
      <c r="K7" s="11"/>
      <c r="L7" s="13"/>
      <c r="M7" s="13"/>
      <c r="N7" s="11"/>
      <c r="O7" s="13"/>
      <c r="P7" s="13"/>
      <c r="Q7" s="11"/>
      <c r="R7" s="13"/>
      <c r="S7" s="13"/>
      <c r="T7" s="13"/>
      <c r="U7" s="13"/>
      <c r="V7" s="9"/>
      <c r="W7" s="16"/>
      <c r="X7" s="13"/>
      <c r="Y7" s="13"/>
      <c r="Z7" s="13"/>
      <c r="AA7" s="13"/>
      <c r="AB7" s="13"/>
      <c r="AC7" s="9"/>
      <c r="AD7" s="16"/>
      <c r="AE7" s="13"/>
      <c r="AF7" s="13"/>
      <c r="AG7" s="13"/>
      <c r="AH7" s="13"/>
      <c r="AI7" s="13"/>
      <c r="AJ7" s="13"/>
      <c r="AK7" s="13"/>
      <c r="AL7" s="13"/>
      <c r="AM7" s="13"/>
      <c r="AN7" s="9"/>
      <c r="AO7" s="2"/>
      <c r="AP7" s="33"/>
      <c r="AQ7" s="34"/>
      <c r="AR7" s="33"/>
      <c r="AS7" s="34"/>
      <c r="AT7" s="33"/>
      <c r="AU7" s="34"/>
      <c r="AV7" s="33"/>
      <c r="AW7" s="34"/>
    </row>
    <row r="8" spans="1:49" s="5" customFormat="1" x14ac:dyDescent="0.25">
      <c r="A8" s="1"/>
      <c r="B8" s="13"/>
      <c r="C8" s="13"/>
      <c r="D8" s="13"/>
      <c r="E8" s="13"/>
      <c r="F8" s="11"/>
      <c r="G8" s="11"/>
      <c r="H8" s="13"/>
      <c r="I8" s="13"/>
      <c r="J8" s="13"/>
      <c r="K8" s="11"/>
      <c r="L8" s="13"/>
      <c r="M8" s="13"/>
      <c r="N8" s="11"/>
      <c r="O8" s="13"/>
      <c r="P8" s="13"/>
      <c r="Q8" s="11"/>
      <c r="R8" s="13"/>
      <c r="S8" s="13"/>
      <c r="T8" s="13"/>
      <c r="U8" s="13"/>
      <c r="V8" s="9"/>
      <c r="W8" s="16"/>
      <c r="X8" s="13"/>
      <c r="Y8" s="13"/>
      <c r="Z8" s="13"/>
      <c r="AA8" s="13"/>
      <c r="AB8" s="13"/>
      <c r="AC8" s="9"/>
      <c r="AD8" s="16"/>
      <c r="AE8" s="13"/>
      <c r="AF8" s="13"/>
      <c r="AG8" s="13"/>
      <c r="AH8" s="13"/>
      <c r="AI8" s="13"/>
      <c r="AJ8" s="13"/>
      <c r="AK8" s="13"/>
      <c r="AL8" s="13"/>
      <c r="AM8" s="13"/>
      <c r="AN8" s="9"/>
      <c r="AO8" s="2"/>
      <c r="AP8" s="33"/>
      <c r="AQ8" s="34"/>
      <c r="AR8" s="33"/>
      <c r="AS8" s="34"/>
      <c r="AT8" s="33"/>
      <c r="AU8" s="34"/>
      <c r="AV8" s="33"/>
      <c r="AW8" s="34"/>
    </row>
    <row r="9" spans="1:49" s="5" customFormat="1" x14ac:dyDescent="0.25">
      <c r="A9" s="1"/>
      <c r="B9" s="13"/>
      <c r="C9" s="13"/>
      <c r="D9" s="13"/>
      <c r="E9" s="13"/>
      <c r="F9" s="11"/>
      <c r="G9" s="11"/>
      <c r="H9" s="13"/>
      <c r="I9" s="13"/>
      <c r="J9" s="13"/>
      <c r="K9" s="11"/>
      <c r="L9" s="13"/>
      <c r="M9" s="13"/>
      <c r="N9" s="11"/>
      <c r="O9" s="13"/>
      <c r="P9" s="13"/>
      <c r="Q9" s="11"/>
      <c r="R9" s="13"/>
      <c r="S9" s="13"/>
      <c r="T9" s="13"/>
      <c r="U9" s="13"/>
      <c r="V9" s="9"/>
      <c r="W9" s="16"/>
      <c r="X9" s="13"/>
      <c r="Y9" s="13"/>
      <c r="Z9" s="13"/>
      <c r="AA9" s="13"/>
      <c r="AB9" s="13"/>
      <c r="AC9" s="9"/>
      <c r="AD9" s="16"/>
      <c r="AE9" s="13"/>
      <c r="AF9" s="13"/>
      <c r="AG9" s="13"/>
      <c r="AH9" s="13"/>
      <c r="AI9" s="13"/>
      <c r="AJ9" s="13"/>
      <c r="AK9" s="13"/>
      <c r="AL9" s="13"/>
      <c r="AM9" s="13"/>
      <c r="AN9" s="9"/>
      <c r="AO9" s="2"/>
      <c r="AP9" s="33"/>
      <c r="AQ9" s="34"/>
      <c r="AR9" s="33"/>
      <c r="AS9" s="34"/>
      <c r="AT9" s="33"/>
      <c r="AU9" s="34"/>
      <c r="AV9" s="33"/>
      <c r="AW9" s="34"/>
    </row>
    <row r="10" spans="1:49" s="5" customFormat="1" x14ac:dyDescent="0.25">
      <c r="A10" s="1"/>
      <c r="B10" s="13"/>
      <c r="C10" s="13"/>
      <c r="D10" s="13"/>
      <c r="E10" s="9"/>
      <c r="F10" s="9"/>
      <c r="G10" s="11"/>
      <c r="H10" s="13"/>
      <c r="I10" s="13"/>
      <c r="J10" s="13"/>
      <c r="K10" s="11"/>
      <c r="L10" s="13"/>
      <c r="M10" s="13"/>
      <c r="N10" s="11"/>
      <c r="O10" s="13"/>
      <c r="P10" s="13"/>
      <c r="Q10" s="11"/>
      <c r="R10" s="13"/>
      <c r="S10" s="13"/>
      <c r="T10" s="13"/>
      <c r="U10" s="13"/>
      <c r="V10" s="9"/>
      <c r="W10" s="16"/>
      <c r="X10" s="13"/>
      <c r="Y10" s="13"/>
      <c r="Z10" s="13"/>
      <c r="AA10" s="13"/>
      <c r="AB10" s="13"/>
      <c r="AC10" s="9"/>
      <c r="AD10" s="16"/>
      <c r="AE10" s="13"/>
      <c r="AF10" s="13"/>
      <c r="AG10" s="13"/>
      <c r="AH10" s="13"/>
      <c r="AI10" s="13"/>
      <c r="AJ10" s="13"/>
      <c r="AK10" s="13"/>
      <c r="AL10" s="13"/>
      <c r="AM10" s="13"/>
      <c r="AN10" s="9"/>
      <c r="AO10" s="2"/>
      <c r="AP10" s="33"/>
      <c r="AQ10" s="34"/>
      <c r="AR10" s="33"/>
      <c r="AS10" s="34"/>
      <c r="AT10" s="33"/>
      <c r="AU10" s="34"/>
      <c r="AV10" s="33"/>
      <c r="AW10" s="34"/>
    </row>
    <row r="11" spans="1:49" s="5" customFormat="1" x14ac:dyDescent="0.25">
      <c r="A11" s="71">
        <v>38718</v>
      </c>
      <c r="B11" s="55">
        <v>25877.188999999998</v>
      </c>
      <c r="C11" s="55">
        <v>5571.0029999999997</v>
      </c>
      <c r="D11" s="55">
        <v>9317.4879999999994</v>
      </c>
      <c r="E11" s="58">
        <v>3905.4259999999999</v>
      </c>
      <c r="F11" s="55">
        <v>44671.106</v>
      </c>
      <c r="G11" s="16">
        <v>26.840105511345499</v>
      </c>
      <c r="H11" s="16" t="s">
        <v>186</v>
      </c>
      <c r="I11" s="55" t="s">
        <v>186</v>
      </c>
      <c r="J11" s="55" t="s">
        <v>186</v>
      </c>
      <c r="K11" s="16">
        <v>10.2731725726366</v>
      </c>
      <c r="L11" s="55" t="s">
        <v>186</v>
      </c>
      <c r="M11" s="55" t="s">
        <v>186</v>
      </c>
      <c r="N11" s="16">
        <v>5.28923438819597</v>
      </c>
      <c r="O11" s="55" t="s">
        <v>186</v>
      </c>
      <c r="P11" s="55" t="s">
        <v>186</v>
      </c>
      <c r="Q11" s="11">
        <v>5.31</v>
      </c>
      <c r="R11" s="55">
        <v>2757.7</v>
      </c>
      <c r="S11" s="55">
        <v>1694</v>
      </c>
      <c r="T11" s="55">
        <v>4263.9799999999996</v>
      </c>
      <c r="U11" s="55">
        <v>1619.63</v>
      </c>
      <c r="V11" s="58">
        <v>7577.61</v>
      </c>
      <c r="W11" s="55">
        <v>22893.1</v>
      </c>
      <c r="X11" s="55">
        <v>2244.9699999999998</v>
      </c>
      <c r="Y11" s="55">
        <v>3330.57</v>
      </c>
      <c r="Z11" s="55">
        <v>110.16</v>
      </c>
      <c r="AA11" s="55">
        <v>3111.66</v>
      </c>
      <c r="AB11" s="55">
        <v>8.4700000000000006</v>
      </c>
      <c r="AC11" s="58">
        <v>33036.28</v>
      </c>
      <c r="AD11" s="55">
        <v>3263.92</v>
      </c>
      <c r="AE11" s="55">
        <v>6603.07</v>
      </c>
      <c r="AF11" s="55">
        <v>1040.99</v>
      </c>
      <c r="AG11" s="55">
        <v>4253.96</v>
      </c>
      <c r="AH11" s="55">
        <v>352.74</v>
      </c>
      <c r="AI11" s="55">
        <v>8243.9500000000007</v>
      </c>
      <c r="AJ11" s="55">
        <v>3443.76</v>
      </c>
      <c r="AK11" s="55">
        <v>408.65</v>
      </c>
      <c r="AL11" s="55">
        <v>2312.86</v>
      </c>
      <c r="AM11" s="55">
        <v>161.41</v>
      </c>
      <c r="AN11" s="58">
        <v>58173.05</v>
      </c>
      <c r="AO11" s="6"/>
      <c r="AP11" s="16">
        <v>4.92</v>
      </c>
      <c r="AQ11" s="13">
        <v>7.56</v>
      </c>
      <c r="AR11" s="16">
        <v>5.52</v>
      </c>
      <c r="AS11" s="13">
        <v>14.76</v>
      </c>
      <c r="AT11" s="16">
        <v>6.24</v>
      </c>
      <c r="AU11" s="13">
        <v>17.64</v>
      </c>
      <c r="AV11" s="16">
        <v>6.36</v>
      </c>
      <c r="AW11" s="9">
        <v>19.920000000000002</v>
      </c>
    </row>
    <row r="12" spans="1:49" s="5" customFormat="1" x14ac:dyDescent="0.25">
      <c r="A12" s="71">
        <v>38749</v>
      </c>
      <c r="B12" s="55">
        <v>25995.919000000002</v>
      </c>
      <c r="C12" s="55">
        <v>5649.9009999999998</v>
      </c>
      <c r="D12" s="55">
        <v>9409.7510000000002</v>
      </c>
      <c r="E12" s="58">
        <v>3971.4110000000001</v>
      </c>
      <c r="F12" s="55">
        <v>45026.982000000004</v>
      </c>
      <c r="G12" s="16">
        <v>28.080010671663999</v>
      </c>
      <c r="H12" s="16"/>
      <c r="I12" s="13"/>
      <c r="J12" s="13"/>
      <c r="K12" s="16">
        <v>10.6917516556947</v>
      </c>
      <c r="L12" s="16"/>
      <c r="M12" s="13"/>
      <c r="N12" s="16">
        <v>5.4882926812584802</v>
      </c>
      <c r="O12" s="16"/>
      <c r="P12" s="13"/>
      <c r="Q12" s="11">
        <v>5.33</v>
      </c>
      <c r="R12" s="55">
        <v>2800.8</v>
      </c>
      <c r="S12" s="55">
        <v>1718.6</v>
      </c>
      <c r="T12" s="55">
        <v>4226.79</v>
      </c>
      <c r="U12" s="55">
        <v>1602.98</v>
      </c>
      <c r="V12" s="58">
        <v>7548.369999999999</v>
      </c>
      <c r="W12" s="55">
        <v>23081.63</v>
      </c>
      <c r="X12" s="55">
        <v>2237.5500000000002</v>
      </c>
      <c r="Y12" s="55">
        <v>3233.72</v>
      </c>
      <c r="Z12" s="55">
        <v>123.01</v>
      </c>
      <c r="AA12" s="55">
        <v>3034.93</v>
      </c>
      <c r="AB12" s="55">
        <v>5.84</v>
      </c>
      <c r="AC12" s="58">
        <v>33183.51</v>
      </c>
      <c r="AD12" s="55">
        <v>3379.45</v>
      </c>
      <c r="AE12" s="55">
        <v>6469.58</v>
      </c>
      <c r="AF12" s="55">
        <v>1053.0899999999999</v>
      </c>
      <c r="AG12" s="55">
        <v>4269.9799999999996</v>
      </c>
      <c r="AH12" s="55">
        <v>358.48</v>
      </c>
      <c r="AI12" s="55">
        <v>8174.45</v>
      </c>
      <c r="AJ12" s="55">
        <v>3670.98</v>
      </c>
      <c r="AK12" s="55">
        <v>420.38</v>
      </c>
      <c r="AL12" s="55">
        <v>2365.2199999999998</v>
      </c>
      <c r="AM12" s="55">
        <v>163.97</v>
      </c>
      <c r="AN12" s="58">
        <v>58450.71</v>
      </c>
      <c r="AO12" s="6"/>
      <c r="AP12" s="16">
        <v>4.5599999999999996</v>
      </c>
      <c r="AQ12" s="13">
        <v>7.56</v>
      </c>
      <c r="AR12" s="16">
        <v>5.16</v>
      </c>
      <c r="AS12" s="13">
        <v>15.48</v>
      </c>
      <c r="AT12" s="16">
        <v>6.36</v>
      </c>
      <c r="AU12" s="13">
        <v>17.64</v>
      </c>
      <c r="AV12" s="16">
        <v>7.2</v>
      </c>
      <c r="AW12" s="9">
        <v>18.600000000000001</v>
      </c>
    </row>
    <row r="13" spans="1:49" s="5" customFormat="1" x14ac:dyDescent="0.25">
      <c r="A13" s="71">
        <v>38777</v>
      </c>
      <c r="B13" s="55">
        <v>26532.268</v>
      </c>
      <c r="C13" s="55">
        <v>5831.4129999999996</v>
      </c>
      <c r="D13" s="55">
        <v>9540.0669999999991</v>
      </c>
      <c r="E13" s="58">
        <v>4086.0120000000002</v>
      </c>
      <c r="F13" s="55">
        <v>45989.760000000002</v>
      </c>
      <c r="G13" s="16">
        <v>25.220629902156901</v>
      </c>
      <c r="H13" s="16"/>
      <c r="I13" s="13"/>
      <c r="J13" s="13"/>
      <c r="K13" s="16">
        <v>10.242012151611499</v>
      </c>
      <c r="L13" s="16"/>
      <c r="M13" s="13"/>
      <c r="N13" s="16">
        <v>5.8475082006758301</v>
      </c>
      <c r="O13" s="16"/>
      <c r="P13" s="13"/>
      <c r="Q13" s="11">
        <v>5.22</v>
      </c>
      <c r="R13" s="55">
        <v>2897.1</v>
      </c>
      <c r="S13" s="55">
        <v>1708.3</v>
      </c>
      <c r="T13" s="55">
        <v>4271.7</v>
      </c>
      <c r="U13" s="55">
        <v>1559.58</v>
      </c>
      <c r="V13" s="58">
        <v>7539.58</v>
      </c>
      <c r="W13" s="55">
        <v>23481.8</v>
      </c>
      <c r="X13" s="55">
        <v>2238.86</v>
      </c>
      <c r="Y13" s="55">
        <v>3752.51</v>
      </c>
      <c r="Z13" s="55">
        <v>127.13</v>
      </c>
      <c r="AA13" s="55">
        <v>3546.99</v>
      </c>
      <c r="AB13" s="55">
        <v>6.15</v>
      </c>
      <c r="AC13" s="58">
        <v>33586.74</v>
      </c>
      <c r="AD13" s="55">
        <v>3311.26</v>
      </c>
      <c r="AE13" s="55">
        <v>6343.46</v>
      </c>
      <c r="AF13" s="55">
        <v>1063.27</v>
      </c>
      <c r="AG13" s="55">
        <v>4348.74</v>
      </c>
      <c r="AH13" s="55">
        <v>354.14</v>
      </c>
      <c r="AI13" s="55">
        <v>8242.23</v>
      </c>
      <c r="AJ13" s="55">
        <v>3777.33</v>
      </c>
      <c r="AK13" s="55">
        <v>430.6</v>
      </c>
      <c r="AL13" s="55">
        <v>2420.59</v>
      </c>
      <c r="AM13" s="55">
        <v>166.01</v>
      </c>
      <c r="AN13" s="58">
        <v>58871.17</v>
      </c>
      <c r="AO13" s="6"/>
      <c r="AP13" s="16">
        <v>4.68</v>
      </c>
      <c r="AQ13" s="13">
        <v>7.32</v>
      </c>
      <c r="AR13" s="16">
        <v>5.28</v>
      </c>
      <c r="AS13" s="13">
        <v>14.64</v>
      </c>
      <c r="AT13" s="16">
        <v>6</v>
      </c>
      <c r="AU13" s="13">
        <v>15.96</v>
      </c>
      <c r="AV13" s="16">
        <v>7.2</v>
      </c>
      <c r="AW13" s="9">
        <v>19.079999999999998</v>
      </c>
    </row>
    <row r="14" spans="1:49" s="5" customFormat="1" x14ac:dyDescent="0.25">
      <c r="A14" s="71">
        <v>38808</v>
      </c>
      <c r="B14" s="55">
        <v>27144.353999999999</v>
      </c>
      <c r="C14" s="55">
        <v>5934.6040000000003</v>
      </c>
      <c r="D14" s="55">
        <v>9634.7270000000008</v>
      </c>
      <c r="E14" s="58">
        <v>4126.3919999999998</v>
      </c>
      <c r="F14" s="55">
        <v>46840.076999999997</v>
      </c>
      <c r="G14" s="16">
        <v>26.812381250088201</v>
      </c>
      <c r="H14" s="16"/>
      <c r="I14" s="13"/>
      <c r="J14" s="13"/>
      <c r="K14" s="16">
        <v>10.6963342219099</v>
      </c>
      <c r="L14" s="16"/>
      <c r="M14" s="13"/>
      <c r="N14" s="16">
        <v>5.6534729872904501</v>
      </c>
      <c r="O14" s="16"/>
      <c r="P14" s="13"/>
      <c r="Q14" s="11">
        <v>5.04</v>
      </c>
      <c r="R14" s="55">
        <v>3019.9</v>
      </c>
      <c r="S14" s="55">
        <v>1710.9</v>
      </c>
      <c r="T14" s="55">
        <v>4306.13</v>
      </c>
      <c r="U14" s="55">
        <v>1619.61</v>
      </c>
      <c r="V14" s="58">
        <v>7636.64</v>
      </c>
      <c r="W14" s="55">
        <v>23929.040000000001</v>
      </c>
      <c r="X14" s="55">
        <v>2239.71</v>
      </c>
      <c r="Y14" s="55">
        <v>4222.62</v>
      </c>
      <c r="Z14" s="55">
        <v>123.45</v>
      </c>
      <c r="AA14" s="55">
        <v>4032.18</v>
      </c>
      <c r="AB14" s="55">
        <v>11.32</v>
      </c>
      <c r="AC14" s="58">
        <v>34107.96</v>
      </c>
      <c r="AD14" s="55">
        <v>3342.52</v>
      </c>
      <c r="AE14" s="55">
        <v>6252.99</v>
      </c>
      <c r="AF14" s="55">
        <v>1067.8399999999999</v>
      </c>
      <c r="AG14" s="55">
        <v>4250.3</v>
      </c>
      <c r="AH14" s="55">
        <v>330.64</v>
      </c>
      <c r="AI14" s="55">
        <v>8372.4</v>
      </c>
      <c r="AJ14" s="55">
        <v>3828.1</v>
      </c>
      <c r="AK14" s="55">
        <v>445.85</v>
      </c>
      <c r="AL14" s="55">
        <v>2485.1</v>
      </c>
      <c r="AM14" s="55">
        <v>168.26</v>
      </c>
      <c r="AN14" s="58">
        <v>59345.24</v>
      </c>
      <c r="AO14" s="6"/>
      <c r="AP14" s="16">
        <v>4.8</v>
      </c>
      <c r="AQ14" s="13">
        <v>7.44</v>
      </c>
      <c r="AR14" s="16">
        <v>5.52</v>
      </c>
      <c r="AS14" s="13">
        <v>14.52</v>
      </c>
      <c r="AT14" s="16">
        <v>6.12</v>
      </c>
      <c r="AU14" s="13">
        <v>18.84</v>
      </c>
      <c r="AV14" s="16">
        <v>6.96</v>
      </c>
      <c r="AW14" s="9">
        <v>20.52</v>
      </c>
    </row>
    <row r="15" spans="1:49" s="5" customFormat="1" x14ac:dyDescent="0.25">
      <c r="A15" s="71">
        <v>38838</v>
      </c>
      <c r="B15" s="55">
        <v>27224.794999999998</v>
      </c>
      <c r="C15" s="55">
        <v>6010.1760000000004</v>
      </c>
      <c r="D15" s="55">
        <v>9795.9539999999997</v>
      </c>
      <c r="E15" s="58">
        <v>4360.8059999999996</v>
      </c>
      <c r="F15" s="55">
        <v>47391.731</v>
      </c>
      <c r="G15" s="16">
        <v>27.4996852524513</v>
      </c>
      <c r="H15" s="16"/>
      <c r="I15" s="13"/>
      <c r="J15" s="13"/>
      <c r="K15" s="16">
        <v>10.699763036027299</v>
      </c>
      <c r="L15" s="16"/>
      <c r="M15" s="13"/>
      <c r="N15" s="16">
        <v>6.0693249259096804</v>
      </c>
      <c r="O15" s="16"/>
      <c r="P15" s="13"/>
      <c r="Q15" s="11">
        <v>5.03</v>
      </c>
      <c r="R15" s="55">
        <v>2891.7</v>
      </c>
      <c r="S15" s="55">
        <v>1719</v>
      </c>
      <c r="T15" s="55">
        <v>4375.74</v>
      </c>
      <c r="U15" s="55">
        <v>1600.8</v>
      </c>
      <c r="V15" s="58">
        <v>7695.54</v>
      </c>
      <c r="W15" s="55">
        <v>24246.240000000002</v>
      </c>
      <c r="X15" s="55">
        <v>2258.06</v>
      </c>
      <c r="Y15" s="55">
        <v>3957.82</v>
      </c>
      <c r="Z15" s="55">
        <v>124.65</v>
      </c>
      <c r="AA15" s="55">
        <v>3797.24</v>
      </c>
      <c r="AB15" s="55">
        <v>11.71</v>
      </c>
      <c r="AC15" s="58">
        <v>34473.360000000008</v>
      </c>
      <c r="AD15" s="55">
        <v>3514.52</v>
      </c>
      <c r="AE15" s="55">
        <v>6039.46</v>
      </c>
      <c r="AF15" s="55">
        <v>1065.26</v>
      </c>
      <c r="AG15" s="55">
        <v>4309.05</v>
      </c>
      <c r="AH15" s="55">
        <v>313.95999999999998</v>
      </c>
      <c r="AI15" s="55">
        <v>8445.32</v>
      </c>
      <c r="AJ15" s="55">
        <v>3866.9</v>
      </c>
      <c r="AK15" s="55">
        <v>455.5</v>
      </c>
      <c r="AL15" s="55">
        <v>2471.92</v>
      </c>
      <c r="AM15" s="55">
        <v>179.66</v>
      </c>
      <c r="AN15" s="58">
        <v>59831.750000000007</v>
      </c>
      <c r="AO15" s="6"/>
      <c r="AP15" s="16">
        <v>4.92</v>
      </c>
      <c r="AQ15" s="13">
        <v>7.44</v>
      </c>
      <c r="AR15" s="16">
        <v>5.52</v>
      </c>
      <c r="AS15" s="13">
        <v>15.12</v>
      </c>
      <c r="AT15" s="16">
        <v>6.12</v>
      </c>
      <c r="AU15" s="13">
        <v>18.48</v>
      </c>
      <c r="AV15" s="16"/>
      <c r="AW15" s="9">
        <v>20.04</v>
      </c>
    </row>
    <row r="16" spans="1:49" s="5" customFormat="1" x14ac:dyDescent="0.25">
      <c r="A16" s="71">
        <v>38869</v>
      </c>
      <c r="B16" s="55">
        <v>27538.088</v>
      </c>
      <c r="C16" s="55">
        <v>6095.0370000000003</v>
      </c>
      <c r="D16" s="55">
        <v>9949.0169999999998</v>
      </c>
      <c r="E16" s="58">
        <v>4700.0010000000002</v>
      </c>
      <c r="F16" s="55">
        <v>48282.142999999996</v>
      </c>
      <c r="G16" s="16">
        <v>27.540614539592301</v>
      </c>
      <c r="H16" s="16"/>
      <c r="I16" s="13"/>
      <c r="J16" s="13"/>
      <c r="K16" s="16">
        <v>10.0914888005923</v>
      </c>
      <c r="L16" s="16"/>
      <c r="M16" s="13"/>
      <c r="N16" s="16">
        <v>6.0986268480947396</v>
      </c>
      <c r="O16" s="16"/>
      <c r="P16" s="13"/>
      <c r="Q16" s="11">
        <v>5</v>
      </c>
      <c r="R16" s="55">
        <v>2910.9</v>
      </c>
      <c r="S16" s="55">
        <v>1755.2</v>
      </c>
      <c r="T16" s="55">
        <v>4449.54</v>
      </c>
      <c r="U16" s="55">
        <v>1617.06</v>
      </c>
      <c r="V16" s="58">
        <v>7821.7999999999993</v>
      </c>
      <c r="W16" s="55">
        <v>24651.759999999998</v>
      </c>
      <c r="X16" s="55">
        <v>2289.71</v>
      </c>
      <c r="Y16" s="55">
        <v>4054.03</v>
      </c>
      <c r="Z16" s="55">
        <v>128.52000000000001</v>
      </c>
      <c r="AA16" s="55">
        <v>3856.88</v>
      </c>
      <c r="AB16" s="55">
        <v>7.17</v>
      </c>
      <c r="AC16" s="58">
        <v>35081.76999999999</v>
      </c>
      <c r="AD16" s="55">
        <v>3629.06</v>
      </c>
      <c r="AE16" s="55">
        <v>5881.13</v>
      </c>
      <c r="AF16" s="55">
        <v>1057.3800000000001</v>
      </c>
      <c r="AG16" s="55">
        <v>4419.18</v>
      </c>
      <c r="AH16" s="55">
        <v>316.05</v>
      </c>
      <c r="AI16" s="55">
        <v>8469.06</v>
      </c>
      <c r="AJ16" s="55">
        <v>3777.34</v>
      </c>
      <c r="AK16" s="55">
        <v>452.49</v>
      </c>
      <c r="AL16" s="55">
        <v>2419.6799999999998</v>
      </c>
      <c r="AM16" s="55">
        <v>184.36</v>
      </c>
      <c r="AN16" s="58">
        <v>60479.419999999991</v>
      </c>
      <c r="AO16" s="6"/>
      <c r="AP16" s="16">
        <v>5.04</v>
      </c>
      <c r="AQ16" s="13">
        <v>7.56</v>
      </c>
      <c r="AR16" s="16">
        <v>5.4</v>
      </c>
      <c r="AS16" s="13">
        <v>14.28</v>
      </c>
      <c r="AT16" s="16">
        <v>6.12</v>
      </c>
      <c r="AU16" s="13">
        <v>17.04</v>
      </c>
      <c r="AV16" s="16">
        <v>7.56</v>
      </c>
      <c r="AW16" s="9">
        <v>16.8</v>
      </c>
    </row>
    <row r="17" spans="1:49" x14ac:dyDescent="0.25">
      <c r="A17" s="71">
        <v>38899</v>
      </c>
      <c r="B17" s="55">
        <v>27878.936000000002</v>
      </c>
      <c r="C17" s="55">
        <v>6188.0330000000004</v>
      </c>
      <c r="D17" s="55">
        <v>10134.075000000001</v>
      </c>
      <c r="E17" s="58">
        <v>4504.95</v>
      </c>
      <c r="F17" s="55">
        <v>48705.993999999999</v>
      </c>
      <c r="G17" s="16">
        <v>27.283235773047799</v>
      </c>
      <c r="H17" s="16"/>
      <c r="I17" s="13"/>
      <c r="J17" s="13"/>
      <c r="K17" s="16">
        <v>9.9566969940811703</v>
      </c>
      <c r="L17" s="16"/>
      <c r="M17" s="13"/>
      <c r="N17" s="16">
        <v>6.2949303717057496</v>
      </c>
      <c r="O17" s="16"/>
      <c r="P17" s="13"/>
      <c r="Q17" s="11">
        <v>5.0999999999999996</v>
      </c>
      <c r="R17" s="55">
        <v>2889.3</v>
      </c>
      <c r="S17" s="55">
        <v>1744.3</v>
      </c>
      <c r="T17" s="55">
        <v>4319.55</v>
      </c>
      <c r="U17" s="55">
        <v>1626.34</v>
      </c>
      <c r="V17" s="58">
        <v>7690.1900000000005</v>
      </c>
      <c r="W17" s="55">
        <v>24894.17</v>
      </c>
      <c r="X17" s="55">
        <v>2298.52</v>
      </c>
      <c r="Y17" s="55">
        <v>4091.77</v>
      </c>
      <c r="Z17" s="55">
        <v>128.53</v>
      </c>
      <c r="AA17" s="55">
        <v>3878.73</v>
      </c>
      <c r="AB17" s="55">
        <v>8.41</v>
      </c>
      <c r="AC17" s="58">
        <v>35216.04</v>
      </c>
      <c r="AD17" s="55">
        <v>3630.31</v>
      </c>
      <c r="AE17" s="55">
        <v>5722.86</v>
      </c>
      <c r="AF17" s="55">
        <v>1063.0999999999999</v>
      </c>
      <c r="AG17" s="55">
        <v>4334.5600000000004</v>
      </c>
      <c r="AH17" s="55">
        <v>337.86</v>
      </c>
      <c r="AI17" s="55">
        <v>8430.67</v>
      </c>
      <c r="AJ17" s="55">
        <v>3818.66</v>
      </c>
      <c r="AK17" s="55">
        <v>455.8</v>
      </c>
      <c r="AL17" s="55">
        <v>2486.5700000000002</v>
      </c>
      <c r="AM17" s="55">
        <v>185.74</v>
      </c>
      <c r="AN17" s="58">
        <v>60337.55</v>
      </c>
      <c r="AO17" s="6"/>
      <c r="AP17" s="16">
        <v>5.04</v>
      </c>
      <c r="AQ17" s="13">
        <v>7.8</v>
      </c>
      <c r="AR17" s="16">
        <v>5.52</v>
      </c>
      <c r="AS17" s="13">
        <v>13.92</v>
      </c>
      <c r="AT17" s="16">
        <v>6.12</v>
      </c>
      <c r="AU17" s="13">
        <v>17.88</v>
      </c>
      <c r="AV17" s="16">
        <v>7.68</v>
      </c>
      <c r="AW17" s="9">
        <v>19.32</v>
      </c>
    </row>
    <row r="18" spans="1:49" x14ac:dyDescent="0.25">
      <c r="A18" s="71">
        <v>38930</v>
      </c>
      <c r="B18" s="55">
        <v>28247.624</v>
      </c>
      <c r="C18" s="55">
        <v>6337.7860000000001</v>
      </c>
      <c r="D18" s="55">
        <v>10348.575000000001</v>
      </c>
      <c r="E18" s="58">
        <v>4524.201</v>
      </c>
      <c r="F18" s="55">
        <v>49458.186000000002</v>
      </c>
      <c r="G18" s="16">
        <v>26.639610178285299</v>
      </c>
      <c r="H18" s="16"/>
      <c r="I18" s="13"/>
      <c r="J18" s="13"/>
      <c r="K18" s="16">
        <v>10.308394808512</v>
      </c>
      <c r="L18" s="16"/>
      <c r="M18" s="13"/>
      <c r="N18" s="16">
        <v>6.2227574390990599</v>
      </c>
      <c r="O18" s="16"/>
      <c r="P18" s="13"/>
      <c r="Q18" s="11">
        <v>5.05</v>
      </c>
      <c r="R18" s="55">
        <v>2764.6</v>
      </c>
      <c r="S18" s="55">
        <v>1724.9</v>
      </c>
      <c r="T18" s="55">
        <v>4273.7700000000004</v>
      </c>
      <c r="U18" s="55">
        <v>1658.92</v>
      </c>
      <c r="V18" s="58">
        <v>7657.59</v>
      </c>
      <c r="W18" s="55">
        <v>25240.11</v>
      </c>
      <c r="X18" s="55">
        <v>2303.31</v>
      </c>
      <c r="Y18" s="55">
        <v>3801.64</v>
      </c>
      <c r="Z18" s="55">
        <v>127.65</v>
      </c>
      <c r="AA18" s="55">
        <v>3148.09</v>
      </c>
      <c r="AB18" s="55">
        <v>9.9</v>
      </c>
      <c r="AC18" s="58">
        <v>35972.310000000005</v>
      </c>
      <c r="AD18" s="55">
        <v>3597.79</v>
      </c>
      <c r="AE18" s="55">
        <v>6004.8</v>
      </c>
      <c r="AF18" s="55">
        <v>1071.25</v>
      </c>
      <c r="AG18" s="55">
        <v>4281.3599999999997</v>
      </c>
      <c r="AH18" s="55">
        <v>363.45</v>
      </c>
      <c r="AI18" s="55">
        <v>8510.2199999999993</v>
      </c>
      <c r="AJ18" s="55">
        <v>4004.45</v>
      </c>
      <c r="AK18" s="55">
        <v>469</v>
      </c>
      <c r="AL18" s="55">
        <v>2893.12</v>
      </c>
      <c r="AM18" s="55">
        <v>189.31</v>
      </c>
      <c r="AN18" s="58">
        <v>61192.200000000004</v>
      </c>
      <c r="AO18" s="6"/>
      <c r="AP18" s="16">
        <v>5.16</v>
      </c>
      <c r="AQ18" s="13">
        <v>8.16</v>
      </c>
      <c r="AR18" s="16">
        <v>5.52</v>
      </c>
      <c r="AS18" s="13">
        <v>14.16</v>
      </c>
      <c r="AT18" s="16">
        <v>6.12</v>
      </c>
      <c r="AU18" s="13">
        <v>17.28</v>
      </c>
      <c r="AV18" s="16">
        <v>7.8</v>
      </c>
      <c r="AW18" s="9">
        <v>15.96</v>
      </c>
    </row>
    <row r="19" spans="1:49" x14ac:dyDescent="0.25">
      <c r="A19" s="71">
        <v>38961</v>
      </c>
      <c r="B19" s="55">
        <v>28286.671999999999</v>
      </c>
      <c r="C19" s="55">
        <v>6452.1310000000003</v>
      </c>
      <c r="D19" s="55">
        <v>10481.288</v>
      </c>
      <c r="E19" s="58">
        <v>4639.0709999999999</v>
      </c>
      <c r="F19" s="55">
        <v>49859.161999999997</v>
      </c>
      <c r="G19" s="16">
        <v>26.537279800045599</v>
      </c>
      <c r="H19" s="16"/>
      <c r="I19" s="13"/>
      <c r="J19" s="13"/>
      <c r="K19" s="16">
        <v>10.345094933528101</v>
      </c>
      <c r="L19" s="16"/>
      <c r="M19" s="13"/>
      <c r="N19" s="16">
        <v>6.2888466043057596</v>
      </c>
      <c r="O19" s="16"/>
      <c r="P19" s="13"/>
      <c r="Q19" s="11">
        <v>5.01</v>
      </c>
      <c r="R19" s="55">
        <v>3018.5</v>
      </c>
      <c r="S19" s="55">
        <v>1805.7</v>
      </c>
      <c r="T19" s="55">
        <v>4356.1099999999997</v>
      </c>
      <c r="U19" s="55">
        <v>1763.2</v>
      </c>
      <c r="V19" s="58">
        <v>7925.0099999999993</v>
      </c>
      <c r="W19" s="55">
        <v>25631.79</v>
      </c>
      <c r="X19" s="55">
        <v>2309.4499999999998</v>
      </c>
      <c r="Y19" s="55">
        <v>4298.29</v>
      </c>
      <c r="Z19" s="55">
        <v>151.94999999999999</v>
      </c>
      <c r="AA19" s="55">
        <v>3592.98</v>
      </c>
      <c r="AB19" s="55">
        <v>9.93</v>
      </c>
      <c r="AC19" s="58">
        <v>36713.58</v>
      </c>
      <c r="AD19" s="55">
        <v>3605.23</v>
      </c>
      <c r="AE19" s="55">
        <v>6394.11</v>
      </c>
      <c r="AF19" s="55">
        <v>1079.8</v>
      </c>
      <c r="AG19" s="55">
        <v>4379.0600000000004</v>
      </c>
      <c r="AH19" s="55">
        <v>371.07</v>
      </c>
      <c r="AI19" s="55">
        <v>8652.0300000000007</v>
      </c>
      <c r="AJ19" s="55">
        <v>4126.88</v>
      </c>
      <c r="AK19" s="55">
        <v>482.11</v>
      </c>
      <c r="AL19" s="55">
        <v>2999.78</v>
      </c>
      <c r="AM19" s="55">
        <v>191.47</v>
      </c>
      <c r="AN19" s="58">
        <v>62612.62000000001</v>
      </c>
      <c r="AO19" s="6"/>
      <c r="AP19" s="16">
        <v>5.16</v>
      </c>
      <c r="AQ19" s="13">
        <v>8.16</v>
      </c>
      <c r="AR19" s="16">
        <v>5.52</v>
      </c>
      <c r="AS19" s="13">
        <v>14.4</v>
      </c>
      <c r="AT19" s="16">
        <v>6</v>
      </c>
      <c r="AU19" s="13">
        <v>17.28</v>
      </c>
      <c r="AV19" s="16">
        <v>6.12</v>
      </c>
      <c r="AW19" s="9">
        <v>15.6</v>
      </c>
    </row>
    <row r="20" spans="1:49" x14ac:dyDescent="0.25">
      <c r="A20" s="71">
        <v>38991</v>
      </c>
      <c r="B20" s="55">
        <v>28525.245999999999</v>
      </c>
      <c r="C20" s="55">
        <v>6567.0209999999997</v>
      </c>
      <c r="D20" s="55">
        <v>10583.666999999999</v>
      </c>
      <c r="E20" s="58">
        <v>4580.3370000000004</v>
      </c>
      <c r="F20" s="55">
        <v>50256.271000000001</v>
      </c>
      <c r="G20" s="16">
        <v>26.874266437626801</v>
      </c>
      <c r="H20" s="16"/>
      <c r="I20" s="13"/>
      <c r="J20" s="13"/>
      <c r="K20" s="16">
        <v>10.3284256051627</v>
      </c>
      <c r="L20" s="16"/>
      <c r="M20" s="13"/>
      <c r="N20" s="16">
        <v>6.1776341040460299</v>
      </c>
      <c r="O20" s="16"/>
      <c r="P20" s="13"/>
      <c r="Q20" s="11">
        <v>4.95</v>
      </c>
      <c r="R20" s="55">
        <v>3003.1</v>
      </c>
      <c r="S20" s="55">
        <v>1781.4</v>
      </c>
      <c r="T20" s="55">
        <v>4251.24</v>
      </c>
      <c r="U20" s="55">
        <v>1706.93</v>
      </c>
      <c r="V20" s="58">
        <v>7739.57</v>
      </c>
      <c r="W20" s="55">
        <v>26090.65</v>
      </c>
      <c r="X20" s="55">
        <v>2313.98</v>
      </c>
      <c r="Y20" s="55">
        <v>4781.8100000000004</v>
      </c>
      <c r="Z20" s="55">
        <v>176.88</v>
      </c>
      <c r="AA20" s="55">
        <v>4504.55</v>
      </c>
      <c r="AB20" s="55">
        <v>11.2</v>
      </c>
      <c r="AC20" s="58">
        <v>36587.14</v>
      </c>
      <c r="AD20" s="55">
        <v>3638.46</v>
      </c>
      <c r="AE20" s="55">
        <v>6187.42</v>
      </c>
      <c r="AF20" s="55">
        <v>1089.92</v>
      </c>
      <c r="AG20" s="55">
        <v>4337.05</v>
      </c>
      <c r="AH20" s="55">
        <v>371.05</v>
      </c>
      <c r="AI20" s="55">
        <v>8713.07</v>
      </c>
      <c r="AJ20" s="55">
        <v>4168.04</v>
      </c>
      <c r="AK20" s="55">
        <v>498.26</v>
      </c>
      <c r="AL20" s="55">
        <v>2737.7</v>
      </c>
      <c r="AM20" s="55">
        <v>193.7</v>
      </c>
      <c r="AN20" s="58">
        <v>62659.01</v>
      </c>
      <c r="AO20" s="6"/>
      <c r="AP20" s="16">
        <v>5.16</v>
      </c>
      <c r="AQ20" s="13">
        <v>8.0399999999999991</v>
      </c>
      <c r="AR20" s="16">
        <v>5.52</v>
      </c>
      <c r="AS20" s="13">
        <v>14.16</v>
      </c>
      <c r="AT20" s="16">
        <v>5.88</v>
      </c>
      <c r="AU20" s="13">
        <v>18.600000000000001</v>
      </c>
      <c r="AV20" s="16">
        <v>6.48</v>
      </c>
      <c r="AW20" s="9">
        <v>20.28</v>
      </c>
    </row>
    <row r="21" spans="1:49" x14ac:dyDescent="0.25">
      <c r="A21" s="71">
        <v>39022</v>
      </c>
      <c r="B21" s="55">
        <v>29148.368999999999</v>
      </c>
      <c r="C21" s="55">
        <v>6690.5990000000002</v>
      </c>
      <c r="D21" s="55">
        <v>10695.628000000001</v>
      </c>
      <c r="E21" s="58">
        <v>4696.9269999999997</v>
      </c>
      <c r="F21" s="55">
        <v>51231.523000000001</v>
      </c>
      <c r="G21" s="16">
        <v>26.970837734170999</v>
      </c>
      <c r="H21" s="16"/>
      <c r="I21" s="13"/>
      <c r="J21" s="13"/>
      <c r="K21" s="16">
        <v>10.169422469712799</v>
      </c>
      <c r="L21" s="16"/>
      <c r="M21" s="13"/>
      <c r="N21" s="16">
        <v>6.1078112166577503</v>
      </c>
      <c r="O21" s="16"/>
      <c r="P21" s="13"/>
      <c r="Q21" s="11">
        <v>4.82</v>
      </c>
      <c r="R21" s="55">
        <v>3011.8</v>
      </c>
      <c r="S21" s="55">
        <v>1804.2</v>
      </c>
      <c r="T21" s="55">
        <v>4348.96</v>
      </c>
      <c r="U21" s="55">
        <v>1714.08</v>
      </c>
      <c r="V21" s="58">
        <v>7867.24</v>
      </c>
      <c r="W21" s="55">
        <v>26364</v>
      </c>
      <c r="X21" s="55">
        <v>2304.87</v>
      </c>
      <c r="Y21" s="55">
        <v>4571.5</v>
      </c>
      <c r="Z21" s="55">
        <v>177.92</v>
      </c>
      <c r="AA21" s="55">
        <v>4354.2</v>
      </c>
      <c r="AB21" s="55">
        <v>12.42</v>
      </c>
      <c r="AC21" s="58">
        <v>36918.909999999989</v>
      </c>
      <c r="AD21" s="55">
        <v>3679.09</v>
      </c>
      <c r="AE21" s="55">
        <v>6044.24</v>
      </c>
      <c r="AF21" s="55">
        <v>1082.9000000000001</v>
      </c>
      <c r="AG21" s="55">
        <v>4440.1000000000004</v>
      </c>
      <c r="AH21" s="55">
        <v>368.02</v>
      </c>
      <c r="AI21" s="55">
        <v>8780.32</v>
      </c>
      <c r="AJ21" s="55">
        <v>4245.68</v>
      </c>
      <c r="AK21" s="55">
        <v>516.44000000000005</v>
      </c>
      <c r="AL21" s="55">
        <v>2714.6</v>
      </c>
      <c r="AM21" s="55">
        <v>197.76</v>
      </c>
      <c r="AN21" s="58">
        <v>63163.339999999982</v>
      </c>
      <c r="AO21" s="6"/>
      <c r="AP21" s="16">
        <v>5.16</v>
      </c>
      <c r="AQ21" s="13">
        <v>7.92</v>
      </c>
      <c r="AR21" s="16">
        <v>5.52</v>
      </c>
      <c r="AS21" s="13">
        <v>14.4</v>
      </c>
      <c r="AT21" s="16">
        <v>5.76</v>
      </c>
      <c r="AU21" s="13">
        <v>18.12</v>
      </c>
      <c r="AV21" s="16">
        <v>7.08</v>
      </c>
      <c r="AW21" s="9">
        <v>16.920000000000002</v>
      </c>
    </row>
    <row r="22" spans="1:49" x14ac:dyDescent="0.25">
      <c r="A22" s="71">
        <v>39052</v>
      </c>
      <c r="B22" s="55">
        <v>29910.707999999999</v>
      </c>
      <c r="C22" s="55">
        <v>6786.2209999999995</v>
      </c>
      <c r="D22" s="55">
        <v>10799.63</v>
      </c>
      <c r="E22" s="58">
        <v>4805.6109999999999</v>
      </c>
      <c r="F22" s="55">
        <v>52302.17</v>
      </c>
      <c r="G22" s="16">
        <v>27.0849800029482</v>
      </c>
      <c r="H22" s="16"/>
      <c r="I22" s="13"/>
      <c r="J22" s="13"/>
      <c r="K22" s="16">
        <v>10.2462156294828</v>
      </c>
      <c r="L22" s="16"/>
      <c r="M22" s="13"/>
      <c r="N22" s="16">
        <v>6.0777325619925202</v>
      </c>
      <c r="O22" s="16"/>
      <c r="P22" s="13"/>
      <c r="Q22" s="11">
        <v>4.7699999999999996</v>
      </c>
      <c r="R22" s="55">
        <v>3504.1</v>
      </c>
      <c r="S22" s="55">
        <v>1958.1</v>
      </c>
      <c r="T22" s="55">
        <v>4738.6099999999997</v>
      </c>
      <c r="U22" s="55">
        <v>1883.39</v>
      </c>
      <c r="V22" s="58">
        <v>8580.0999999999985</v>
      </c>
      <c r="W22" s="55">
        <v>26945.88</v>
      </c>
      <c r="X22" s="55">
        <v>2282.73</v>
      </c>
      <c r="Y22" s="55">
        <v>4613.79</v>
      </c>
      <c r="Z22" s="55">
        <v>174.56</v>
      </c>
      <c r="AA22" s="55">
        <v>4388.79</v>
      </c>
      <c r="AB22" s="55">
        <v>12.87</v>
      </c>
      <c r="AC22" s="58">
        <v>38195.399999999994</v>
      </c>
      <c r="AD22" s="55">
        <v>3630.32</v>
      </c>
      <c r="AE22" s="55">
        <v>5879.37</v>
      </c>
      <c r="AF22" s="55">
        <v>1058.49</v>
      </c>
      <c r="AG22" s="55">
        <v>4467.42</v>
      </c>
      <c r="AH22" s="55">
        <v>364.22</v>
      </c>
      <c r="AI22" s="55">
        <v>8999.0300000000007</v>
      </c>
      <c r="AJ22" s="55">
        <v>4359.5200000000004</v>
      </c>
      <c r="AK22" s="55">
        <v>538.89</v>
      </c>
      <c r="AL22" s="55">
        <v>2696.8</v>
      </c>
      <c r="AM22" s="55">
        <v>202.16</v>
      </c>
      <c r="AN22" s="58">
        <v>64593.69999999999</v>
      </c>
      <c r="AO22" s="6"/>
      <c r="AP22" s="16">
        <v>5.28</v>
      </c>
      <c r="AQ22" s="13">
        <v>7.68</v>
      </c>
      <c r="AR22" s="16">
        <v>5.64</v>
      </c>
      <c r="AS22" s="13">
        <v>13.44</v>
      </c>
      <c r="AT22" s="16">
        <v>5.88</v>
      </c>
      <c r="AU22" s="13">
        <v>18</v>
      </c>
      <c r="AV22" s="16">
        <v>6.12</v>
      </c>
      <c r="AW22" s="9">
        <v>18.72</v>
      </c>
    </row>
    <row r="23" spans="1:49" x14ac:dyDescent="0.25">
      <c r="A23" s="70">
        <v>39083</v>
      </c>
      <c r="B23" s="55">
        <v>30104.208999999999</v>
      </c>
      <c r="C23" s="55">
        <v>6864.27</v>
      </c>
      <c r="D23" s="55">
        <v>10928.962</v>
      </c>
      <c r="E23" s="58">
        <v>4950.3680000000004</v>
      </c>
      <c r="F23" s="55">
        <v>52847.809000000001</v>
      </c>
      <c r="G23" s="16">
        <v>27.904564651345101</v>
      </c>
      <c r="H23" s="16"/>
      <c r="I23" s="13"/>
      <c r="J23" s="13"/>
      <c r="K23" s="16">
        <v>10.0813509695242</v>
      </c>
      <c r="L23" s="16"/>
      <c r="M23" s="13"/>
      <c r="N23" s="16">
        <v>6.10488173655519</v>
      </c>
      <c r="O23" s="16"/>
      <c r="P23" s="13"/>
      <c r="Q23" s="11">
        <v>4.68</v>
      </c>
      <c r="R23" s="55">
        <v>3035.9</v>
      </c>
      <c r="S23" s="55">
        <v>1944.3</v>
      </c>
      <c r="T23" s="55">
        <v>4940.37</v>
      </c>
      <c r="U23" s="55">
        <v>1907.18</v>
      </c>
      <c r="V23" s="58">
        <v>8791.85</v>
      </c>
      <c r="W23" s="55">
        <v>27722.48</v>
      </c>
      <c r="X23" s="55">
        <v>2275.6999999999998</v>
      </c>
      <c r="Y23" s="55">
        <v>4558.09</v>
      </c>
      <c r="Z23" s="55">
        <v>170.67</v>
      </c>
      <c r="AA23" s="55">
        <v>4356.9399999999996</v>
      </c>
      <c r="AB23" s="55">
        <v>12.05</v>
      </c>
      <c r="AC23" s="58">
        <v>39149.800000000003</v>
      </c>
      <c r="AD23" s="55">
        <v>3630.65</v>
      </c>
      <c r="AE23" s="55">
        <v>5344.41</v>
      </c>
      <c r="AF23" s="55">
        <v>1039.43</v>
      </c>
      <c r="AG23" s="55">
        <v>4352.59</v>
      </c>
      <c r="AH23" s="55">
        <v>361.04</v>
      </c>
      <c r="AI23" s="55">
        <v>9272.74</v>
      </c>
      <c r="AJ23" s="55">
        <v>4565.59</v>
      </c>
      <c r="AK23" s="55">
        <v>558.19000000000005</v>
      </c>
      <c r="AL23" s="55">
        <v>2684.67</v>
      </c>
      <c r="AM23" s="55">
        <v>208.05</v>
      </c>
      <c r="AN23" s="58">
        <v>65381.72</v>
      </c>
      <c r="AO23" s="6"/>
      <c r="AP23" s="16">
        <v>5.04</v>
      </c>
      <c r="AQ23" s="13">
        <v>7.44</v>
      </c>
      <c r="AR23" s="16">
        <v>5.4</v>
      </c>
      <c r="AS23" s="13">
        <v>13.56</v>
      </c>
      <c r="AT23" s="16">
        <v>5.64</v>
      </c>
      <c r="AU23" s="13">
        <v>17.88</v>
      </c>
      <c r="AV23" s="16">
        <v>6.12</v>
      </c>
      <c r="AW23" s="9">
        <v>20.04</v>
      </c>
    </row>
    <row r="24" spans="1:49" x14ac:dyDescent="0.25">
      <c r="A24" s="71">
        <v>39114</v>
      </c>
      <c r="B24" s="55">
        <v>30453.855</v>
      </c>
      <c r="C24" s="55">
        <v>6925.2460000000001</v>
      </c>
      <c r="D24" s="55">
        <v>11070.236999999999</v>
      </c>
      <c r="E24" s="58">
        <v>4981.741</v>
      </c>
      <c r="F24" s="55">
        <v>53431.078999999998</v>
      </c>
      <c r="G24" s="16">
        <v>28.682036168198401</v>
      </c>
      <c r="H24" s="16"/>
      <c r="I24" s="13"/>
      <c r="J24" s="13"/>
      <c r="K24" s="16">
        <v>9.9487011377282997</v>
      </c>
      <c r="L24" s="16"/>
      <c r="M24" s="13"/>
      <c r="N24" s="16">
        <v>6.0921878167335102</v>
      </c>
      <c r="O24" s="16"/>
      <c r="P24" s="13"/>
      <c r="Q24" s="11">
        <v>4.58</v>
      </c>
      <c r="R24" s="55">
        <v>3250.9</v>
      </c>
      <c r="S24" s="55">
        <v>1974</v>
      </c>
      <c r="T24" s="55">
        <v>4840.67</v>
      </c>
      <c r="U24" s="55">
        <v>1924.77</v>
      </c>
      <c r="V24" s="58">
        <v>8739.44</v>
      </c>
      <c r="W24" s="55">
        <v>28168.01</v>
      </c>
      <c r="X24" s="55">
        <v>2273.9499999999998</v>
      </c>
      <c r="Y24" s="55">
        <v>4242.7</v>
      </c>
      <c r="Z24" s="55">
        <v>172.72</v>
      </c>
      <c r="AA24" s="55">
        <v>4138.21</v>
      </c>
      <c r="AB24" s="55">
        <v>12.09</v>
      </c>
      <c r="AC24" s="58">
        <v>39446.519999999997</v>
      </c>
      <c r="AD24" s="55">
        <v>3755.68</v>
      </c>
      <c r="AE24" s="55">
        <v>5159.6000000000004</v>
      </c>
      <c r="AF24" s="55">
        <v>1049.47</v>
      </c>
      <c r="AG24" s="55">
        <v>4365.8999999999996</v>
      </c>
      <c r="AH24" s="55">
        <v>363.87</v>
      </c>
      <c r="AI24" s="55">
        <v>9393.7000000000007</v>
      </c>
      <c r="AJ24" s="55">
        <v>4755.82</v>
      </c>
      <c r="AK24" s="55">
        <v>566.44000000000005</v>
      </c>
      <c r="AL24" s="55">
        <v>2714.44</v>
      </c>
      <c r="AM24" s="55">
        <v>205.13</v>
      </c>
      <c r="AN24" s="58">
        <v>65937.429999999993</v>
      </c>
      <c r="AO24" s="6"/>
      <c r="AP24" s="16">
        <v>5.04</v>
      </c>
      <c r="AQ24" s="13">
        <v>8.0399999999999991</v>
      </c>
      <c r="AR24" s="16">
        <v>5.4</v>
      </c>
      <c r="AS24" s="13">
        <v>14.16</v>
      </c>
      <c r="AT24" s="16">
        <v>5.64</v>
      </c>
      <c r="AU24" s="13">
        <v>19.2</v>
      </c>
      <c r="AV24" s="16">
        <v>6.6</v>
      </c>
      <c r="AW24" s="9">
        <v>16.32</v>
      </c>
    </row>
    <row r="25" spans="1:49" x14ac:dyDescent="0.25">
      <c r="A25" s="71">
        <v>39142</v>
      </c>
      <c r="B25" s="55">
        <v>30797.955000000002</v>
      </c>
      <c r="C25" s="55">
        <v>7057.0450000000001</v>
      </c>
      <c r="D25" s="55">
        <v>11237.237999999999</v>
      </c>
      <c r="E25" s="58">
        <v>4974.9380000000001</v>
      </c>
      <c r="F25" s="55">
        <v>54067.175999999999</v>
      </c>
      <c r="G25" s="16">
        <v>26.988437835351601</v>
      </c>
      <c r="H25" s="16"/>
      <c r="I25" s="13"/>
      <c r="J25" s="13"/>
      <c r="K25" s="16">
        <v>9.8189661910433408</v>
      </c>
      <c r="L25" s="16"/>
      <c r="M25" s="13"/>
      <c r="N25" s="16">
        <v>5.9929048908901699</v>
      </c>
      <c r="O25" s="16"/>
      <c r="P25" s="13"/>
      <c r="Q25" s="11">
        <v>4.5599999999999996</v>
      </c>
      <c r="R25" s="55">
        <v>3466.2</v>
      </c>
      <c r="S25" s="55">
        <v>1967.6</v>
      </c>
      <c r="T25" s="55">
        <v>4882.75</v>
      </c>
      <c r="U25" s="55">
        <v>1931.18</v>
      </c>
      <c r="V25" s="58">
        <v>8781.5300000000007</v>
      </c>
      <c r="W25" s="55">
        <v>28824.3</v>
      </c>
      <c r="X25" s="55">
        <v>2277.19</v>
      </c>
      <c r="Y25" s="55">
        <v>4764.3500000000004</v>
      </c>
      <c r="Z25" s="55">
        <v>176.15</v>
      </c>
      <c r="AA25" s="55">
        <v>4639.47</v>
      </c>
      <c r="AB25" s="55">
        <v>11.9</v>
      </c>
      <c r="AC25" s="58">
        <v>40172.149999999994</v>
      </c>
      <c r="AD25" s="55">
        <v>3758.09</v>
      </c>
      <c r="AE25" s="55">
        <v>5135.92</v>
      </c>
      <c r="AF25" s="55">
        <v>1035.8399999999999</v>
      </c>
      <c r="AG25" s="55">
        <v>4402.84</v>
      </c>
      <c r="AH25" s="55">
        <v>369.8</v>
      </c>
      <c r="AI25" s="55">
        <v>9433.6200000000008</v>
      </c>
      <c r="AJ25" s="55">
        <v>4940.53</v>
      </c>
      <c r="AK25" s="55">
        <v>574.64</v>
      </c>
      <c r="AL25" s="55">
        <v>2836.48</v>
      </c>
      <c r="AM25" s="55">
        <v>210.66</v>
      </c>
      <c r="AN25" s="58">
        <v>66776.289999999994</v>
      </c>
      <c r="AO25" s="6"/>
      <c r="AP25" s="16">
        <v>5.04</v>
      </c>
      <c r="AQ25" s="13">
        <v>7.8</v>
      </c>
      <c r="AR25" s="16">
        <v>5.28</v>
      </c>
      <c r="AS25" s="13">
        <v>14.16</v>
      </c>
      <c r="AT25" s="16">
        <v>5.52</v>
      </c>
      <c r="AU25" s="13">
        <v>17.64</v>
      </c>
      <c r="AV25" s="16">
        <v>6.6</v>
      </c>
      <c r="AW25" s="9">
        <v>13.32</v>
      </c>
    </row>
    <row r="26" spans="1:49" x14ac:dyDescent="0.25">
      <c r="A26" s="71">
        <v>39173</v>
      </c>
      <c r="B26" s="55">
        <v>31287.592000000001</v>
      </c>
      <c r="C26" s="55">
        <v>7145.5609999999997</v>
      </c>
      <c r="D26" s="55">
        <v>11391.856</v>
      </c>
      <c r="E26" s="58">
        <v>5143.0990000000002</v>
      </c>
      <c r="F26" s="55">
        <v>54968.108</v>
      </c>
      <c r="G26" s="16">
        <v>27.737390581552599</v>
      </c>
      <c r="H26" s="16"/>
      <c r="I26" s="13"/>
      <c r="J26" s="13"/>
      <c r="K26" s="16">
        <v>9.9490411209631109</v>
      </c>
      <c r="L26" s="16"/>
      <c r="M26" s="13"/>
      <c r="N26" s="16">
        <v>6.0265213090979604</v>
      </c>
      <c r="O26" s="16"/>
      <c r="P26" s="13"/>
      <c r="Q26" s="11">
        <v>4.54</v>
      </c>
      <c r="R26" s="55">
        <v>3604.7</v>
      </c>
      <c r="S26" s="55">
        <v>1972.8</v>
      </c>
      <c r="T26" s="55">
        <v>4974.9799999999996</v>
      </c>
      <c r="U26" s="55">
        <v>2048.2399999999998</v>
      </c>
      <c r="V26" s="58">
        <v>8996.02</v>
      </c>
      <c r="W26" s="55">
        <v>29174.45</v>
      </c>
      <c r="X26" s="55">
        <v>2277.08</v>
      </c>
      <c r="Y26" s="55">
        <v>5255.88</v>
      </c>
      <c r="Z26" s="55">
        <v>177.89</v>
      </c>
      <c r="AA26" s="55">
        <v>5054.87</v>
      </c>
      <c r="AB26" s="55">
        <v>14.28</v>
      </c>
      <c r="AC26" s="58">
        <v>40812.169999999991</v>
      </c>
      <c r="AD26" s="55">
        <v>3808.68</v>
      </c>
      <c r="AE26" s="55">
        <v>5050.13</v>
      </c>
      <c r="AF26" s="55">
        <v>1012.14</v>
      </c>
      <c r="AG26" s="55">
        <v>4048.81</v>
      </c>
      <c r="AH26" s="55">
        <v>372.27</v>
      </c>
      <c r="AI26" s="55">
        <v>9423.35</v>
      </c>
      <c r="AJ26" s="55">
        <v>5234.03</v>
      </c>
      <c r="AK26" s="55">
        <v>598.29999999999995</v>
      </c>
      <c r="AL26" s="55">
        <v>2952.32</v>
      </c>
      <c r="AM26" s="55">
        <v>213.44</v>
      </c>
      <c r="AN26" s="58">
        <v>67194.12</v>
      </c>
      <c r="AO26" s="6"/>
      <c r="AP26" s="16">
        <v>5.04</v>
      </c>
      <c r="AQ26" s="13">
        <v>7.8</v>
      </c>
      <c r="AR26" s="16">
        <v>5.4</v>
      </c>
      <c r="AS26" s="13">
        <v>13.08</v>
      </c>
      <c r="AT26" s="16">
        <v>5.64</v>
      </c>
      <c r="AU26" s="13">
        <v>17.16</v>
      </c>
      <c r="AV26" s="16">
        <v>6</v>
      </c>
      <c r="AW26" s="9">
        <v>18.48</v>
      </c>
    </row>
    <row r="27" spans="1:49" x14ac:dyDescent="0.25">
      <c r="A27" s="71">
        <v>39203</v>
      </c>
      <c r="B27" s="55">
        <v>31686.085999999999</v>
      </c>
      <c r="C27" s="55">
        <v>7187.3029999999999</v>
      </c>
      <c r="D27" s="55">
        <v>11616.995999999999</v>
      </c>
      <c r="E27" s="58">
        <v>5319.2820000000002</v>
      </c>
      <c r="F27" s="55">
        <v>55809.667000000001</v>
      </c>
      <c r="G27" s="16">
        <v>27.886722153152501</v>
      </c>
      <c r="H27" s="16"/>
      <c r="I27" s="13"/>
      <c r="J27" s="13"/>
      <c r="K27" s="16">
        <v>10.029254363779399</v>
      </c>
      <c r="L27" s="16"/>
      <c r="M27" s="13"/>
      <c r="N27" s="16">
        <v>6.0731379801827003</v>
      </c>
      <c r="O27" s="16"/>
      <c r="P27" s="13"/>
      <c r="Q27" s="11">
        <v>4.3899999999999997</v>
      </c>
      <c r="R27" s="55">
        <v>3718.4</v>
      </c>
      <c r="S27" s="55">
        <v>1985.9</v>
      </c>
      <c r="T27" s="55">
        <v>5068.25</v>
      </c>
      <c r="U27" s="55">
        <v>1994.74</v>
      </c>
      <c r="V27" s="58">
        <v>9048.89</v>
      </c>
      <c r="W27" s="55">
        <v>29712.25</v>
      </c>
      <c r="X27" s="55">
        <v>2292.6799999999998</v>
      </c>
      <c r="Y27" s="55">
        <v>5086.24</v>
      </c>
      <c r="Z27" s="55">
        <v>189.13</v>
      </c>
      <c r="AA27" s="55">
        <v>4850.32</v>
      </c>
      <c r="AB27" s="55">
        <v>16.920000000000002</v>
      </c>
      <c r="AC27" s="58">
        <v>41461.949999999997</v>
      </c>
      <c r="AD27" s="55">
        <v>3961.75</v>
      </c>
      <c r="AE27" s="55">
        <v>4914.41</v>
      </c>
      <c r="AF27" s="55">
        <v>1067.46</v>
      </c>
      <c r="AG27" s="55">
        <v>4189.04</v>
      </c>
      <c r="AH27" s="55">
        <v>372.17</v>
      </c>
      <c r="AI27" s="55">
        <v>9500.48</v>
      </c>
      <c r="AJ27" s="55">
        <v>5422.62</v>
      </c>
      <c r="AK27" s="55">
        <v>625.74</v>
      </c>
      <c r="AL27" s="55">
        <v>2894.61</v>
      </c>
      <c r="AM27" s="55">
        <v>220.86</v>
      </c>
      <c r="AN27" s="58">
        <v>68400.149999999994</v>
      </c>
      <c r="AO27" s="6"/>
      <c r="AP27" s="16">
        <v>5.04</v>
      </c>
      <c r="AQ27" s="13">
        <v>7.92</v>
      </c>
      <c r="AR27" s="16">
        <v>5.64</v>
      </c>
      <c r="AS27" s="13">
        <v>13.44</v>
      </c>
      <c r="AT27" s="16">
        <v>5.76</v>
      </c>
      <c r="AU27" s="13">
        <v>14.64</v>
      </c>
      <c r="AV27" s="16">
        <v>6.72</v>
      </c>
      <c r="AW27" s="9">
        <v>17.64</v>
      </c>
    </row>
    <row r="28" spans="1:49" x14ac:dyDescent="0.25">
      <c r="A28" s="71">
        <v>39234</v>
      </c>
      <c r="B28" s="55">
        <v>32190.673999999999</v>
      </c>
      <c r="C28" s="55">
        <v>7240.03</v>
      </c>
      <c r="D28" s="55">
        <v>11889.188</v>
      </c>
      <c r="E28" s="58">
        <v>5286.9889999999996</v>
      </c>
      <c r="F28" s="55">
        <v>56606.881000000001</v>
      </c>
      <c r="G28" s="16">
        <v>27.9430478561565</v>
      </c>
      <c r="H28" s="16"/>
      <c r="I28" s="13"/>
      <c r="J28" s="13"/>
      <c r="K28" s="16">
        <v>9.8249166514255304</v>
      </c>
      <c r="L28" s="16"/>
      <c r="M28" s="13"/>
      <c r="N28" s="16">
        <v>6.1352687019551402</v>
      </c>
      <c r="O28" s="16"/>
      <c r="P28" s="13"/>
      <c r="Q28" s="11">
        <v>4.42</v>
      </c>
      <c r="R28" s="55">
        <v>3666.5</v>
      </c>
      <c r="S28" s="55">
        <v>2006.5</v>
      </c>
      <c r="T28" s="55">
        <v>5052.45</v>
      </c>
      <c r="U28" s="55">
        <v>2033.84</v>
      </c>
      <c r="V28" s="58">
        <v>9092.7899999999991</v>
      </c>
      <c r="W28" s="55">
        <v>30370.14</v>
      </c>
      <c r="X28" s="55">
        <v>2317.0500000000002</v>
      </c>
      <c r="Y28" s="55">
        <v>5315.17</v>
      </c>
      <c r="Z28" s="55">
        <v>203.23</v>
      </c>
      <c r="AA28" s="55">
        <v>5089.07</v>
      </c>
      <c r="AB28" s="55">
        <v>16.45</v>
      </c>
      <c r="AC28" s="58">
        <v>42192.860000000008</v>
      </c>
      <c r="AD28" s="55">
        <v>3932.11</v>
      </c>
      <c r="AE28" s="55">
        <v>4718.7299999999996</v>
      </c>
      <c r="AF28" s="55">
        <v>1133.57</v>
      </c>
      <c r="AG28" s="55">
        <v>4213.57</v>
      </c>
      <c r="AH28" s="55">
        <v>381.92</v>
      </c>
      <c r="AI28" s="55">
        <v>9597.02</v>
      </c>
      <c r="AJ28" s="55">
        <v>5560.25</v>
      </c>
      <c r="AK28" s="55">
        <v>650.12</v>
      </c>
      <c r="AL28" s="55">
        <v>2805.23</v>
      </c>
      <c r="AM28" s="55">
        <v>228.88</v>
      </c>
      <c r="AN28" s="58">
        <v>69346.040000000008</v>
      </c>
      <c r="AO28" s="6"/>
      <c r="AP28" s="16">
        <v>5.4</v>
      </c>
      <c r="AQ28" s="13">
        <v>7.44</v>
      </c>
      <c r="AR28" s="16">
        <v>5.52</v>
      </c>
      <c r="AS28" s="13">
        <v>12.84</v>
      </c>
      <c r="AT28" s="16">
        <v>6.36</v>
      </c>
      <c r="AU28" s="13">
        <v>16.2</v>
      </c>
      <c r="AV28" s="16">
        <v>7.56</v>
      </c>
      <c r="AW28" s="9">
        <v>17.16</v>
      </c>
    </row>
    <row r="29" spans="1:49" x14ac:dyDescent="0.25">
      <c r="A29" s="71">
        <v>39264</v>
      </c>
      <c r="B29" s="55">
        <v>32687.58</v>
      </c>
      <c r="C29" s="55">
        <v>7329.2539999999999</v>
      </c>
      <c r="D29" s="55">
        <v>12122.924000000001</v>
      </c>
      <c r="E29" s="58">
        <v>5263.1570000000002</v>
      </c>
      <c r="F29" s="55">
        <v>57402.915000000001</v>
      </c>
      <c r="G29" s="16">
        <v>28.854555981382799</v>
      </c>
      <c r="H29" s="16"/>
      <c r="I29" s="13"/>
      <c r="J29" s="13"/>
      <c r="K29" s="16">
        <v>9.98563879156446</v>
      </c>
      <c r="L29" s="16"/>
      <c r="M29" s="13"/>
      <c r="N29" s="16">
        <v>6.06253095516304</v>
      </c>
      <c r="O29" s="16"/>
      <c r="P29" s="13"/>
      <c r="Q29" s="11">
        <v>4.51</v>
      </c>
      <c r="R29" s="55">
        <v>3650.6</v>
      </c>
      <c r="S29" s="55">
        <v>1991.3</v>
      </c>
      <c r="T29" s="55">
        <v>5086.13</v>
      </c>
      <c r="U29" s="55">
        <v>2063.7600000000002</v>
      </c>
      <c r="V29" s="58">
        <v>9141.19</v>
      </c>
      <c r="W29" s="55">
        <v>30765.41</v>
      </c>
      <c r="X29" s="55">
        <v>2321.37</v>
      </c>
      <c r="Y29" s="55">
        <v>5253.62</v>
      </c>
      <c r="Z29" s="55">
        <v>211.65</v>
      </c>
      <c r="AA29" s="55">
        <v>4889.29</v>
      </c>
      <c r="AB29" s="55">
        <v>17.420000000000002</v>
      </c>
      <c r="AC29" s="58">
        <v>42786.530000000006</v>
      </c>
      <c r="AD29" s="55">
        <v>3926.29</v>
      </c>
      <c r="AE29" s="55">
        <v>4653.62</v>
      </c>
      <c r="AF29" s="55">
        <v>1160.6300000000001</v>
      </c>
      <c r="AG29" s="55">
        <v>4096.74</v>
      </c>
      <c r="AH29" s="55">
        <v>389.69</v>
      </c>
      <c r="AI29" s="55">
        <v>9609.6200000000008</v>
      </c>
      <c r="AJ29" s="55">
        <v>5782.33</v>
      </c>
      <c r="AK29" s="55">
        <v>671.26</v>
      </c>
      <c r="AL29" s="55">
        <v>2805.97</v>
      </c>
      <c r="AM29" s="55">
        <v>234.6</v>
      </c>
      <c r="AN29" s="58">
        <v>70036.140000000014</v>
      </c>
      <c r="AP29" s="16">
        <v>5.4</v>
      </c>
      <c r="AQ29" s="13">
        <v>7.56</v>
      </c>
      <c r="AR29" s="16">
        <v>5.76</v>
      </c>
      <c r="AS29" s="13">
        <v>13.08</v>
      </c>
      <c r="AT29" s="16">
        <v>6.36</v>
      </c>
      <c r="AU29" s="13">
        <v>15.36</v>
      </c>
      <c r="AV29" s="16">
        <v>7.08</v>
      </c>
      <c r="AW29" s="9">
        <v>17.88</v>
      </c>
    </row>
    <row r="30" spans="1:49" x14ac:dyDescent="0.25">
      <c r="A30" s="71">
        <v>39295</v>
      </c>
      <c r="B30" s="55">
        <v>33344.21</v>
      </c>
      <c r="C30" s="55">
        <v>7456.1440000000002</v>
      </c>
      <c r="D30" s="55">
        <v>12409.393</v>
      </c>
      <c r="E30" s="58">
        <v>5359.9480000000003</v>
      </c>
      <c r="F30" s="55">
        <v>58569.695</v>
      </c>
      <c r="G30" s="16">
        <v>27.592636850561401</v>
      </c>
      <c r="H30" s="16"/>
      <c r="I30" s="13"/>
      <c r="J30" s="13"/>
      <c r="K30" s="16">
        <v>9.9113971326751198</v>
      </c>
      <c r="L30" s="16"/>
      <c r="M30" s="13"/>
      <c r="N30" s="16">
        <v>6.1999090900244802</v>
      </c>
      <c r="O30" s="16"/>
      <c r="P30" s="13"/>
      <c r="Q30" s="11">
        <v>4.6900000000000004</v>
      </c>
      <c r="R30" s="55">
        <v>3503</v>
      </c>
      <c r="S30" s="55">
        <v>1969.9</v>
      </c>
      <c r="T30" s="55">
        <v>5021.79</v>
      </c>
      <c r="U30" s="55">
        <v>2129.7600000000002</v>
      </c>
      <c r="V30" s="58">
        <v>9121.4500000000007</v>
      </c>
      <c r="W30" s="55">
        <v>30781.62</v>
      </c>
      <c r="X30" s="55">
        <v>2327.08</v>
      </c>
      <c r="Y30" s="55">
        <v>5407.28</v>
      </c>
      <c r="Z30" s="55">
        <v>220.73</v>
      </c>
      <c r="AA30" s="55">
        <v>4995.6099999999997</v>
      </c>
      <c r="AB30" s="55">
        <v>19.91</v>
      </c>
      <c r="AC30" s="58">
        <v>42842.640000000007</v>
      </c>
      <c r="AD30" s="55">
        <v>3958.81</v>
      </c>
      <c r="AE30" s="55">
        <v>4744.24</v>
      </c>
      <c r="AF30" s="55">
        <v>1160.28</v>
      </c>
      <c r="AG30" s="55">
        <v>4146.57</v>
      </c>
      <c r="AH30" s="55">
        <v>397.83</v>
      </c>
      <c r="AI30" s="55">
        <v>9734.06</v>
      </c>
      <c r="AJ30" s="55">
        <v>5885.32</v>
      </c>
      <c r="AK30" s="55">
        <v>672.26</v>
      </c>
      <c r="AL30" s="55">
        <v>2898.11</v>
      </c>
      <c r="AM30" s="55">
        <v>233.27</v>
      </c>
      <c r="AN30" s="58">
        <v>70410.63</v>
      </c>
      <c r="AP30" s="16">
        <v>5.52</v>
      </c>
      <c r="AQ30" s="13">
        <v>7.68</v>
      </c>
      <c r="AR30" s="16">
        <v>6.12</v>
      </c>
      <c r="AS30" s="13">
        <v>12.84</v>
      </c>
      <c r="AT30" s="16">
        <v>6.6</v>
      </c>
      <c r="AU30" s="13">
        <v>15.72</v>
      </c>
      <c r="AV30" s="16">
        <v>7.8</v>
      </c>
      <c r="AW30" s="9">
        <v>18.600000000000001</v>
      </c>
    </row>
    <row r="31" spans="1:49" x14ac:dyDescent="0.25">
      <c r="A31" s="71">
        <v>39326</v>
      </c>
      <c r="B31" s="55">
        <v>34064.347000000002</v>
      </c>
      <c r="C31" s="55">
        <v>7529.5680000000002</v>
      </c>
      <c r="D31" s="55">
        <v>12721.028</v>
      </c>
      <c r="E31" s="58">
        <v>5310.8159999999998</v>
      </c>
      <c r="F31" s="55">
        <v>59625.758999999998</v>
      </c>
      <c r="G31" s="16">
        <v>28.888644870074799</v>
      </c>
      <c r="H31" s="16"/>
      <c r="I31" s="13"/>
      <c r="J31" s="13"/>
      <c r="K31" s="16">
        <v>10.126112936643199</v>
      </c>
      <c r="L31" s="16"/>
      <c r="M31" s="13"/>
      <c r="N31" s="16">
        <v>6.1441163891756796</v>
      </c>
      <c r="O31" s="16"/>
      <c r="P31" s="13"/>
      <c r="Q31" s="11">
        <v>4.79</v>
      </c>
      <c r="R31" s="55">
        <v>4118.5</v>
      </c>
      <c r="S31" s="55">
        <v>2059.3000000000002</v>
      </c>
      <c r="T31" s="55">
        <v>4968.59</v>
      </c>
      <c r="U31" s="55">
        <v>2381.34</v>
      </c>
      <c r="V31" s="58">
        <v>9409.23</v>
      </c>
      <c r="W31" s="55">
        <v>31125.25</v>
      </c>
      <c r="X31" s="55">
        <v>2340.96</v>
      </c>
      <c r="Y31" s="55">
        <v>5425.09</v>
      </c>
      <c r="Z31" s="55">
        <v>229.26</v>
      </c>
      <c r="AA31" s="55">
        <v>5262.59</v>
      </c>
      <c r="AB31" s="55">
        <v>19.989999999999998</v>
      </c>
      <c r="AC31" s="58">
        <v>43247.210000000006</v>
      </c>
      <c r="AD31" s="55">
        <v>3967.61</v>
      </c>
      <c r="AE31" s="55">
        <v>4687.45</v>
      </c>
      <c r="AF31" s="55">
        <v>1185.22</v>
      </c>
      <c r="AG31" s="55">
        <v>4227.91</v>
      </c>
      <c r="AH31" s="55">
        <v>397.53</v>
      </c>
      <c r="AI31" s="55">
        <v>9905.39</v>
      </c>
      <c r="AJ31" s="55">
        <v>5964.2</v>
      </c>
      <c r="AK31" s="55">
        <v>681.5</v>
      </c>
      <c r="AL31" s="55">
        <v>2984.07</v>
      </c>
      <c r="AM31" s="55">
        <v>225.16</v>
      </c>
      <c r="AN31" s="58">
        <v>71054.790000000008</v>
      </c>
      <c r="AO31" s="6"/>
      <c r="AP31" s="16">
        <v>5.88</v>
      </c>
      <c r="AQ31" s="13">
        <v>8.4</v>
      </c>
      <c r="AR31" s="16">
        <v>6.36</v>
      </c>
      <c r="AS31" s="13">
        <v>14.04</v>
      </c>
      <c r="AT31" s="16">
        <v>6.72</v>
      </c>
      <c r="AU31" s="13">
        <v>16.32</v>
      </c>
      <c r="AV31" s="16">
        <v>7.68</v>
      </c>
      <c r="AW31" s="9">
        <v>19.68</v>
      </c>
    </row>
    <row r="32" spans="1:49" x14ac:dyDescent="0.25">
      <c r="A32" s="71">
        <v>39356</v>
      </c>
      <c r="B32" s="55">
        <v>34709.023999999998</v>
      </c>
      <c r="C32" s="55">
        <v>7628.0240000000003</v>
      </c>
      <c r="D32" s="55">
        <v>12982.869000000001</v>
      </c>
      <c r="E32" s="58">
        <v>5237.7790000000005</v>
      </c>
      <c r="F32" s="55">
        <v>60557.696000000004</v>
      </c>
      <c r="G32" s="16">
        <v>29.010985038932098</v>
      </c>
      <c r="H32" s="16"/>
      <c r="I32" s="13"/>
      <c r="J32" s="13"/>
      <c r="K32" s="16">
        <v>10.150835175765</v>
      </c>
      <c r="L32" s="16"/>
      <c r="M32" s="13"/>
      <c r="N32" s="16">
        <v>5.8533606967078802</v>
      </c>
      <c r="O32" s="16"/>
      <c r="P32" s="13"/>
      <c r="Q32" s="11">
        <v>4.83</v>
      </c>
      <c r="R32" s="55">
        <v>3533.6</v>
      </c>
      <c r="S32" s="55">
        <v>2018.9</v>
      </c>
      <c r="T32" s="55">
        <v>4965.54</v>
      </c>
      <c r="U32" s="55">
        <v>2206.39</v>
      </c>
      <c r="V32" s="58">
        <v>9190.83</v>
      </c>
      <c r="W32" s="55">
        <v>31971.79</v>
      </c>
      <c r="X32" s="55">
        <v>2357.69</v>
      </c>
      <c r="Y32" s="55">
        <v>5528.08</v>
      </c>
      <c r="Z32" s="55">
        <v>234.83</v>
      </c>
      <c r="AA32" s="55">
        <v>5508.11</v>
      </c>
      <c r="AB32" s="55">
        <v>17.059999999999999</v>
      </c>
      <c r="AC32" s="58">
        <v>43758.05000000001</v>
      </c>
      <c r="AD32" s="55">
        <v>4089.22</v>
      </c>
      <c r="AE32" s="55">
        <v>4596.54</v>
      </c>
      <c r="AF32" s="55">
        <v>1184.1400000000001</v>
      </c>
      <c r="AG32" s="55">
        <v>4137.2700000000004</v>
      </c>
      <c r="AH32" s="55">
        <v>393.47</v>
      </c>
      <c r="AI32" s="55">
        <v>10064.370000000001</v>
      </c>
      <c r="AJ32" s="55">
        <v>6212.2</v>
      </c>
      <c r="AK32" s="55">
        <v>716.88</v>
      </c>
      <c r="AL32" s="55">
        <v>3014.92</v>
      </c>
      <c r="AM32" s="55">
        <v>230.2</v>
      </c>
      <c r="AN32" s="58">
        <v>71907.020000000019</v>
      </c>
      <c r="AO32" s="6"/>
      <c r="AP32" s="16">
        <v>5.88</v>
      </c>
      <c r="AQ32" s="13">
        <v>9.7200000000000006</v>
      </c>
      <c r="AR32" s="16">
        <v>6.36</v>
      </c>
      <c r="AS32" s="13">
        <v>14.4</v>
      </c>
      <c r="AT32" s="16">
        <v>6.84</v>
      </c>
      <c r="AU32" s="13">
        <v>15.84</v>
      </c>
      <c r="AV32" s="16">
        <v>7.44</v>
      </c>
      <c r="AW32" s="9">
        <v>19.440000000000001</v>
      </c>
    </row>
    <row r="33" spans="1:49" x14ac:dyDescent="0.25">
      <c r="A33" s="71">
        <v>39387</v>
      </c>
      <c r="B33" s="55">
        <v>35764.525000000001</v>
      </c>
      <c r="C33" s="55">
        <v>7740.683</v>
      </c>
      <c r="D33" s="55">
        <v>13182.558999999999</v>
      </c>
      <c r="E33" s="58">
        <v>5543.69</v>
      </c>
      <c r="F33" s="55">
        <v>62231.457000000002</v>
      </c>
      <c r="G33" s="16">
        <v>28.918278266454799</v>
      </c>
      <c r="H33" s="16"/>
      <c r="I33" s="13"/>
      <c r="J33" s="13"/>
      <c r="K33" s="16">
        <v>10.1663921671149</v>
      </c>
      <c r="L33" s="16"/>
      <c r="M33" s="13"/>
      <c r="N33" s="16">
        <v>5.6824301269678097</v>
      </c>
      <c r="O33" s="16"/>
      <c r="P33" s="13"/>
      <c r="Q33" s="11">
        <v>4.8099999999999996</v>
      </c>
      <c r="R33" s="55">
        <v>3515.1</v>
      </c>
      <c r="S33" s="55">
        <v>2041.2</v>
      </c>
      <c r="T33" s="55">
        <v>4863.4799999999996</v>
      </c>
      <c r="U33" s="55">
        <v>2665.85</v>
      </c>
      <c r="V33" s="58">
        <v>9570.5299999999988</v>
      </c>
      <c r="W33" s="55">
        <v>32853.269999999997</v>
      </c>
      <c r="X33" s="55">
        <v>2363.5700000000002</v>
      </c>
      <c r="Y33" s="55">
        <v>6338.14</v>
      </c>
      <c r="Z33" s="55">
        <v>229.9</v>
      </c>
      <c r="AA33" s="55">
        <v>6247.86</v>
      </c>
      <c r="AB33" s="55">
        <v>15.74</v>
      </c>
      <c r="AC33" s="58">
        <v>45091.81</v>
      </c>
      <c r="AD33" s="55">
        <v>4144.9799999999996</v>
      </c>
      <c r="AE33" s="55">
        <v>4450.9799999999996</v>
      </c>
      <c r="AF33" s="55">
        <v>1231.92</v>
      </c>
      <c r="AG33" s="55">
        <v>4167.13</v>
      </c>
      <c r="AH33" s="55">
        <v>405.73</v>
      </c>
      <c r="AI33" s="55">
        <v>10272.129999999999</v>
      </c>
      <c r="AJ33" s="55">
        <v>6296.57</v>
      </c>
      <c r="AK33" s="55">
        <v>723.79</v>
      </c>
      <c r="AL33" s="55">
        <v>3081.23</v>
      </c>
      <c r="AM33" s="55">
        <v>242.1</v>
      </c>
      <c r="AN33" s="58">
        <v>73461.709999999992</v>
      </c>
      <c r="AO33" s="6"/>
      <c r="AP33" s="16">
        <v>5.88</v>
      </c>
      <c r="AQ33" s="13">
        <v>10.44</v>
      </c>
      <c r="AR33" s="16">
        <v>6.36</v>
      </c>
      <c r="AS33" s="13">
        <v>14.04</v>
      </c>
      <c r="AT33" s="16">
        <v>6.84</v>
      </c>
      <c r="AU33" s="13">
        <v>15.96</v>
      </c>
      <c r="AV33" s="16">
        <v>10.199999999999999</v>
      </c>
      <c r="AW33" s="9">
        <v>18.239999999999998</v>
      </c>
    </row>
    <row r="34" spans="1:49" x14ac:dyDescent="0.25">
      <c r="A34" s="71">
        <v>39417</v>
      </c>
      <c r="B34" s="55">
        <v>36669.065999999999</v>
      </c>
      <c r="C34" s="55">
        <v>7827.1149109999997</v>
      </c>
      <c r="D34" s="55">
        <v>13431.648999999999</v>
      </c>
      <c r="E34" s="58">
        <v>5403.1790000000001</v>
      </c>
      <c r="F34" s="55">
        <v>63331.008909999997</v>
      </c>
      <c r="G34" s="16">
        <v>29.956424397723399</v>
      </c>
      <c r="H34" s="16"/>
      <c r="I34" s="13"/>
      <c r="J34" s="13"/>
      <c r="K34" s="16">
        <v>10.207594462623099</v>
      </c>
      <c r="L34" s="16"/>
      <c r="M34" s="13"/>
      <c r="N34" s="16">
        <v>5.8907807742312901</v>
      </c>
      <c r="O34" s="16"/>
      <c r="P34" s="13"/>
      <c r="Q34" s="11">
        <v>4.83</v>
      </c>
      <c r="R34" s="55">
        <v>3660.6</v>
      </c>
      <c r="S34" s="55">
        <v>2210.3000000000002</v>
      </c>
      <c r="T34" s="55">
        <v>5417.21</v>
      </c>
      <c r="U34" s="55">
        <v>2502.35</v>
      </c>
      <c r="V34" s="58">
        <v>10129.86</v>
      </c>
      <c r="W34" s="55">
        <v>33217.519999999997</v>
      </c>
      <c r="X34" s="55">
        <v>2356.44</v>
      </c>
      <c r="Y34" s="55">
        <v>6176.76</v>
      </c>
      <c r="Z34" s="55">
        <v>221.39</v>
      </c>
      <c r="AA34" s="55">
        <v>6053.72</v>
      </c>
      <c r="AB34" s="55">
        <v>16.559999999999999</v>
      </c>
      <c r="AC34" s="58">
        <v>46031.69</v>
      </c>
      <c r="AD34" s="55">
        <v>4142.8900000000003</v>
      </c>
      <c r="AE34" s="55">
        <v>4082.7</v>
      </c>
      <c r="AF34" s="55">
        <v>1327.55</v>
      </c>
      <c r="AG34" s="55">
        <v>4138.16</v>
      </c>
      <c r="AH34" s="55">
        <v>389.53</v>
      </c>
      <c r="AI34" s="55">
        <v>10443.17</v>
      </c>
      <c r="AJ34" s="55">
        <v>6094.77</v>
      </c>
      <c r="AK34" s="55">
        <v>706.55</v>
      </c>
      <c r="AL34" s="55">
        <v>3017.96</v>
      </c>
      <c r="AM34" s="55">
        <v>248.08</v>
      </c>
      <c r="AN34" s="58">
        <v>74090.970000000016</v>
      </c>
      <c r="AP34" s="16">
        <v>6.48</v>
      </c>
      <c r="AQ34" s="13">
        <v>9.84</v>
      </c>
      <c r="AR34" s="16">
        <v>6.96</v>
      </c>
      <c r="AS34" s="13">
        <v>13.32</v>
      </c>
      <c r="AT34" s="16">
        <v>7.08</v>
      </c>
      <c r="AU34" s="13">
        <v>16.079999999999998</v>
      </c>
      <c r="AV34" s="16">
        <v>7.32</v>
      </c>
      <c r="AW34" s="9">
        <v>19.2</v>
      </c>
    </row>
    <row r="35" spans="1:49" x14ac:dyDescent="0.25">
      <c r="A35" s="70">
        <v>39448</v>
      </c>
      <c r="B35" s="55">
        <v>36532.937510000003</v>
      </c>
      <c r="C35" s="55">
        <v>7916.3758319999997</v>
      </c>
      <c r="D35" s="55">
        <v>13711.532590000001</v>
      </c>
      <c r="E35" s="58">
        <v>5095.8082670000003</v>
      </c>
      <c r="F35" s="55">
        <v>63256.654199999997</v>
      </c>
      <c r="G35" s="16">
        <v>32.062977085834703</v>
      </c>
      <c r="H35" s="16"/>
      <c r="I35" s="13"/>
      <c r="J35" s="13"/>
      <c r="K35" s="16">
        <v>10.546072555411</v>
      </c>
      <c r="L35" s="16"/>
      <c r="M35" s="13"/>
      <c r="N35" s="16">
        <v>4.9099747135160499</v>
      </c>
      <c r="O35" s="16"/>
      <c r="P35" s="13"/>
      <c r="Q35" s="11">
        <v>4.8</v>
      </c>
      <c r="R35" s="55">
        <v>3746.5</v>
      </c>
      <c r="S35" s="55">
        <v>2190.6</v>
      </c>
      <c r="T35" s="55">
        <v>5469.3</v>
      </c>
      <c r="U35" s="55">
        <v>2544.1999999999998</v>
      </c>
      <c r="V35" s="58">
        <v>10204.099999999999</v>
      </c>
      <c r="W35" s="55">
        <v>34957.5</v>
      </c>
      <c r="X35" s="55">
        <v>2362.9</v>
      </c>
      <c r="Y35" s="55">
        <v>5566.9</v>
      </c>
      <c r="Z35" s="55">
        <v>229.4</v>
      </c>
      <c r="AA35" s="55">
        <v>5520</v>
      </c>
      <c r="AB35" s="55">
        <v>18.5</v>
      </c>
      <c r="AC35" s="58">
        <v>47782.3</v>
      </c>
      <c r="AD35" s="55">
        <v>4208.8</v>
      </c>
      <c r="AE35" s="55">
        <v>4142.8</v>
      </c>
      <c r="AF35" s="55">
        <v>1397.2</v>
      </c>
      <c r="AG35" s="55">
        <v>4131.3</v>
      </c>
      <c r="AH35" s="55">
        <v>368.7</v>
      </c>
      <c r="AI35" s="55">
        <v>10541.2</v>
      </c>
      <c r="AJ35" s="55">
        <v>5674.1</v>
      </c>
      <c r="AK35" s="55">
        <v>666</v>
      </c>
      <c r="AL35" s="55">
        <v>2953.2</v>
      </c>
      <c r="AM35" s="55">
        <v>253.8</v>
      </c>
      <c r="AN35" s="58">
        <v>75705.400000000009</v>
      </c>
      <c r="AP35" s="16">
        <v>6.36</v>
      </c>
      <c r="AQ35" s="13">
        <v>10.68</v>
      </c>
      <c r="AR35" s="16">
        <v>6.6</v>
      </c>
      <c r="AS35" s="13">
        <v>14.04</v>
      </c>
      <c r="AT35" s="16">
        <v>7.32</v>
      </c>
      <c r="AU35" s="13">
        <v>18</v>
      </c>
      <c r="AV35" s="16">
        <v>7.92</v>
      </c>
      <c r="AW35" s="9">
        <v>21.36</v>
      </c>
    </row>
    <row r="36" spans="1:49" x14ac:dyDescent="0.25">
      <c r="A36" s="71">
        <v>39479</v>
      </c>
      <c r="B36" s="55">
        <v>36902.591229999998</v>
      </c>
      <c r="C36" s="55">
        <v>7975.8912190000001</v>
      </c>
      <c r="D36" s="55">
        <v>13854.585139999999</v>
      </c>
      <c r="E36" s="58">
        <v>5196.5313230000002</v>
      </c>
      <c r="F36" s="55">
        <v>63929.598910000001</v>
      </c>
      <c r="G36" s="16">
        <v>31.960689431939102</v>
      </c>
      <c r="H36" s="16"/>
      <c r="I36" s="13"/>
      <c r="J36" s="13"/>
      <c r="K36" s="16">
        <v>10.5242958634587</v>
      </c>
      <c r="L36" s="16"/>
      <c r="M36" s="13"/>
      <c r="N36" s="16">
        <v>4.1944529702062496</v>
      </c>
      <c r="O36" s="16"/>
      <c r="P36" s="13"/>
      <c r="Q36" s="11">
        <v>4.9000000000000004</v>
      </c>
      <c r="R36" s="55">
        <v>3755.4</v>
      </c>
      <c r="S36" s="55">
        <v>2228.8000000000002</v>
      </c>
      <c r="T36" s="55">
        <v>5374.2</v>
      </c>
      <c r="U36" s="55">
        <v>2553.8000000000002</v>
      </c>
      <c r="V36" s="58">
        <v>10156.799999999999</v>
      </c>
      <c r="W36" s="55">
        <v>35352.699999999997</v>
      </c>
      <c r="X36" s="55">
        <v>2374.6999999999998</v>
      </c>
      <c r="Y36" s="55">
        <v>5860.6</v>
      </c>
      <c r="Z36" s="55">
        <v>240.4</v>
      </c>
      <c r="AA36" s="55">
        <v>5697.6</v>
      </c>
      <c r="AB36" s="55">
        <v>16.600000000000001</v>
      </c>
      <c r="AC36" s="58">
        <v>48271</v>
      </c>
      <c r="AD36" s="55">
        <v>4258.8999999999996</v>
      </c>
      <c r="AE36" s="55">
        <v>4376.3</v>
      </c>
      <c r="AF36" s="55">
        <v>1301.8</v>
      </c>
      <c r="AG36" s="55">
        <v>4084</v>
      </c>
      <c r="AH36" s="55">
        <v>369.8</v>
      </c>
      <c r="AI36" s="55">
        <v>10558.6</v>
      </c>
      <c r="AJ36" s="55">
        <v>5491.9</v>
      </c>
      <c r="AK36" s="55">
        <v>638.79999999999995</v>
      </c>
      <c r="AL36" s="55">
        <v>3171</v>
      </c>
      <c r="AM36" s="55">
        <v>249</v>
      </c>
      <c r="AN36" s="58">
        <v>75931.100000000006</v>
      </c>
      <c r="AP36" s="16">
        <v>6.24</v>
      </c>
      <c r="AQ36" s="13">
        <v>10.68</v>
      </c>
      <c r="AR36" s="16">
        <v>6.6</v>
      </c>
      <c r="AS36" s="13">
        <v>13.8</v>
      </c>
      <c r="AT36" s="16">
        <v>7.08</v>
      </c>
      <c r="AU36" s="13">
        <v>17.88</v>
      </c>
      <c r="AV36" s="16">
        <v>7.68</v>
      </c>
      <c r="AW36" s="9">
        <v>19.68</v>
      </c>
    </row>
    <row r="37" spans="1:49" x14ac:dyDescent="0.25">
      <c r="A37" s="71">
        <v>39508</v>
      </c>
      <c r="B37" s="55">
        <v>37065.959470000002</v>
      </c>
      <c r="C37" s="55">
        <v>8059.479026</v>
      </c>
      <c r="D37" s="55">
        <v>14054.684499999999</v>
      </c>
      <c r="E37" s="58">
        <v>5151.1482319999996</v>
      </c>
      <c r="F37" s="55">
        <v>64331.271229999998</v>
      </c>
      <c r="G37" s="16">
        <v>29.8751708037857</v>
      </c>
      <c r="H37" s="16"/>
      <c r="I37" s="13"/>
      <c r="J37" s="13"/>
      <c r="K37" s="16">
        <v>10.6081632164383</v>
      </c>
      <c r="L37" s="16"/>
      <c r="M37" s="13"/>
      <c r="N37" s="16">
        <v>3.9099521988548198</v>
      </c>
      <c r="O37" s="16"/>
      <c r="P37" s="13"/>
      <c r="Q37" s="11">
        <v>4.82</v>
      </c>
      <c r="R37" s="55">
        <v>3909.5</v>
      </c>
      <c r="S37" s="55">
        <v>2229.3000000000002</v>
      </c>
      <c r="T37" s="55">
        <v>5347.5</v>
      </c>
      <c r="U37" s="55">
        <v>2524.9</v>
      </c>
      <c r="V37" s="58">
        <v>10101.700000000001</v>
      </c>
      <c r="W37" s="55">
        <v>35841</v>
      </c>
      <c r="X37" s="55">
        <v>2380.3000000000002</v>
      </c>
      <c r="Y37" s="55">
        <v>5949.5</v>
      </c>
      <c r="Z37" s="55">
        <v>250.8</v>
      </c>
      <c r="AA37" s="55">
        <v>5714.1</v>
      </c>
      <c r="AB37" s="55">
        <v>14.8</v>
      </c>
      <c r="AC37" s="58">
        <v>48794.400000000001</v>
      </c>
      <c r="AD37" s="55">
        <v>4172.8999999999996</v>
      </c>
      <c r="AE37" s="55">
        <v>4370.3999999999996</v>
      </c>
      <c r="AF37" s="55">
        <v>1336.5</v>
      </c>
      <c r="AG37" s="55">
        <v>4081.2</v>
      </c>
      <c r="AH37" s="55">
        <v>365.9</v>
      </c>
      <c r="AI37" s="55">
        <v>10620.1</v>
      </c>
      <c r="AJ37" s="55">
        <v>5702.6</v>
      </c>
      <c r="AK37" s="55">
        <v>638.29999999999995</v>
      </c>
      <c r="AL37" s="55">
        <v>3450</v>
      </c>
      <c r="AM37" s="55">
        <v>258.2</v>
      </c>
      <c r="AN37" s="58">
        <v>76374.100000000006</v>
      </c>
      <c r="AP37" s="16">
        <v>6.48</v>
      </c>
      <c r="AQ37" s="13">
        <v>10.68</v>
      </c>
      <c r="AR37" s="16">
        <v>6.96</v>
      </c>
      <c r="AS37" s="13">
        <v>14.16</v>
      </c>
      <c r="AT37" s="16">
        <v>7.32</v>
      </c>
      <c r="AU37" s="13">
        <v>16.440000000000001</v>
      </c>
      <c r="AV37" s="16">
        <v>7.44</v>
      </c>
      <c r="AW37" s="9">
        <v>19.079999999999998</v>
      </c>
    </row>
    <row r="38" spans="1:49" x14ac:dyDescent="0.25">
      <c r="A38" s="71">
        <v>39539</v>
      </c>
      <c r="B38" s="55">
        <v>37929.259859999998</v>
      </c>
      <c r="C38" s="55">
        <v>8157.7401650000002</v>
      </c>
      <c r="D38" s="55">
        <v>14333.60615</v>
      </c>
      <c r="E38" s="58">
        <v>5818.9849320000003</v>
      </c>
      <c r="F38" s="55">
        <v>66239.591109999994</v>
      </c>
      <c r="G38" s="16">
        <v>30.126329719934201</v>
      </c>
      <c r="H38" s="16"/>
      <c r="I38" s="13"/>
      <c r="J38" s="13"/>
      <c r="K38" s="16">
        <v>10.592877402859299</v>
      </c>
      <c r="L38" s="16"/>
      <c r="M38" s="13"/>
      <c r="N38" s="16">
        <v>4.01635492774912</v>
      </c>
      <c r="O38" s="16"/>
      <c r="P38" s="13"/>
      <c r="Q38" s="11">
        <v>4.76</v>
      </c>
      <c r="R38" s="55">
        <v>3768.9</v>
      </c>
      <c r="S38" s="55">
        <v>2213.8000000000002</v>
      </c>
      <c r="T38" s="55">
        <v>5333.4</v>
      </c>
      <c r="U38" s="55">
        <v>2554.1</v>
      </c>
      <c r="V38" s="58">
        <v>10101.299999999999</v>
      </c>
      <c r="W38" s="55">
        <v>36588.199999999997</v>
      </c>
      <c r="X38" s="55">
        <v>2392.4</v>
      </c>
      <c r="Y38" s="55">
        <v>6075.6</v>
      </c>
      <c r="Z38" s="55">
        <v>261.39999999999998</v>
      </c>
      <c r="AA38" s="55">
        <v>5909.6</v>
      </c>
      <c r="AB38" s="55">
        <v>16.100000000000001</v>
      </c>
      <c r="AC38" s="58">
        <v>49493.2</v>
      </c>
      <c r="AD38" s="55">
        <v>4431.3</v>
      </c>
      <c r="AE38" s="55">
        <v>4342.6000000000004</v>
      </c>
      <c r="AF38" s="55">
        <v>1426.3</v>
      </c>
      <c r="AG38" s="55">
        <v>4082.3</v>
      </c>
      <c r="AH38" s="55">
        <v>375.2</v>
      </c>
      <c r="AI38" s="55">
        <v>10823.6</v>
      </c>
      <c r="AJ38" s="55">
        <v>5906.2</v>
      </c>
      <c r="AK38" s="55">
        <v>636.6</v>
      </c>
      <c r="AL38" s="55">
        <v>3513.8</v>
      </c>
      <c r="AM38" s="55">
        <v>252.7</v>
      </c>
      <c r="AN38" s="58">
        <v>77750.8</v>
      </c>
      <c r="AP38" s="16">
        <v>6.48</v>
      </c>
      <c r="AQ38" s="13">
        <v>10.92</v>
      </c>
      <c r="AR38" s="16">
        <v>6.96</v>
      </c>
      <c r="AS38" s="13">
        <v>14.64</v>
      </c>
      <c r="AT38" s="16">
        <v>7.32</v>
      </c>
      <c r="AU38" s="13">
        <v>17.28</v>
      </c>
      <c r="AV38" s="16">
        <v>7.44</v>
      </c>
      <c r="AW38" s="9">
        <v>19.8</v>
      </c>
    </row>
    <row r="39" spans="1:49" x14ac:dyDescent="0.25">
      <c r="A39" s="71">
        <v>39569</v>
      </c>
      <c r="B39" s="55">
        <v>38480.927710000004</v>
      </c>
      <c r="C39" s="55">
        <v>8155.6718179999998</v>
      </c>
      <c r="D39" s="55">
        <v>14529.422200000001</v>
      </c>
      <c r="E39" s="58">
        <v>6335.3939030000001</v>
      </c>
      <c r="F39" s="55">
        <v>67501.415630000003</v>
      </c>
      <c r="G39" s="16">
        <v>30.9324869049988</v>
      </c>
      <c r="H39" s="16"/>
      <c r="I39" s="13"/>
      <c r="J39" s="13"/>
      <c r="K39" s="16">
        <v>10.6795696146953</v>
      </c>
      <c r="L39" s="16"/>
      <c r="M39" s="13"/>
      <c r="N39" s="16">
        <v>4.1160037726979901</v>
      </c>
      <c r="O39" s="16"/>
      <c r="P39" s="13"/>
      <c r="Q39" s="11">
        <v>4.63</v>
      </c>
      <c r="R39" s="55">
        <v>3922.1</v>
      </c>
      <c r="S39" s="55">
        <v>2257.1999999999998</v>
      </c>
      <c r="T39" s="55">
        <v>5535.4</v>
      </c>
      <c r="U39" s="55">
        <v>2623.8</v>
      </c>
      <c r="V39" s="58">
        <v>10416.4</v>
      </c>
      <c r="W39" s="55">
        <v>36375.199999999997</v>
      </c>
      <c r="X39" s="55">
        <v>2427.4</v>
      </c>
      <c r="Y39" s="55">
        <v>6895.9</v>
      </c>
      <c r="Z39" s="55">
        <v>274.5</v>
      </c>
      <c r="AA39" s="55">
        <v>6684</v>
      </c>
      <c r="AB39" s="55">
        <v>18.8</v>
      </c>
      <c r="AC39" s="58">
        <v>49686.6</v>
      </c>
      <c r="AD39" s="55">
        <v>4876.2</v>
      </c>
      <c r="AE39" s="55">
        <v>4531.7</v>
      </c>
      <c r="AF39" s="55">
        <v>1556.6</v>
      </c>
      <c r="AG39" s="55">
        <v>3987.2</v>
      </c>
      <c r="AH39" s="55">
        <v>396</v>
      </c>
      <c r="AI39" s="55">
        <v>11137.4</v>
      </c>
      <c r="AJ39" s="55">
        <v>6041</v>
      </c>
      <c r="AK39" s="55">
        <v>655.20000000000005</v>
      </c>
      <c r="AL39" s="55">
        <v>3503.9</v>
      </c>
      <c r="AM39" s="55">
        <v>251</v>
      </c>
      <c r="AN39" s="58">
        <v>79113</v>
      </c>
      <c r="AP39" s="16">
        <v>6.6</v>
      </c>
      <c r="AQ39" s="13">
        <v>10.92</v>
      </c>
      <c r="AR39" s="16">
        <v>6.96</v>
      </c>
      <c r="AS39" s="13">
        <v>13.68</v>
      </c>
      <c r="AT39" s="16">
        <v>7.32</v>
      </c>
      <c r="AU39" s="13">
        <v>17.28</v>
      </c>
      <c r="AV39" s="16">
        <v>7.8</v>
      </c>
      <c r="AW39" s="9">
        <v>20.399999999999999</v>
      </c>
    </row>
    <row r="40" spans="1:49" x14ac:dyDescent="0.25">
      <c r="A40" s="71">
        <v>39600</v>
      </c>
      <c r="B40" s="55">
        <v>39280.581299999998</v>
      </c>
      <c r="C40" s="55">
        <v>8190.3773739999997</v>
      </c>
      <c r="D40" s="55">
        <v>14847.071019999999</v>
      </c>
      <c r="E40" s="58">
        <v>7018.9911060000004</v>
      </c>
      <c r="F40" s="55">
        <v>69337.020799999998</v>
      </c>
      <c r="G40" s="16">
        <v>30.744248148501701</v>
      </c>
      <c r="H40" s="16"/>
      <c r="I40" s="13"/>
      <c r="J40" s="13"/>
      <c r="K40" s="16">
        <v>10.8763012727232</v>
      </c>
      <c r="L40" s="16"/>
      <c r="M40" s="13"/>
      <c r="N40" s="16">
        <v>4.2386793668557603</v>
      </c>
      <c r="O40" s="16"/>
      <c r="P40" s="13"/>
      <c r="Q40" s="11">
        <v>4.72</v>
      </c>
      <c r="R40" s="55">
        <v>3942.2</v>
      </c>
      <c r="S40" s="55">
        <v>2274.1999999999998</v>
      </c>
      <c r="T40" s="55">
        <v>5585.8</v>
      </c>
      <c r="U40" s="55">
        <v>2631.7</v>
      </c>
      <c r="V40" s="58">
        <v>10491.7</v>
      </c>
      <c r="W40" s="55">
        <v>36715.1</v>
      </c>
      <c r="X40" s="55">
        <v>2468.3000000000002</v>
      </c>
      <c r="Y40" s="55">
        <v>6562.2</v>
      </c>
      <c r="Z40" s="55">
        <v>293.5</v>
      </c>
      <c r="AA40" s="55">
        <v>6357.7</v>
      </c>
      <c r="AB40" s="55">
        <v>22</v>
      </c>
      <c r="AC40" s="58">
        <v>50151.100000000006</v>
      </c>
      <c r="AD40" s="55">
        <v>5370</v>
      </c>
      <c r="AE40" s="55">
        <v>4879.8</v>
      </c>
      <c r="AF40" s="55">
        <v>1630.8</v>
      </c>
      <c r="AG40" s="55">
        <v>4083.1</v>
      </c>
      <c r="AH40" s="55">
        <v>413.2</v>
      </c>
      <c r="AI40" s="55">
        <v>11329.1</v>
      </c>
      <c r="AJ40" s="55">
        <v>6013.4</v>
      </c>
      <c r="AK40" s="55">
        <v>657.3</v>
      </c>
      <c r="AL40" s="55">
        <v>3453.4</v>
      </c>
      <c r="AM40" s="55">
        <v>250.4</v>
      </c>
      <c r="AN40" s="58">
        <v>80824.000000000015</v>
      </c>
      <c r="AP40" s="16">
        <v>6.72</v>
      </c>
      <c r="AQ40" s="13">
        <v>11.28</v>
      </c>
      <c r="AR40" s="16">
        <v>7.32</v>
      </c>
      <c r="AS40" s="13">
        <v>14.28</v>
      </c>
      <c r="AT40" s="16">
        <v>7.68</v>
      </c>
      <c r="AU40" s="13">
        <v>18</v>
      </c>
      <c r="AV40" s="16">
        <v>8.52</v>
      </c>
      <c r="AW40" s="9">
        <v>20.28</v>
      </c>
    </row>
    <row r="41" spans="1:49" x14ac:dyDescent="0.25">
      <c r="A41" s="71">
        <v>39630</v>
      </c>
      <c r="B41" s="55">
        <v>39742.064830000003</v>
      </c>
      <c r="C41" s="55">
        <v>8230.3700950000002</v>
      </c>
      <c r="D41" s="55">
        <v>15178.60382</v>
      </c>
      <c r="E41" s="58">
        <v>6694.5079480000004</v>
      </c>
      <c r="F41" s="55">
        <v>69845.546690000003</v>
      </c>
      <c r="G41" s="16">
        <v>31.240313742673901</v>
      </c>
      <c r="H41" s="16"/>
      <c r="I41" s="13"/>
      <c r="J41" s="13"/>
      <c r="K41" s="16">
        <v>11.428753715123401</v>
      </c>
      <c r="L41" s="16"/>
      <c r="M41" s="13"/>
      <c r="N41" s="16">
        <v>4.4044248683942699</v>
      </c>
      <c r="O41" s="16"/>
      <c r="P41" s="13"/>
      <c r="Q41" s="11">
        <v>4.87</v>
      </c>
      <c r="R41" s="55">
        <v>3885.2</v>
      </c>
      <c r="S41" s="55">
        <v>2254.4</v>
      </c>
      <c r="T41" s="55">
        <v>5357.3</v>
      </c>
      <c r="U41" s="55">
        <v>2338.5</v>
      </c>
      <c r="V41" s="58">
        <v>9950.2000000000007</v>
      </c>
      <c r="W41" s="55">
        <v>36965.800000000003</v>
      </c>
      <c r="X41" s="55">
        <v>2498.6999999999998</v>
      </c>
      <c r="Y41" s="55">
        <v>6257</v>
      </c>
      <c r="Z41" s="55">
        <v>307.89999999999998</v>
      </c>
      <c r="AA41" s="55">
        <v>6006.6</v>
      </c>
      <c r="AB41" s="55">
        <v>23.7</v>
      </c>
      <c r="AC41" s="58">
        <v>49949.3</v>
      </c>
      <c r="AD41" s="55">
        <v>5832.1</v>
      </c>
      <c r="AE41" s="55">
        <v>5436.9</v>
      </c>
      <c r="AF41" s="55">
        <v>1685.6</v>
      </c>
      <c r="AG41" s="55">
        <v>4002.9</v>
      </c>
      <c r="AH41" s="55">
        <v>420.3</v>
      </c>
      <c r="AI41" s="55">
        <v>11377.4</v>
      </c>
      <c r="AJ41" s="55">
        <v>5891.9</v>
      </c>
      <c r="AK41" s="55">
        <v>638.9</v>
      </c>
      <c r="AL41" s="55">
        <v>3507.2</v>
      </c>
      <c r="AM41" s="55">
        <v>263.5</v>
      </c>
      <c r="AN41" s="58">
        <v>81464.600000000006</v>
      </c>
      <c r="AP41" s="16">
        <v>6.84</v>
      </c>
      <c r="AQ41" s="13">
        <v>10.56</v>
      </c>
      <c r="AR41" s="16">
        <v>7.56</v>
      </c>
      <c r="AS41" s="13">
        <v>15.36</v>
      </c>
      <c r="AT41" s="16">
        <v>8.64</v>
      </c>
      <c r="AU41" s="13">
        <v>18.12</v>
      </c>
      <c r="AV41" s="16">
        <v>8.76</v>
      </c>
      <c r="AW41" s="9">
        <v>21</v>
      </c>
    </row>
    <row r="42" spans="1:49" x14ac:dyDescent="0.25">
      <c r="A42" s="71">
        <v>39661</v>
      </c>
      <c r="B42" s="55">
        <v>40257.88392</v>
      </c>
      <c r="C42" s="55">
        <v>8288.8088970000008</v>
      </c>
      <c r="D42" s="55">
        <v>15482.081</v>
      </c>
      <c r="E42" s="58">
        <v>6706.7849420000002</v>
      </c>
      <c r="F42" s="55">
        <v>70735.558770000003</v>
      </c>
      <c r="G42" s="16">
        <v>32.014571090938801</v>
      </c>
      <c r="H42" s="16"/>
      <c r="I42" s="13"/>
      <c r="J42" s="13"/>
      <c r="K42" s="16">
        <v>11.872771857100901</v>
      </c>
      <c r="L42" s="16"/>
      <c r="M42" s="13"/>
      <c r="N42" s="16">
        <v>4.6828430653168001</v>
      </c>
      <c r="O42" s="16"/>
      <c r="P42" s="13"/>
      <c r="Q42" s="11">
        <v>4.82</v>
      </c>
      <c r="R42" s="55">
        <v>3888.7</v>
      </c>
      <c r="S42" s="55">
        <v>2232</v>
      </c>
      <c r="T42" s="55">
        <v>5252.6</v>
      </c>
      <c r="U42" s="55">
        <v>2578.1999999999998</v>
      </c>
      <c r="V42" s="58">
        <v>10062.799999999999</v>
      </c>
      <c r="W42" s="55">
        <v>36845.800000000003</v>
      </c>
      <c r="X42" s="55">
        <v>2523.5</v>
      </c>
      <c r="Y42" s="55">
        <v>6316.2</v>
      </c>
      <c r="Z42" s="55">
        <v>321.3</v>
      </c>
      <c r="AA42" s="55">
        <v>5907.8</v>
      </c>
      <c r="AB42" s="55">
        <v>24.4</v>
      </c>
      <c r="AC42" s="58">
        <v>50137.400000000009</v>
      </c>
      <c r="AD42" s="55">
        <v>6044.2</v>
      </c>
      <c r="AE42" s="55">
        <v>6257.8</v>
      </c>
      <c r="AF42" s="55">
        <v>1827.6</v>
      </c>
      <c r="AG42" s="55">
        <v>4007.5</v>
      </c>
      <c r="AH42" s="55">
        <v>436.4</v>
      </c>
      <c r="AI42" s="55">
        <v>11696.9</v>
      </c>
      <c r="AJ42" s="55">
        <v>5802.1</v>
      </c>
      <c r="AK42" s="55">
        <v>619.6</v>
      </c>
      <c r="AL42" s="55">
        <v>3699.5</v>
      </c>
      <c r="AM42" s="55">
        <v>266.2</v>
      </c>
      <c r="AN42" s="58">
        <v>82863.8</v>
      </c>
      <c r="AP42" s="16">
        <v>7.44</v>
      </c>
      <c r="AQ42" s="13">
        <v>11.64</v>
      </c>
      <c r="AR42" s="16">
        <v>8.0399999999999991</v>
      </c>
      <c r="AS42" s="13">
        <v>15.24</v>
      </c>
      <c r="AT42" s="16">
        <v>8.64</v>
      </c>
      <c r="AU42" s="13">
        <v>19.2</v>
      </c>
      <c r="AV42" s="16">
        <v>9.24</v>
      </c>
      <c r="AW42" s="9">
        <v>23.28</v>
      </c>
    </row>
    <row r="43" spans="1:49" x14ac:dyDescent="0.25">
      <c r="A43" s="71">
        <v>39692</v>
      </c>
      <c r="B43" s="55">
        <v>40957.882839999998</v>
      </c>
      <c r="C43" s="55">
        <v>8315.6560050000007</v>
      </c>
      <c r="D43" s="55">
        <v>15741.795550000001</v>
      </c>
      <c r="E43" s="58">
        <v>7268.8705710000004</v>
      </c>
      <c r="F43" s="55">
        <v>72284.204970000006</v>
      </c>
      <c r="G43" s="16">
        <v>34.024364909569798</v>
      </c>
      <c r="H43" s="16"/>
      <c r="I43" s="13"/>
      <c r="J43" s="13"/>
      <c r="K43" s="16">
        <v>12.804720313383299</v>
      </c>
      <c r="L43" s="16"/>
      <c r="M43" s="13"/>
      <c r="N43" s="16">
        <v>5.1263856274647104</v>
      </c>
      <c r="O43" s="16"/>
      <c r="P43" s="13"/>
      <c r="Q43" s="11">
        <v>4.8</v>
      </c>
      <c r="R43" s="55">
        <v>3946.5</v>
      </c>
      <c r="S43" s="55">
        <v>2315</v>
      </c>
      <c r="T43" s="55">
        <v>5278.6</v>
      </c>
      <c r="U43" s="55">
        <v>2599.6999999999998</v>
      </c>
      <c r="V43" s="58">
        <v>10193.299999999999</v>
      </c>
      <c r="W43" s="55">
        <v>37274.300000000003</v>
      </c>
      <c r="X43" s="55">
        <v>2546.6</v>
      </c>
      <c r="Y43" s="55">
        <v>5893.7</v>
      </c>
      <c r="Z43" s="55">
        <v>328.1</v>
      </c>
      <c r="AA43" s="55">
        <v>5393</v>
      </c>
      <c r="AB43" s="55">
        <v>22.8</v>
      </c>
      <c r="AC43" s="58">
        <v>50820.2</v>
      </c>
      <c r="AD43" s="55">
        <v>6220.8</v>
      </c>
      <c r="AE43" s="55">
        <v>6968.1</v>
      </c>
      <c r="AF43" s="55">
        <v>1974.3</v>
      </c>
      <c r="AG43" s="55">
        <v>3983.4</v>
      </c>
      <c r="AH43" s="55">
        <v>457.6</v>
      </c>
      <c r="AI43" s="55">
        <v>12067.3</v>
      </c>
      <c r="AJ43" s="55">
        <v>5505.3</v>
      </c>
      <c r="AK43" s="55">
        <v>582.1</v>
      </c>
      <c r="AL43" s="55">
        <v>3542.9</v>
      </c>
      <c r="AM43" s="55">
        <v>271.10000000000002</v>
      </c>
      <c r="AN43" s="58">
        <v>84765.1</v>
      </c>
      <c r="AP43" s="16">
        <v>8.4</v>
      </c>
      <c r="AQ43" s="13">
        <v>12.48</v>
      </c>
      <c r="AR43" s="16">
        <v>9.48</v>
      </c>
      <c r="AS43" s="13">
        <v>16.440000000000001</v>
      </c>
      <c r="AT43" s="16">
        <v>9.6</v>
      </c>
      <c r="AU43" s="13">
        <v>19.079999999999998</v>
      </c>
      <c r="AV43" s="16">
        <v>9.36</v>
      </c>
      <c r="AW43" s="9">
        <v>24.36</v>
      </c>
    </row>
    <row r="44" spans="1:49" x14ac:dyDescent="0.25">
      <c r="A44" s="71">
        <v>39722</v>
      </c>
      <c r="B44" s="55">
        <v>42404.142359999998</v>
      </c>
      <c r="C44" s="55">
        <v>8325.8533970000008</v>
      </c>
      <c r="D44" s="55">
        <v>15986.531230000001</v>
      </c>
      <c r="E44" s="58">
        <v>8464.0938960000003</v>
      </c>
      <c r="F44" s="55">
        <v>75180.620880000002</v>
      </c>
      <c r="G44" s="16">
        <v>35.760897802525299</v>
      </c>
      <c r="H44" s="16"/>
      <c r="I44" s="13"/>
      <c r="J44" s="13"/>
      <c r="K44" s="16">
        <v>15.1485057621497</v>
      </c>
      <c r="L44" s="16"/>
      <c r="M44" s="13"/>
      <c r="N44" s="16">
        <v>8.0271257425205302</v>
      </c>
      <c r="O44" s="16"/>
      <c r="P44" s="13"/>
      <c r="Q44" s="11">
        <v>5.34</v>
      </c>
      <c r="R44" s="55">
        <v>3936.6</v>
      </c>
      <c r="S44" s="55">
        <v>2305.9</v>
      </c>
      <c r="T44" s="55">
        <v>5486.3</v>
      </c>
      <c r="U44" s="55">
        <v>2624.3</v>
      </c>
      <c r="V44" s="58">
        <v>10416.5</v>
      </c>
      <c r="W44" s="55">
        <v>38920.1</v>
      </c>
      <c r="X44" s="55">
        <v>2563.5</v>
      </c>
      <c r="Y44" s="55">
        <v>6055.2</v>
      </c>
      <c r="Z44" s="55">
        <v>326.39999999999998</v>
      </c>
      <c r="AA44" s="55">
        <v>5559.3</v>
      </c>
      <c r="AB44" s="55">
        <v>18.100000000000001</v>
      </c>
      <c r="AC44" s="58">
        <v>52704.299999999996</v>
      </c>
      <c r="AD44" s="55">
        <v>6550.1</v>
      </c>
      <c r="AE44" s="55">
        <v>6842</v>
      </c>
      <c r="AF44" s="55">
        <v>2137.4</v>
      </c>
      <c r="AG44" s="55">
        <v>3925.9</v>
      </c>
      <c r="AH44" s="55">
        <v>465.1</v>
      </c>
      <c r="AI44" s="55">
        <v>12231.4</v>
      </c>
      <c r="AJ44" s="55">
        <v>4853.3999999999996</v>
      </c>
      <c r="AK44" s="55">
        <v>510.9</v>
      </c>
      <c r="AL44" s="55">
        <v>3183</v>
      </c>
      <c r="AM44" s="55">
        <v>268.3</v>
      </c>
      <c r="AN44" s="58">
        <v>86769.2</v>
      </c>
      <c r="AP44" s="16">
        <v>9</v>
      </c>
      <c r="AQ44" s="13">
        <v>16.559999999999999</v>
      </c>
      <c r="AR44" s="16">
        <v>9.9600000000000009</v>
      </c>
      <c r="AS44" s="13">
        <v>17.16</v>
      </c>
      <c r="AT44" s="16">
        <v>9.84</v>
      </c>
      <c r="AU44" s="13">
        <v>22.56</v>
      </c>
      <c r="AV44" s="16"/>
      <c r="AW44" s="9">
        <v>23.52</v>
      </c>
    </row>
    <row r="45" spans="1:49" x14ac:dyDescent="0.25">
      <c r="A45" s="71">
        <v>39753</v>
      </c>
      <c r="B45" s="55">
        <v>42751.920680000003</v>
      </c>
      <c r="C45" s="55">
        <v>8365.9103759999998</v>
      </c>
      <c r="D45" s="55">
        <v>16177.99934</v>
      </c>
      <c r="E45" s="58">
        <v>8393.2883629999997</v>
      </c>
      <c r="F45" s="55">
        <v>75689.118759999998</v>
      </c>
      <c r="G45" s="16">
        <v>36.071842036112699</v>
      </c>
      <c r="H45" s="16"/>
      <c r="I45" s="13"/>
      <c r="J45" s="13"/>
      <c r="K45" s="16">
        <v>15.128786233759699</v>
      </c>
      <c r="L45" s="16"/>
      <c r="M45" s="13"/>
      <c r="N45" s="16">
        <v>5.9275972440875204</v>
      </c>
      <c r="O45" s="16"/>
      <c r="P45" s="13"/>
      <c r="Q45" s="11">
        <v>5.69</v>
      </c>
      <c r="R45" s="55">
        <v>4137.2</v>
      </c>
      <c r="S45" s="55">
        <v>2331.1</v>
      </c>
      <c r="T45" s="55">
        <v>5394.2</v>
      </c>
      <c r="U45" s="55">
        <v>2557.5</v>
      </c>
      <c r="V45" s="58">
        <v>10282.799999999999</v>
      </c>
      <c r="W45" s="55">
        <v>39857.800000000003</v>
      </c>
      <c r="X45" s="55">
        <v>2571.9</v>
      </c>
      <c r="Y45" s="55">
        <v>6236.7</v>
      </c>
      <c r="Z45" s="55">
        <v>330.4</v>
      </c>
      <c r="AA45" s="55">
        <v>5757.5</v>
      </c>
      <c r="AB45" s="55">
        <v>18.399999999999999</v>
      </c>
      <c r="AC45" s="58">
        <v>53503.700000000004</v>
      </c>
      <c r="AD45" s="55">
        <v>6857.2</v>
      </c>
      <c r="AE45" s="55">
        <v>6481.1</v>
      </c>
      <c r="AF45" s="55">
        <v>2293.6</v>
      </c>
      <c r="AG45" s="55">
        <v>3944.6</v>
      </c>
      <c r="AH45" s="55">
        <v>487</v>
      </c>
      <c r="AI45" s="55">
        <v>12405</v>
      </c>
      <c r="AJ45" s="55">
        <v>4328.1000000000004</v>
      </c>
      <c r="AK45" s="55">
        <v>465.9</v>
      </c>
      <c r="AL45" s="55">
        <v>3078.7</v>
      </c>
      <c r="AM45" s="55">
        <v>255</v>
      </c>
      <c r="AN45" s="58">
        <v>87432.500000000015</v>
      </c>
      <c r="AP45" s="16">
        <v>8.0399999999999991</v>
      </c>
      <c r="AQ45" s="13">
        <v>17.04</v>
      </c>
      <c r="AR45" s="16">
        <v>8.8800000000000008</v>
      </c>
      <c r="AS45" s="13">
        <v>16.68</v>
      </c>
      <c r="AT45" s="16">
        <v>9.24</v>
      </c>
      <c r="AU45" s="13">
        <v>22.44</v>
      </c>
      <c r="AV45" s="16">
        <v>8.8800000000000008</v>
      </c>
      <c r="AW45" s="9">
        <v>27</v>
      </c>
    </row>
    <row r="46" spans="1:49" x14ac:dyDescent="0.25">
      <c r="A46" s="71">
        <v>39783</v>
      </c>
      <c r="B46" s="55">
        <v>42262.408869999999</v>
      </c>
      <c r="C46" s="55">
        <v>8356.5838980000008</v>
      </c>
      <c r="D46" s="55">
        <v>16275.07166</v>
      </c>
      <c r="E46" s="58">
        <v>7828.0500240000001</v>
      </c>
      <c r="F46" s="55">
        <v>74722.114459999997</v>
      </c>
      <c r="G46" s="16">
        <v>36.851581681413002</v>
      </c>
      <c r="H46" s="16"/>
      <c r="I46" s="13"/>
      <c r="J46" s="13"/>
      <c r="K46" s="16">
        <v>14.910910610780199</v>
      </c>
      <c r="L46" s="16"/>
      <c r="M46" s="13"/>
      <c r="N46" s="16">
        <v>5.8315002485440504</v>
      </c>
      <c r="O46" s="16"/>
      <c r="P46" s="13"/>
      <c r="Q46" s="11">
        <v>5.77</v>
      </c>
      <c r="R46" s="55">
        <v>4287.6000000000004</v>
      </c>
      <c r="S46" s="55">
        <v>2484.8000000000002</v>
      </c>
      <c r="T46" s="55">
        <v>5621.4</v>
      </c>
      <c r="U46" s="55">
        <v>2701.7</v>
      </c>
      <c r="V46" s="58">
        <v>10807.9</v>
      </c>
      <c r="W46" s="55">
        <v>40415.5</v>
      </c>
      <c r="X46" s="55">
        <v>2563.5</v>
      </c>
      <c r="Y46" s="55">
        <v>6512</v>
      </c>
      <c r="Z46" s="55">
        <v>342.6</v>
      </c>
      <c r="AA46" s="55">
        <v>6021.2</v>
      </c>
      <c r="AB46" s="55">
        <v>22.2</v>
      </c>
      <c r="AC46" s="58">
        <v>54598.1</v>
      </c>
      <c r="AD46" s="55">
        <v>6666.5</v>
      </c>
      <c r="AE46" s="55">
        <v>6330.6</v>
      </c>
      <c r="AF46" s="55">
        <v>2335.6999999999998</v>
      </c>
      <c r="AG46" s="55">
        <v>3816.7</v>
      </c>
      <c r="AH46" s="55">
        <v>503.4</v>
      </c>
      <c r="AI46" s="55">
        <v>12650.5</v>
      </c>
      <c r="AJ46" s="55">
        <v>4091.8</v>
      </c>
      <c r="AK46" s="55">
        <v>459.9</v>
      </c>
      <c r="AL46" s="55">
        <v>2953.5</v>
      </c>
      <c r="AM46" s="55">
        <v>248.3</v>
      </c>
      <c r="AN46" s="58">
        <v>88251.400000000009</v>
      </c>
      <c r="AP46" s="16">
        <v>8.2799999999999994</v>
      </c>
      <c r="AQ46" s="13">
        <v>16.440000000000001</v>
      </c>
      <c r="AR46" s="16">
        <v>8.76</v>
      </c>
      <c r="AS46" s="13">
        <v>16.920000000000002</v>
      </c>
      <c r="AT46" s="16">
        <v>8.52</v>
      </c>
      <c r="AU46" s="13">
        <v>22.32</v>
      </c>
      <c r="AV46" s="16">
        <v>7.2</v>
      </c>
      <c r="AW46" s="9">
        <v>24.96</v>
      </c>
    </row>
    <row r="47" spans="1:49" x14ac:dyDescent="0.25">
      <c r="A47" s="70">
        <v>39814</v>
      </c>
      <c r="B47" s="55">
        <v>41620.532899999998</v>
      </c>
      <c r="C47" s="55">
        <v>8342.3151440000001</v>
      </c>
      <c r="D47" s="55">
        <v>16266.58066</v>
      </c>
      <c r="E47" s="58">
        <v>7488.709613</v>
      </c>
      <c r="F47" s="55">
        <v>73718.138309999995</v>
      </c>
      <c r="G47" s="16">
        <v>36.334171451960003</v>
      </c>
      <c r="H47" s="16"/>
      <c r="I47" s="13"/>
      <c r="J47" s="13"/>
      <c r="K47" s="16">
        <v>13.5112458646691</v>
      </c>
      <c r="L47" s="16"/>
      <c r="M47" s="13"/>
      <c r="N47" s="16">
        <v>5.3235662820483602</v>
      </c>
      <c r="O47" s="16"/>
      <c r="P47" s="13"/>
      <c r="Q47" s="11">
        <v>5.92</v>
      </c>
      <c r="R47" s="55">
        <v>4305.8</v>
      </c>
      <c r="S47" s="55">
        <v>2445.4</v>
      </c>
      <c r="T47" s="55">
        <v>5600.8</v>
      </c>
      <c r="U47" s="55">
        <v>2706.6</v>
      </c>
      <c r="V47" s="58">
        <v>10752.800000000001</v>
      </c>
      <c r="W47" s="55">
        <v>40571.9</v>
      </c>
      <c r="X47" s="55">
        <v>2555</v>
      </c>
      <c r="Y47" s="55">
        <v>7657.4</v>
      </c>
      <c r="Z47" s="55">
        <v>348.9</v>
      </c>
      <c r="AA47" s="55">
        <v>7157.4</v>
      </c>
      <c r="AB47" s="55">
        <v>24.9</v>
      </c>
      <c r="AC47" s="58">
        <v>54703.700000000012</v>
      </c>
      <c r="AD47" s="55">
        <v>6548.5</v>
      </c>
      <c r="AE47" s="55">
        <v>6051.9</v>
      </c>
      <c r="AF47" s="55">
        <v>2350.1999999999998</v>
      </c>
      <c r="AG47" s="55">
        <v>3670.3</v>
      </c>
      <c r="AH47" s="55">
        <v>500.4</v>
      </c>
      <c r="AI47" s="55">
        <v>13010.6</v>
      </c>
      <c r="AJ47" s="55">
        <v>4144.3999999999996</v>
      </c>
      <c r="AK47" s="55">
        <v>453.1</v>
      </c>
      <c r="AL47" s="55">
        <v>3108.8</v>
      </c>
      <c r="AM47" s="55">
        <v>239</v>
      </c>
      <c r="AN47" s="58">
        <v>88085.3</v>
      </c>
      <c r="AP47" s="16">
        <v>7.08</v>
      </c>
      <c r="AQ47" s="13">
        <v>14.04</v>
      </c>
      <c r="AR47" s="16">
        <v>6.72</v>
      </c>
      <c r="AS47" s="13">
        <v>19.559999999999999</v>
      </c>
      <c r="AT47" s="16">
        <v>6.6</v>
      </c>
      <c r="AU47" s="13">
        <v>22.08</v>
      </c>
      <c r="AV47" s="16"/>
      <c r="AW47" s="9">
        <v>23.04</v>
      </c>
    </row>
    <row r="48" spans="1:49" x14ac:dyDescent="0.25">
      <c r="A48" s="71">
        <v>39845</v>
      </c>
      <c r="B48" s="55">
        <v>41119.385600000001</v>
      </c>
      <c r="C48" s="55">
        <v>8282.9839759999995</v>
      </c>
      <c r="D48" s="55">
        <v>16154.006069999999</v>
      </c>
      <c r="E48" s="58">
        <v>7068.3894250000003</v>
      </c>
      <c r="F48" s="55">
        <v>72624.765069999994</v>
      </c>
      <c r="G48" s="16">
        <v>36.189776794957403</v>
      </c>
      <c r="H48" s="16"/>
      <c r="I48" s="13"/>
      <c r="J48" s="13"/>
      <c r="K48" s="16">
        <v>12.2157947060754</v>
      </c>
      <c r="L48" s="16"/>
      <c r="M48" s="13"/>
      <c r="N48" s="16">
        <v>5.1172565620763102</v>
      </c>
      <c r="O48" s="16"/>
      <c r="P48" s="13"/>
      <c r="Q48" s="11">
        <v>5.53</v>
      </c>
      <c r="R48" s="55">
        <v>4164.8</v>
      </c>
      <c r="S48" s="55">
        <v>2446</v>
      </c>
      <c r="T48" s="55">
        <v>5652.6</v>
      </c>
      <c r="U48" s="55">
        <v>2436.6</v>
      </c>
      <c r="V48" s="58">
        <v>10535.2</v>
      </c>
      <c r="W48" s="55">
        <v>40313.1</v>
      </c>
      <c r="X48" s="55">
        <v>2541.1999999999998</v>
      </c>
      <c r="Y48" s="55">
        <v>8278.7999999999993</v>
      </c>
      <c r="Z48" s="55">
        <v>355.9</v>
      </c>
      <c r="AA48" s="55">
        <v>7709</v>
      </c>
      <c r="AB48" s="55">
        <v>25.7</v>
      </c>
      <c r="AC48" s="58">
        <v>54289.5</v>
      </c>
      <c r="AD48" s="55">
        <v>6554.7</v>
      </c>
      <c r="AE48" s="55">
        <v>6124.9</v>
      </c>
      <c r="AF48" s="55">
        <v>2445.3000000000002</v>
      </c>
      <c r="AG48" s="55">
        <v>3715.3</v>
      </c>
      <c r="AH48" s="55">
        <v>529</v>
      </c>
      <c r="AI48" s="55">
        <v>13196.2</v>
      </c>
      <c r="AJ48" s="55">
        <v>4551</v>
      </c>
      <c r="AK48" s="55">
        <v>446.6</v>
      </c>
      <c r="AL48" s="55">
        <v>3610.3</v>
      </c>
      <c r="AM48" s="55">
        <v>239</v>
      </c>
      <c r="AN48" s="58">
        <v>88003.199999999997</v>
      </c>
      <c r="AP48" s="16">
        <v>5.16</v>
      </c>
      <c r="AQ48" s="13">
        <v>12.96</v>
      </c>
      <c r="AR48" s="16">
        <v>4.92</v>
      </c>
      <c r="AS48" s="13">
        <v>15.12</v>
      </c>
      <c r="AT48" s="16">
        <v>4.68</v>
      </c>
      <c r="AU48" s="13">
        <v>19.920000000000002</v>
      </c>
      <c r="AV48" s="16">
        <v>5.76</v>
      </c>
      <c r="AW48" s="9">
        <v>24.24</v>
      </c>
    </row>
    <row r="49" spans="1:49" x14ac:dyDescent="0.25">
      <c r="A49" s="71">
        <v>39873</v>
      </c>
      <c r="B49" s="55">
        <v>40445.082249999999</v>
      </c>
      <c r="C49" s="55">
        <v>8286.7588780000005</v>
      </c>
      <c r="D49" s="55">
        <v>16177.831829999999</v>
      </c>
      <c r="E49" s="58">
        <v>6733.9237579999999</v>
      </c>
      <c r="F49" s="55">
        <v>71643.596709999998</v>
      </c>
      <c r="G49" s="16">
        <v>32.2310900560189</v>
      </c>
      <c r="H49" s="16"/>
      <c r="I49" s="13"/>
      <c r="J49" s="13"/>
      <c r="K49" s="16">
        <v>10.0588162851225</v>
      </c>
      <c r="L49" s="16"/>
      <c r="M49" s="13"/>
      <c r="N49" s="16">
        <v>4.6835907984627498</v>
      </c>
      <c r="O49" s="16"/>
      <c r="P49" s="13"/>
      <c r="Q49" s="11">
        <v>4.9000000000000004</v>
      </c>
      <c r="R49" s="55">
        <v>4218.5</v>
      </c>
      <c r="S49" s="55">
        <v>2459.9</v>
      </c>
      <c r="T49" s="55">
        <v>5902.3</v>
      </c>
      <c r="U49" s="55">
        <v>2280.3000000000002</v>
      </c>
      <c r="V49" s="58">
        <v>10642.5</v>
      </c>
      <c r="W49" s="55">
        <v>37600.800000000003</v>
      </c>
      <c r="X49" s="55">
        <v>2533.6999999999998</v>
      </c>
      <c r="Y49" s="55">
        <v>8098.2</v>
      </c>
      <c r="Z49" s="55">
        <v>363.2</v>
      </c>
      <c r="AA49" s="55">
        <v>7551.7</v>
      </c>
      <c r="AB49" s="55">
        <v>25.9</v>
      </c>
      <c r="AC49" s="58">
        <v>51660.799999999996</v>
      </c>
      <c r="AD49" s="55">
        <v>6489.1</v>
      </c>
      <c r="AE49" s="55">
        <v>6655.6</v>
      </c>
      <c r="AF49" s="55">
        <v>2500.6999999999998</v>
      </c>
      <c r="AG49" s="55">
        <v>3599.9</v>
      </c>
      <c r="AH49" s="55">
        <v>559.5</v>
      </c>
      <c r="AI49" s="55">
        <v>13297.4</v>
      </c>
      <c r="AJ49" s="55">
        <v>4865.2</v>
      </c>
      <c r="AK49" s="55">
        <v>445</v>
      </c>
      <c r="AL49" s="55">
        <v>4017.7</v>
      </c>
      <c r="AM49" s="55">
        <v>241.5</v>
      </c>
      <c r="AN49" s="58">
        <v>85814</v>
      </c>
      <c r="AP49" s="16">
        <v>2.88</v>
      </c>
      <c r="AQ49" s="13">
        <v>10.08</v>
      </c>
      <c r="AR49" s="16">
        <v>3.12</v>
      </c>
      <c r="AS49" s="13">
        <v>14.88</v>
      </c>
      <c r="AT49" s="16">
        <v>3.24</v>
      </c>
      <c r="AU49" s="13">
        <v>15.12</v>
      </c>
      <c r="AV49" s="16"/>
      <c r="AW49" s="9">
        <v>20.64</v>
      </c>
    </row>
    <row r="50" spans="1:49" x14ac:dyDescent="0.25">
      <c r="A50" s="71">
        <v>39904</v>
      </c>
      <c r="B50" s="55">
        <v>40860.992270000002</v>
      </c>
      <c r="C50" s="55">
        <v>8322.7341319999996</v>
      </c>
      <c r="D50" s="55">
        <v>16217.03066</v>
      </c>
      <c r="E50" s="58">
        <v>6398.8912209999999</v>
      </c>
      <c r="F50" s="55">
        <v>71799.648289999997</v>
      </c>
      <c r="G50" s="16">
        <v>29.9749702923983</v>
      </c>
      <c r="H50" s="16"/>
      <c r="I50" s="13"/>
      <c r="J50" s="13"/>
      <c r="K50" s="16">
        <v>8.7663514466743102</v>
      </c>
      <c r="L50" s="16"/>
      <c r="M50" s="13"/>
      <c r="N50" s="16">
        <v>3.94729968911175</v>
      </c>
      <c r="O50" s="16"/>
      <c r="P50" s="13"/>
      <c r="Q50" s="11">
        <v>4.42</v>
      </c>
      <c r="R50" s="55">
        <v>4234.3999999999996</v>
      </c>
      <c r="S50" s="55">
        <v>2462.6</v>
      </c>
      <c r="T50" s="55">
        <v>6024.4</v>
      </c>
      <c r="U50" s="55">
        <v>2402.8000000000002</v>
      </c>
      <c r="V50" s="58">
        <v>10889.8</v>
      </c>
      <c r="W50" s="55">
        <v>36814.300000000003</v>
      </c>
      <c r="X50" s="55">
        <v>2549.4</v>
      </c>
      <c r="Y50" s="55">
        <v>8882.9</v>
      </c>
      <c r="Z50" s="55">
        <v>367.1</v>
      </c>
      <c r="AA50" s="55">
        <v>8634.1</v>
      </c>
      <c r="AB50" s="55">
        <v>22.1</v>
      </c>
      <c r="AC50" s="58">
        <v>50847.3</v>
      </c>
      <c r="AD50" s="55">
        <v>6254.1</v>
      </c>
      <c r="AE50" s="55">
        <v>6811.1</v>
      </c>
      <c r="AF50" s="55">
        <v>2540.1999999999998</v>
      </c>
      <c r="AG50" s="55">
        <v>3479.9</v>
      </c>
      <c r="AH50" s="55">
        <v>581.5</v>
      </c>
      <c r="AI50" s="55">
        <v>13804.3</v>
      </c>
      <c r="AJ50" s="55">
        <v>5011.3999999999996</v>
      </c>
      <c r="AK50" s="55">
        <v>457.7</v>
      </c>
      <c r="AL50" s="55">
        <v>4069.3</v>
      </c>
      <c r="AM50" s="55">
        <v>234.3</v>
      </c>
      <c r="AN50" s="58">
        <v>85483.9</v>
      </c>
      <c r="AP50" s="16">
        <v>2.2799999999999998</v>
      </c>
      <c r="AQ50" s="13">
        <v>9.48</v>
      </c>
      <c r="AR50" s="16">
        <v>2.52</v>
      </c>
      <c r="AS50" s="13">
        <v>13.08</v>
      </c>
      <c r="AT50" s="16">
        <v>2.88</v>
      </c>
      <c r="AU50" s="13">
        <v>11.76</v>
      </c>
      <c r="AV50" s="16"/>
      <c r="AW50" s="9">
        <v>17.64</v>
      </c>
    </row>
    <row r="51" spans="1:49" x14ac:dyDescent="0.25">
      <c r="A51" s="71">
        <v>39934</v>
      </c>
      <c r="B51" s="55">
        <v>40716.103779999998</v>
      </c>
      <c r="C51" s="55">
        <v>8264.6600249999992</v>
      </c>
      <c r="D51" s="55">
        <v>16297.69606</v>
      </c>
      <c r="E51" s="58">
        <v>6183.3765530000001</v>
      </c>
      <c r="F51" s="55">
        <v>71461.836410000004</v>
      </c>
      <c r="G51" s="16">
        <v>29.566587019095401</v>
      </c>
      <c r="H51" s="16"/>
      <c r="I51" s="13"/>
      <c r="J51" s="13"/>
      <c r="K51" s="16">
        <v>8.0713683339428606</v>
      </c>
      <c r="L51" s="16"/>
      <c r="M51" s="13"/>
      <c r="N51" s="16">
        <v>3.7768421556343399</v>
      </c>
      <c r="O51" s="16"/>
      <c r="P51" s="13"/>
      <c r="Q51" s="11">
        <v>4.4556453691489804</v>
      </c>
      <c r="R51" s="55">
        <v>4344.8999999999996</v>
      </c>
      <c r="S51" s="55">
        <v>2493.5</v>
      </c>
      <c r="T51" s="55">
        <v>6188.7</v>
      </c>
      <c r="U51" s="55">
        <v>2652.1</v>
      </c>
      <c r="V51" s="58">
        <v>11334.300000000001</v>
      </c>
      <c r="W51" s="55">
        <v>36523.800000000003</v>
      </c>
      <c r="X51" s="55">
        <v>2589.9</v>
      </c>
      <c r="Y51" s="55">
        <v>9185.2999999999993</v>
      </c>
      <c r="Z51" s="55">
        <v>373.4</v>
      </c>
      <c r="AA51" s="55">
        <v>8999.2000000000007</v>
      </c>
      <c r="AB51" s="55">
        <v>23</v>
      </c>
      <c r="AC51" s="58">
        <v>50984.5</v>
      </c>
      <c r="AD51" s="55">
        <v>5840.2</v>
      </c>
      <c r="AE51" s="55">
        <v>6723.3</v>
      </c>
      <c r="AF51" s="55">
        <v>2596.1999999999998</v>
      </c>
      <c r="AG51" s="55">
        <v>3469</v>
      </c>
      <c r="AH51" s="55">
        <v>600.20000000000005</v>
      </c>
      <c r="AI51" s="55">
        <v>14288.6</v>
      </c>
      <c r="AJ51" s="55">
        <v>5157.5</v>
      </c>
      <c r="AK51" s="55">
        <v>484.1</v>
      </c>
      <c r="AL51" s="55">
        <v>3958.6</v>
      </c>
      <c r="AM51" s="55">
        <v>222.5</v>
      </c>
      <c r="AN51" s="58">
        <v>85962.5</v>
      </c>
      <c r="AP51" s="16">
        <v>1.56</v>
      </c>
      <c r="AQ51" s="13">
        <v>7.08</v>
      </c>
      <c r="AR51" s="16">
        <v>1.8</v>
      </c>
      <c r="AS51" s="13">
        <v>12.12</v>
      </c>
      <c r="AT51" s="16">
        <v>2.52</v>
      </c>
      <c r="AU51" s="13">
        <v>13.56</v>
      </c>
      <c r="AV51" s="16"/>
      <c r="AW51" s="9">
        <v>18.96</v>
      </c>
    </row>
    <row r="52" spans="1:49" x14ac:dyDescent="0.25">
      <c r="A52" s="71">
        <v>39965</v>
      </c>
      <c r="B52" s="55">
        <v>40399.395120000001</v>
      </c>
      <c r="C52" s="55">
        <v>8203.6656519999997</v>
      </c>
      <c r="D52" s="55">
        <v>16441.354469999998</v>
      </c>
      <c r="E52" s="58">
        <v>5403.7693669999999</v>
      </c>
      <c r="F52" s="55">
        <v>70448.184609999997</v>
      </c>
      <c r="G52" s="16">
        <v>28.9061914956599</v>
      </c>
      <c r="H52" s="16"/>
      <c r="I52" s="13"/>
      <c r="J52" s="13"/>
      <c r="K52" s="16">
        <v>7.9845183487956701</v>
      </c>
      <c r="L52" s="16"/>
      <c r="M52" s="13"/>
      <c r="N52" s="16">
        <v>3.49696459618111</v>
      </c>
      <c r="O52" s="16"/>
      <c r="P52" s="13"/>
      <c r="Q52" s="11">
        <v>4.6100000000000003</v>
      </c>
      <c r="R52" s="55">
        <v>4430.6000000000004</v>
      </c>
      <c r="S52" s="55">
        <v>2504.8000000000002</v>
      </c>
      <c r="T52" s="55">
        <v>6291.6</v>
      </c>
      <c r="U52" s="55">
        <v>2818.5</v>
      </c>
      <c r="V52" s="58">
        <v>11614.900000000001</v>
      </c>
      <c r="W52" s="55">
        <v>36470.199999999997</v>
      </c>
      <c r="X52" s="55">
        <v>2627.5</v>
      </c>
      <c r="Y52" s="55">
        <v>8599.7000000000007</v>
      </c>
      <c r="Z52" s="55">
        <v>371.3</v>
      </c>
      <c r="AA52" s="55">
        <v>8163.3</v>
      </c>
      <c r="AB52" s="55">
        <v>26.3</v>
      </c>
      <c r="AC52" s="58">
        <v>51494</v>
      </c>
      <c r="AD52" s="55">
        <v>5373.4</v>
      </c>
      <c r="AE52" s="55">
        <v>6917.2</v>
      </c>
      <c r="AF52" s="55">
        <v>2653.5</v>
      </c>
      <c r="AG52" s="55">
        <v>3435.3</v>
      </c>
      <c r="AH52" s="55">
        <v>598</v>
      </c>
      <c r="AI52" s="55">
        <v>14355.7</v>
      </c>
      <c r="AJ52" s="55">
        <v>5191.6000000000004</v>
      </c>
      <c r="AK52" s="55">
        <v>506.4</v>
      </c>
      <c r="AL52" s="55">
        <v>3819.8</v>
      </c>
      <c r="AM52" s="55">
        <v>208.4</v>
      </c>
      <c r="AN52" s="58">
        <v>86496.900000000009</v>
      </c>
      <c r="AP52" s="16">
        <v>1.32</v>
      </c>
      <c r="AQ52" s="13">
        <v>5.88</v>
      </c>
      <c r="AR52" s="16">
        <v>1.68</v>
      </c>
      <c r="AS52" s="13">
        <v>14.16</v>
      </c>
      <c r="AT52" s="16">
        <v>2.76</v>
      </c>
      <c r="AU52" s="13">
        <v>13.08</v>
      </c>
      <c r="AV52" s="16"/>
      <c r="AW52" s="9">
        <v>14.88</v>
      </c>
    </row>
    <row r="53" spans="1:49" x14ac:dyDescent="0.25">
      <c r="A53" s="71">
        <v>39995</v>
      </c>
      <c r="B53" s="55">
        <v>40444.881650000003</v>
      </c>
      <c r="C53" s="55">
        <v>8213.9071889999996</v>
      </c>
      <c r="D53" s="55">
        <v>16579.807840000001</v>
      </c>
      <c r="E53" s="58">
        <v>5362.954307</v>
      </c>
      <c r="F53" s="55">
        <v>70601.55098</v>
      </c>
      <c r="G53" s="16">
        <v>27.909352390439899</v>
      </c>
      <c r="H53" s="16"/>
      <c r="I53" s="13"/>
      <c r="J53" s="13"/>
      <c r="K53" s="16">
        <v>7.2408472343698298</v>
      </c>
      <c r="L53" s="16"/>
      <c r="M53" s="13"/>
      <c r="N53" s="16">
        <v>2.7133157939572001</v>
      </c>
      <c r="O53" s="16"/>
      <c r="P53" s="13"/>
      <c r="Q53" s="11">
        <v>4.62</v>
      </c>
      <c r="R53" s="55">
        <v>4308.2</v>
      </c>
      <c r="S53" s="55">
        <v>2487</v>
      </c>
      <c r="T53" s="55">
        <v>6303.6</v>
      </c>
      <c r="U53" s="55">
        <v>2811.5</v>
      </c>
      <c r="V53" s="58">
        <v>11602.1</v>
      </c>
      <c r="W53" s="55">
        <v>36705.1</v>
      </c>
      <c r="X53" s="55">
        <v>2640.4</v>
      </c>
      <c r="Y53" s="55">
        <v>9977.7000000000007</v>
      </c>
      <c r="Z53" s="55">
        <v>367.8</v>
      </c>
      <c r="AA53" s="55">
        <v>9280</v>
      </c>
      <c r="AB53" s="55">
        <v>24.2</v>
      </c>
      <c r="AC53" s="58">
        <v>51988.899999999994</v>
      </c>
      <c r="AD53" s="55">
        <v>5141.7</v>
      </c>
      <c r="AE53" s="55">
        <v>6460</v>
      </c>
      <c r="AF53" s="55">
        <v>2778.2</v>
      </c>
      <c r="AG53" s="55">
        <v>3339.5</v>
      </c>
      <c r="AH53" s="55">
        <v>609.4</v>
      </c>
      <c r="AI53" s="55">
        <v>14256.1</v>
      </c>
      <c r="AJ53" s="55">
        <v>5355</v>
      </c>
      <c r="AK53" s="55">
        <v>527.9</v>
      </c>
      <c r="AL53" s="55">
        <v>3911.6</v>
      </c>
      <c r="AM53" s="55">
        <v>206.6</v>
      </c>
      <c r="AN53" s="58">
        <v>86338.5</v>
      </c>
      <c r="AP53" s="16">
        <v>0.84</v>
      </c>
      <c r="AQ53" s="13">
        <v>5.04</v>
      </c>
      <c r="AR53" s="16">
        <v>1.44</v>
      </c>
      <c r="AS53" s="13">
        <v>11.4</v>
      </c>
      <c r="AT53" s="16">
        <v>1.8</v>
      </c>
      <c r="AU53" s="13">
        <v>16.2</v>
      </c>
      <c r="AV53" s="16"/>
      <c r="AW53" s="9">
        <v>18.84</v>
      </c>
    </row>
    <row r="54" spans="1:49" x14ac:dyDescent="0.25">
      <c r="A54" s="71">
        <v>40026</v>
      </c>
      <c r="B54" s="55">
        <v>40852.699610000003</v>
      </c>
      <c r="C54" s="55">
        <v>8220.5458739999995</v>
      </c>
      <c r="D54" s="55">
        <v>16692.06583</v>
      </c>
      <c r="E54" s="58">
        <v>5389.5310630000004</v>
      </c>
      <c r="F54" s="55">
        <v>71154.842369999998</v>
      </c>
      <c r="G54" s="16">
        <v>24.5737435113694</v>
      </c>
      <c r="H54" s="16"/>
      <c r="I54" s="13"/>
      <c r="J54" s="13"/>
      <c r="K54" s="16">
        <v>5.9873966986875997</v>
      </c>
      <c r="L54" s="16"/>
      <c r="M54" s="13"/>
      <c r="N54" s="16">
        <v>3.3949739058076802</v>
      </c>
      <c r="O54" s="16"/>
      <c r="P54" s="13"/>
      <c r="Q54" s="11">
        <v>4.5599999999999996</v>
      </c>
      <c r="R54" s="55">
        <v>4487.8999999999996</v>
      </c>
      <c r="S54" s="55">
        <v>2505.8000000000002</v>
      </c>
      <c r="T54" s="55">
        <v>6290.1</v>
      </c>
      <c r="U54" s="55">
        <v>2952.3</v>
      </c>
      <c r="V54" s="58">
        <v>11748.2</v>
      </c>
      <c r="W54" s="55">
        <v>36460</v>
      </c>
      <c r="X54" s="55">
        <v>2652.7</v>
      </c>
      <c r="Y54" s="55">
        <v>10236.6</v>
      </c>
      <c r="Z54" s="55">
        <v>365.5</v>
      </c>
      <c r="AA54" s="55">
        <v>9492.9</v>
      </c>
      <c r="AB54" s="55">
        <v>21.6</v>
      </c>
      <c r="AC54" s="58">
        <v>51948.5</v>
      </c>
      <c r="AD54" s="55">
        <v>5360.1</v>
      </c>
      <c r="AE54" s="55">
        <v>6128.7</v>
      </c>
      <c r="AF54" s="55">
        <v>2906.9</v>
      </c>
      <c r="AG54" s="55">
        <v>3309.1</v>
      </c>
      <c r="AH54" s="55">
        <v>614.29999999999995</v>
      </c>
      <c r="AI54" s="55">
        <v>14330.7</v>
      </c>
      <c r="AJ54" s="55">
        <v>5723.9</v>
      </c>
      <c r="AK54" s="55">
        <v>552.70000000000005</v>
      </c>
      <c r="AL54" s="55">
        <v>4174.6000000000004</v>
      </c>
      <c r="AM54" s="55">
        <v>200.9</v>
      </c>
      <c r="AN54" s="58">
        <v>86499.4</v>
      </c>
      <c r="AP54" s="16">
        <v>0.48</v>
      </c>
      <c r="AQ54" s="13">
        <v>4.2</v>
      </c>
      <c r="AR54" s="16">
        <v>0.72</v>
      </c>
      <c r="AS54" s="13">
        <v>10.56</v>
      </c>
      <c r="AT54" s="16">
        <v>1.44</v>
      </c>
      <c r="AU54" s="13">
        <v>9.48</v>
      </c>
      <c r="AV54" s="16">
        <v>4.68</v>
      </c>
      <c r="AW54" s="9">
        <v>14.76</v>
      </c>
    </row>
    <row r="55" spans="1:49" x14ac:dyDescent="0.25">
      <c r="A55" s="71">
        <v>40057</v>
      </c>
      <c r="B55" s="55">
        <v>41035.870439999999</v>
      </c>
      <c r="C55" s="55">
        <v>8242.0853229999993</v>
      </c>
      <c r="D55" s="55">
        <v>16810.688890000001</v>
      </c>
      <c r="E55" s="58">
        <v>5246.6051820000002</v>
      </c>
      <c r="F55" s="55">
        <v>71335.249840000004</v>
      </c>
      <c r="G55" s="16">
        <v>26.523264242632901</v>
      </c>
      <c r="H55" s="16"/>
      <c r="I55" s="13"/>
      <c r="J55" s="13"/>
      <c r="K55" s="16">
        <v>5.7749809206789102</v>
      </c>
      <c r="L55" s="16"/>
      <c r="M55" s="13"/>
      <c r="N55" s="16">
        <v>2.5450470118040398</v>
      </c>
      <c r="O55" s="16"/>
      <c r="P55" s="13"/>
      <c r="Q55" s="11">
        <v>4.49</v>
      </c>
      <c r="R55" s="55">
        <v>4558.8</v>
      </c>
      <c r="S55" s="55">
        <v>2612.6</v>
      </c>
      <c r="T55" s="55">
        <v>6470.7</v>
      </c>
      <c r="U55" s="55">
        <v>3214.1</v>
      </c>
      <c r="V55" s="58">
        <v>12297.4</v>
      </c>
      <c r="W55" s="55">
        <v>36281.5</v>
      </c>
      <c r="X55" s="55">
        <v>2663.4</v>
      </c>
      <c r="Y55" s="55">
        <v>9042</v>
      </c>
      <c r="Z55" s="55">
        <v>363.8</v>
      </c>
      <c r="AA55" s="55">
        <v>8393.2000000000007</v>
      </c>
      <c r="AB55" s="55">
        <v>21.5</v>
      </c>
      <c r="AC55" s="58">
        <v>52233.400000000009</v>
      </c>
      <c r="AD55" s="55">
        <v>5369</v>
      </c>
      <c r="AE55" s="55">
        <v>6576.2</v>
      </c>
      <c r="AF55" s="55">
        <v>3040.4</v>
      </c>
      <c r="AG55" s="55">
        <v>3282.4</v>
      </c>
      <c r="AH55" s="55">
        <v>607</v>
      </c>
      <c r="AI55" s="55">
        <v>13900.9</v>
      </c>
      <c r="AJ55" s="55">
        <v>6234.5</v>
      </c>
      <c r="AK55" s="55">
        <v>580.9</v>
      </c>
      <c r="AL55" s="55">
        <v>4371.3</v>
      </c>
      <c r="AM55" s="55">
        <v>200.3</v>
      </c>
      <c r="AN55" s="58">
        <v>87253.1</v>
      </c>
      <c r="AP55" s="16">
        <v>0.6</v>
      </c>
      <c r="AQ55" s="13">
        <v>3.84</v>
      </c>
      <c r="AR55" s="16">
        <v>1.08</v>
      </c>
      <c r="AS55" s="13">
        <v>11.4</v>
      </c>
      <c r="AT55" s="16">
        <v>2.16</v>
      </c>
      <c r="AU55" s="13">
        <v>12.24</v>
      </c>
      <c r="AV55" s="16">
        <v>4.4400000000000004</v>
      </c>
      <c r="AW55" s="9">
        <v>17.399999999999999</v>
      </c>
    </row>
    <row r="56" spans="1:49" x14ac:dyDescent="0.25">
      <c r="A56" s="71">
        <v>40087</v>
      </c>
      <c r="B56" s="55">
        <v>41079.076719999997</v>
      </c>
      <c r="C56" s="55">
        <v>8300.7900079999999</v>
      </c>
      <c r="D56" s="55">
        <v>17052.11346</v>
      </c>
      <c r="E56" s="58">
        <v>5224.9779589999998</v>
      </c>
      <c r="F56" s="55">
        <v>71656.958150000006</v>
      </c>
      <c r="G56" s="16">
        <v>26.667814255904599</v>
      </c>
      <c r="H56" s="16"/>
      <c r="I56" s="13"/>
      <c r="J56" s="13"/>
      <c r="K56" s="16">
        <v>5.6134654537822497</v>
      </c>
      <c r="L56" s="16"/>
      <c r="M56" s="13"/>
      <c r="N56" s="16">
        <v>2.6609289121842599</v>
      </c>
      <c r="O56" s="16"/>
      <c r="P56" s="13"/>
      <c r="Q56" s="11">
        <v>4.3499999999999996</v>
      </c>
      <c r="R56" s="55">
        <v>4379.1000000000004</v>
      </c>
      <c r="S56" s="55">
        <v>2571.1999999999998</v>
      </c>
      <c r="T56" s="55">
        <v>6492.6</v>
      </c>
      <c r="U56" s="55">
        <v>3280.4</v>
      </c>
      <c r="V56" s="58">
        <v>12344.199999999999</v>
      </c>
      <c r="W56" s="55">
        <v>35231.4</v>
      </c>
      <c r="X56" s="55">
        <v>2670.1</v>
      </c>
      <c r="Y56" s="55">
        <v>9653.9</v>
      </c>
      <c r="Z56" s="55">
        <v>358.3</v>
      </c>
      <c r="AA56" s="55">
        <v>8873.2999999999993</v>
      </c>
      <c r="AB56" s="55">
        <v>24.8</v>
      </c>
      <c r="AC56" s="58">
        <v>51359.8</v>
      </c>
      <c r="AD56" s="55">
        <v>5266</v>
      </c>
      <c r="AE56" s="55">
        <v>6458.5</v>
      </c>
      <c r="AF56" s="55">
        <v>3201.8</v>
      </c>
      <c r="AG56" s="55">
        <v>3182</v>
      </c>
      <c r="AH56" s="55">
        <v>591.6</v>
      </c>
      <c r="AI56" s="55">
        <v>13440.4</v>
      </c>
      <c r="AJ56" s="55">
        <v>6669.4</v>
      </c>
      <c r="AK56" s="55">
        <v>607.5</v>
      </c>
      <c r="AL56" s="55">
        <v>4552.1000000000004</v>
      </c>
      <c r="AM56" s="55">
        <v>192.7</v>
      </c>
      <c r="AN56" s="58">
        <v>86032.2</v>
      </c>
      <c r="AP56" s="16">
        <v>0.6</v>
      </c>
      <c r="AQ56" s="13">
        <v>3.72</v>
      </c>
      <c r="AR56" s="16">
        <v>1.2</v>
      </c>
      <c r="AS56" s="13">
        <v>11.64</v>
      </c>
      <c r="AT56" s="16">
        <v>2.52</v>
      </c>
      <c r="AU56" s="13">
        <v>11.88</v>
      </c>
      <c r="AV56" s="16">
        <v>5.04</v>
      </c>
      <c r="AW56" s="9">
        <v>16.559999999999999</v>
      </c>
    </row>
    <row r="57" spans="1:49" x14ac:dyDescent="0.25">
      <c r="A57" s="71">
        <v>40118</v>
      </c>
      <c r="B57" s="55">
        <v>40973.898269999998</v>
      </c>
      <c r="C57" s="55">
        <v>8346.1028900000001</v>
      </c>
      <c r="D57" s="55">
        <v>17292.09993</v>
      </c>
      <c r="E57" s="58">
        <v>4819.1139919999996</v>
      </c>
      <c r="F57" s="55">
        <v>71431.215079999994</v>
      </c>
      <c r="G57" s="16">
        <v>27.258339937912599</v>
      </c>
      <c r="H57" s="16"/>
      <c r="I57" s="13"/>
      <c r="J57" s="13"/>
      <c r="K57" s="16">
        <v>5.2475719388473099</v>
      </c>
      <c r="L57" s="16"/>
      <c r="M57" s="13"/>
      <c r="N57" s="16">
        <v>2.5465993614059901</v>
      </c>
      <c r="O57" s="16"/>
      <c r="P57" s="13"/>
      <c r="Q57" s="11">
        <v>4.28</v>
      </c>
      <c r="R57" s="55">
        <v>4558.8999999999996</v>
      </c>
      <c r="S57" s="55">
        <v>2585.4</v>
      </c>
      <c r="T57" s="55">
        <v>6575.7</v>
      </c>
      <c r="U57" s="55">
        <v>3161.3</v>
      </c>
      <c r="V57" s="58">
        <v>12322.400000000001</v>
      </c>
      <c r="W57" s="55">
        <v>35176.800000000003</v>
      </c>
      <c r="X57" s="55">
        <v>2643.8</v>
      </c>
      <c r="Y57" s="55">
        <v>9434.2999999999993</v>
      </c>
      <c r="Z57" s="55">
        <v>347.8</v>
      </c>
      <c r="AA57" s="55">
        <v>8629</v>
      </c>
      <c r="AB57" s="55">
        <v>23.9</v>
      </c>
      <c r="AC57" s="58">
        <v>51272.200000000012</v>
      </c>
      <c r="AD57" s="55">
        <v>5365.9</v>
      </c>
      <c r="AE57" s="55">
        <v>6421.3</v>
      </c>
      <c r="AF57" s="55">
        <v>3396.7</v>
      </c>
      <c r="AG57" s="55">
        <v>2992.3</v>
      </c>
      <c r="AH57" s="55">
        <v>533.70000000000005</v>
      </c>
      <c r="AI57" s="55">
        <v>13640.6</v>
      </c>
      <c r="AJ57" s="55">
        <v>6644.4</v>
      </c>
      <c r="AK57" s="55">
        <v>615.5</v>
      </c>
      <c r="AL57" s="55">
        <v>4382.8</v>
      </c>
      <c r="AM57" s="55">
        <v>183.4</v>
      </c>
      <c r="AN57" s="58">
        <v>86316.400000000009</v>
      </c>
      <c r="AP57" s="16">
        <v>0.6</v>
      </c>
      <c r="AQ57" s="13">
        <v>3.72</v>
      </c>
      <c r="AR57" s="16">
        <v>1.44</v>
      </c>
      <c r="AS57" s="13">
        <v>11.28</v>
      </c>
      <c r="AT57" s="16">
        <v>2.88</v>
      </c>
      <c r="AU57" s="13">
        <v>12.36</v>
      </c>
      <c r="AV57" s="16">
        <v>4.8</v>
      </c>
      <c r="AW57" s="9">
        <v>16.68</v>
      </c>
    </row>
    <row r="58" spans="1:49" x14ac:dyDescent="0.25">
      <c r="A58" s="71">
        <v>40148</v>
      </c>
      <c r="B58" s="55">
        <v>42490.429150000004</v>
      </c>
      <c r="C58" s="55">
        <v>8424.0880130000005</v>
      </c>
      <c r="D58" s="55">
        <v>17435.79351</v>
      </c>
      <c r="E58" s="58">
        <v>4624.0355730000001</v>
      </c>
      <c r="F58" s="55">
        <v>72974.346250000002</v>
      </c>
      <c r="G58" s="16">
        <v>26.556523975162101</v>
      </c>
      <c r="H58" s="16"/>
      <c r="I58" s="13"/>
      <c r="J58" s="13"/>
      <c r="K58" s="16">
        <v>4.7397666361242097</v>
      </c>
      <c r="L58" s="16"/>
      <c r="M58" s="13"/>
      <c r="N58" s="16">
        <v>2.2207973644244801</v>
      </c>
      <c r="O58" s="16"/>
      <c r="P58" s="13"/>
      <c r="Q58" s="11">
        <v>4.5414325420879997</v>
      </c>
      <c r="R58" s="55">
        <v>4735.2</v>
      </c>
      <c r="S58" s="55">
        <v>2754.5</v>
      </c>
      <c r="T58" s="55">
        <v>7257.6</v>
      </c>
      <c r="U58" s="55">
        <v>3267</v>
      </c>
      <c r="V58" s="58">
        <v>13279.1</v>
      </c>
      <c r="W58" s="55">
        <v>34751.300000000003</v>
      </c>
      <c r="X58" s="55">
        <v>2628</v>
      </c>
      <c r="Y58" s="55">
        <v>9448.2000000000007</v>
      </c>
      <c r="Z58" s="55">
        <v>346.3</v>
      </c>
      <c r="AA58" s="55">
        <v>8712.9</v>
      </c>
      <c r="AB58" s="55">
        <v>24</v>
      </c>
      <c r="AC58" s="58">
        <v>51716</v>
      </c>
      <c r="AD58" s="55">
        <v>5387.9</v>
      </c>
      <c r="AE58" s="55">
        <v>6214.4</v>
      </c>
      <c r="AF58" s="55">
        <v>3451.2</v>
      </c>
      <c r="AG58" s="55">
        <v>2965.1</v>
      </c>
      <c r="AH58" s="55">
        <v>496.9</v>
      </c>
      <c r="AI58" s="55">
        <v>13853.4</v>
      </c>
      <c r="AJ58" s="55">
        <v>6548.9</v>
      </c>
      <c r="AK58" s="55">
        <v>624.20000000000005</v>
      </c>
      <c r="AL58" s="55">
        <v>4071.8</v>
      </c>
      <c r="AM58" s="55">
        <v>180</v>
      </c>
      <c r="AN58" s="58">
        <v>87006.2</v>
      </c>
      <c r="AP58" s="16">
        <v>0.72</v>
      </c>
      <c r="AQ58" s="13">
        <v>3.48</v>
      </c>
      <c r="AR58" s="16">
        <v>1.44</v>
      </c>
      <c r="AS58" s="13">
        <v>9.84</v>
      </c>
      <c r="AT58" s="16">
        <v>2.52</v>
      </c>
      <c r="AU58" s="13">
        <v>7.68</v>
      </c>
      <c r="AV58" s="16">
        <v>4.68</v>
      </c>
      <c r="AW58" s="9">
        <v>14.76</v>
      </c>
    </row>
    <row r="59" spans="1:49" x14ac:dyDescent="0.25">
      <c r="A59" s="70">
        <v>40179</v>
      </c>
      <c r="B59" s="55">
        <v>42328.998619999998</v>
      </c>
      <c r="C59" s="55">
        <v>8459.6485799999991</v>
      </c>
      <c r="D59" s="55">
        <v>17483.62977</v>
      </c>
      <c r="E59" s="58">
        <v>5245.5865700000004</v>
      </c>
      <c r="F59" s="55">
        <v>73517.863549999995</v>
      </c>
      <c r="G59" s="16">
        <v>30.353914964528101</v>
      </c>
      <c r="H59" s="16"/>
      <c r="I59" s="13"/>
      <c r="J59" s="13"/>
      <c r="K59" s="16">
        <v>7.0406248867057499</v>
      </c>
      <c r="L59" s="16"/>
      <c r="M59" s="13"/>
      <c r="N59" s="16">
        <v>1.83706570409307</v>
      </c>
      <c r="O59" s="16"/>
      <c r="P59" s="13"/>
      <c r="Q59" s="11">
        <v>4.5838309984722203</v>
      </c>
      <c r="R59" s="55">
        <v>4802.8999999999996</v>
      </c>
      <c r="S59" s="55">
        <v>2744.3</v>
      </c>
      <c r="T59" s="55">
        <v>7443.5</v>
      </c>
      <c r="U59" s="55">
        <v>3592.8</v>
      </c>
      <c r="V59" s="58">
        <v>13780.599999999999</v>
      </c>
      <c r="W59" s="55">
        <v>35378.800000000003</v>
      </c>
      <c r="X59" s="55">
        <v>2656.8</v>
      </c>
      <c r="Y59" s="55">
        <v>9729.9</v>
      </c>
      <c r="Z59" s="55">
        <v>351.9</v>
      </c>
      <c r="AA59" s="55">
        <v>8973</v>
      </c>
      <c r="AB59" s="55">
        <v>25</v>
      </c>
      <c r="AC59" s="58">
        <v>52900.000000000007</v>
      </c>
      <c r="AD59" s="55">
        <v>5513.4</v>
      </c>
      <c r="AE59" s="55">
        <v>5823.5</v>
      </c>
      <c r="AF59" s="55">
        <v>3528.4</v>
      </c>
      <c r="AG59" s="55">
        <v>2818.5</v>
      </c>
      <c r="AH59" s="55">
        <v>495.1</v>
      </c>
      <c r="AI59" s="55">
        <v>13930.3</v>
      </c>
      <c r="AJ59" s="55">
        <v>6640.9</v>
      </c>
      <c r="AK59" s="55">
        <v>635.4</v>
      </c>
      <c r="AL59" s="55">
        <v>4138.8999999999996</v>
      </c>
      <c r="AM59" s="55">
        <v>218.4</v>
      </c>
      <c r="AN59" s="58">
        <v>87928.2</v>
      </c>
      <c r="AP59" s="16">
        <v>0.6</v>
      </c>
      <c r="AQ59" s="13">
        <v>3.96</v>
      </c>
      <c r="AR59" s="16">
        <v>1.2</v>
      </c>
      <c r="AS59" s="13">
        <v>11.88</v>
      </c>
      <c r="AT59" s="16">
        <v>2.2799999999999998</v>
      </c>
      <c r="AU59" s="13">
        <v>13.32</v>
      </c>
      <c r="AV59" s="16">
        <v>5.04</v>
      </c>
      <c r="AW59" s="9">
        <v>20.28</v>
      </c>
    </row>
    <row r="60" spans="1:49" x14ac:dyDescent="0.25">
      <c r="A60" s="71">
        <v>40210</v>
      </c>
      <c r="B60" s="55">
        <v>42565.735970000002</v>
      </c>
      <c r="C60" s="55">
        <v>8474.4710610000002</v>
      </c>
      <c r="D60" s="55">
        <v>17597.781790000001</v>
      </c>
      <c r="E60" s="58">
        <v>5118.1807150000004</v>
      </c>
      <c r="F60" s="55">
        <v>73756.169540000003</v>
      </c>
      <c r="G60" s="16">
        <v>29.5461259997262</v>
      </c>
      <c r="H60" s="16"/>
      <c r="I60" s="13"/>
      <c r="J60" s="13"/>
      <c r="K60" s="16">
        <v>5.6279494904808596</v>
      </c>
      <c r="L60" s="16"/>
      <c r="M60" s="13"/>
      <c r="N60" s="16">
        <v>1.9782439184533001</v>
      </c>
      <c r="O60" s="16"/>
      <c r="P60" s="13"/>
      <c r="Q60" s="11">
        <v>4.6029839655247002</v>
      </c>
      <c r="R60" s="55">
        <v>4952.2</v>
      </c>
      <c r="S60" s="55">
        <v>2801.8</v>
      </c>
      <c r="T60" s="55">
        <v>7361.1</v>
      </c>
      <c r="U60" s="55">
        <v>3713.2</v>
      </c>
      <c r="V60" s="58">
        <v>13876.100000000002</v>
      </c>
      <c r="W60" s="55">
        <v>35333</v>
      </c>
      <c r="X60" s="55">
        <v>2634.1</v>
      </c>
      <c r="Y60" s="55">
        <v>8937.2000000000007</v>
      </c>
      <c r="Z60" s="55">
        <v>358.3</v>
      </c>
      <c r="AA60" s="55">
        <v>8217.1</v>
      </c>
      <c r="AB60" s="55">
        <v>25.2</v>
      </c>
      <c r="AC60" s="58">
        <v>52896.400000000009</v>
      </c>
      <c r="AD60" s="55">
        <v>5581.3</v>
      </c>
      <c r="AE60" s="55">
        <v>6024.2</v>
      </c>
      <c r="AF60" s="55">
        <v>3639.8</v>
      </c>
      <c r="AG60" s="55">
        <v>2773.5</v>
      </c>
      <c r="AH60" s="55">
        <v>477.8</v>
      </c>
      <c r="AI60" s="55">
        <v>13893.7</v>
      </c>
      <c r="AJ60" s="55">
        <v>6848.9</v>
      </c>
      <c r="AK60" s="55">
        <v>639.29999999999995</v>
      </c>
      <c r="AL60" s="55">
        <v>4291.7</v>
      </c>
      <c r="AM60" s="55">
        <v>219.3</v>
      </c>
      <c r="AN60" s="58">
        <v>88263.900000000009</v>
      </c>
      <c r="AP60" s="16">
        <v>0.6</v>
      </c>
      <c r="AQ60" s="13">
        <v>4.08</v>
      </c>
      <c r="AR60" s="16">
        <v>1.56</v>
      </c>
      <c r="AS60" s="13">
        <v>13.8</v>
      </c>
      <c r="AT60" s="16">
        <v>2.88</v>
      </c>
      <c r="AU60" s="13">
        <v>17.64</v>
      </c>
      <c r="AV60" s="16">
        <v>4.8</v>
      </c>
      <c r="AW60" s="9">
        <v>19.079999999999998</v>
      </c>
    </row>
    <row r="61" spans="1:49" x14ac:dyDescent="0.25">
      <c r="A61" s="71">
        <v>40238</v>
      </c>
      <c r="B61" s="55">
        <v>42411.281490000001</v>
      </c>
      <c r="C61" s="55">
        <v>8531.4343680000002</v>
      </c>
      <c r="D61" s="55">
        <v>17711.91058</v>
      </c>
      <c r="E61" s="58">
        <v>5141.5987519999999</v>
      </c>
      <c r="F61" s="55">
        <v>73796.225200000001</v>
      </c>
      <c r="G61" s="16">
        <v>27.982459031962598</v>
      </c>
      <c r="H61" s="16"/>
      <c r="I61" s="13"/>
      <c r="J61" s="13"/>
      <c r="K61" s="16">
        <v>5.4203586919209599</v>
      </c>
      <c r="L61" s="16"/>
      <c r="M61" s="13"/>
      <c r="N61" s="16">
        <v>2.2012315029075702</v>
      </c>
      <c r="O61" s="16"/>
      <c r="P61" s="13"/>
      <c r="Q61" s="11">
        <v>4.2755855149842201</v>
      </c>
      <c r="R61" s="55">
        <v>5066</v>
      </c>
      <c r="S61" s="55">
        <v>2869.8</v>
      </c>
      <c r="T61" s="55">
        <v>7629.4</v>
      </c>
      <c r="U61" s="55">
        <v>3705.5</v>
      </c>
      <c r="V61" s="58">
        <v>14204.7</v>
      </c>
      <c r="W61" s="55">
        <v>35235.300000000003</v>
      </c>
      <c r="X61" s="55">
        <v>2654.9</v>
      </c>
      <c r="Y61" s="55">
        <v>9111.7000000000007</v>
      </c>
      <c r="Z61" s="55">
        <v>363.7</v>
      </c>
      <c r="AA61" s="55">
        <v>8195.2000000000007</v>
      </c>
      <c r="AB61" s="55">
        <v>22.5</v>
      </c>
      <c r="AC61" s="58">
        <v>53352.600000000006</v>
      </c>
      <c r="AD61" s="55">
        <v>5580.5</v>
      </c>
      <c r="AE61" s="55">
        <v>6253.2</v>
      </c>
      <c r="AF61" s="55">
        <v>3908.2</v>
      </c>
      <c r="AG61" s="55">
        <v>2940</v>
      </c>
      <c r="AH61" s="55">
        <v>465.5</v>
      </c>
      <c r="AI61" s="55">
        <v>13899.1</v>
      </c>
      <c r="AJ61" s="55">
        <v>7295</v>
      </c>
      <c r="AK61" s="55">
        <v>656.9</v>
      </c>
      <c r="AL61" s="55">
        <v>4671.3</v>
      </c>
      <c r="AM61" s="55">
        <v>222.4</v>
      </c>
      <c r="AN61" s="58">
        <v>89457.3</v>
      </c>
      <c r="AP61" s="16">
        <v>0.6</v>
      </c>
      <c r="AQ61" s="13">
        <v>3.96</v>
      </c>
      <c r="AR61" s="16">
        <v>1.32</v>
      </c>
      <c r="AS61" s="13">
        <v>11.52</v>
      </c>
      <c r="AT61" s="16">
        <v>2.52</v>
      </c>
      <c r="AU61" s="13">
        <v>13.92</v>
      </c>
      <c r="AV61" s="16">
        <v>5.64</v>
      </c>
      <c r="AW61" s="9">
        <v>15.24</v>
      </c>
    </row>
    <row r="62" spans="1:49" x14ac:dyDescent="0.25">
      <c r="A62" s="71">
        <v>40269</v>
      </c>
      <c r="B62" s="55">
        <v>42721.574890000004</v>
      </c>
      <c r="C62" s="55">
        <v>8650.1208869999991</v>
      </c>
      <c r="D62" s="55">
        <v>17821.452270000002</v>
      </c>
      <c r="E62" s="58">
        <v>5346.3853410000002</v>
      </c>
      <c r="F62" s="55">
        <v>74539.533389999997</v>
      </c>
      <c r="G62" s="16">
        <v>27.308355461376799</v>
      </c>
      <c r="H62" s="16"/>
      <c r="I62" s="13"/>
      <c r="J62" s="13"/>
      <c r="K62" s="16">
        <v>5.4443365264185601</v>
      </c>
      <c r="L62" s="16"/>
      <c r="M62" s="13"/>
      <c r="N62" s="16">
        <v>1.82082148908182</v>
      </c>
      <c r="O62" s="16"/>
      <c r="P62" s="13"/>
      <c r="Q62" s="11">
        <v>4.1275277843385396</v>
      </c>
      <c r="R62" s="55">
        <v>4965.6000000000004</v>
      </c>
      <c r="S62" s="55">
        <v>2918.6</v>
      </c>
      <c r="T62" s="55">
        <v>7687.8</v>
      </c>
      <c r="U62" s="55">
        <v>3727.4</v>
      </c>
      <c r="V62" s="58">
        <v>14333.8</v>
      </c>
      <c r="W62" s="55">
        <v>35446.400000000001</v>
      </c>
      <c r="X62" s="55">
        <v>2726.8</v>
      </c>
      <c r="Y62" s="55">
        <v>10228.299999999999</v>
      </c>
      <c r="Z62" s="55">
        <v>378.7</v>
      </c>
      <c r="AA62" s="55">
        <v>9122</v>
      </c>
      <c r="AB62" s="55">
        <v>21</v>
      </c>
      <c r="AC62" s="58">
        <v>53971</v>
      </c>
      <c r="AD62" s="55">
        <v>5716.3</v>
      </c>
      <c r="AE62" s="55">
        <v>6582.8</v>
      </c>
      <c r="AF62" s="55">
        <v>4137.5</v>
      </c>
      <c r="AG62" s="55">
        <v>2734</v>
      </c>
      <c r="AH62" s="55">
        <v>468.9</v>
      </c>
      <c r="AI62" s="55">
        <v>13936</v>
      </c>
      <c r="AJ62" s="55">
        <v>7771.4</v>
      </c>
      <c r="AK62" s="55">
        <v>680.1</v>
      </c>
      <c r="AL62" s="55">
        <v>5179.6000000000004</v>
      </c>
      <c r="AM62" s="55">
        <v>225</v>
      </c>
      <c r="AN62" s="58">
        <v>90593.4</v>
      </c>
      <c r="AP62" s="16">
        <v>0.6</v>
      </c>
      <c r="AQ62" s="13">
        <v>3.72</v>
      </c>
      <c r="AR62" s="16">
        <v>1.2</v>
      </c>
      <c r="AS62" s="13">
        <v>11.28</v>
      </c>
      <c r="AT62" s="16">
        <v>2.88</v>
      </c>
      <c r="AU62" s="13">
        <v>12.12</v>
      </c>
      <c r="AV62" s="16">
        <v>6.24</v>
      </c>
      <c r="AW62" s="9">
        <v>17.52</v>
      </c>
    </row>
    <row r="63" spans="1:49" x14ac:dyDescent="0.25">
      <c r="A63" s="71">
        <v>40299</v>
      </c>
      <c r="B63" s="55">
        <v>43016.769970000001</v>
      </c>
      <c r="C63" s="55">
        <v>8664.3178829999997</v>
      </c>
      <c r="D63" s="55">
        <v>18041.266930000002</v>
      </c>
      <c r="E63" s="58">
        <v>5634.6523989999996</v>
      </c>
      <c r="F63" s="55">
        <v>75357.007180000001</v>
      </c>
      <c r="G63" s="16">
        <v>27.3045490031868</v>
      </c>
      <c r="H63" s="16"/>
      <c r="I63" s="13"/>
      <c r="J63" s="13"/>
      <c r="K63" s="16">
        <v>5.1043360239322801</v>
      </c>
      <c r="L63" s="16"/>
      <c r="M63" s="13"/>
      <c r="N63" s="16">
        <v>2.3431927319747898</v>
      </c>
      <c r="O63" s="16"/>
      <c r="P63" s="13"/>
      <c r="Q63" s="11">
        <v>4.18098759676288</v>
      </c>
      <c r="R63" s="55">
        <v>5140.5</v>
      </c>
      <c r="S63" s="55">
        <v>2982.1</v>
      </c>
      <c r="T63" s="55">
        <v>7971.9</v>
      </c>
      <c r="U63" s="55">
        <v>4072.7</v>
      </c>
      <c r="V63" s="58">
        <v>15026.7</v>
      </c>
      <c r="W63" s="55">
        <v>35833.699999999997</v>
      </c>
      <c r="X63" s="55">
        <v>2738.3</v>
      </c>
      <c r="Y63" s="55">
        <v>10010.700000000001</v>
      </c>
      <c r="Z63" s="55">
        <v>397.4</v>
      </c>
      <c r="AA63" s="55">
        <v>9143</v>
      </c>
      <c r="AB63" s="55">
        <v>22.6</v>
      </c>
      <c r="AC63" s="58">
        <v>54841.200000000004</v>
      </c>
      <c r="AD63" s="55">
        <v>5942</v>
      </c>
      <c r="AE63" s="55">
        <v>5973.6</v>
      </c>
      <c r="AF63" s="55">
        <v>4394</v>
      </c>
      <c r="AG63" s="55">
        <v>2760.5</v>
      </c>
      <c r="AH63" s="55">
        <v>465.6</v>
      </c>
      <c r="AI63" s="55">
        <v>14023.2</v>
      </c>
      <c r="AJ63" s="55">
        <v>7915.7</v>
      </c>
      <c r="AK63" s="55">
        <v>678.3</v>
      </c>
      <c r="AL63" s="55">
        <v>5058.8</v>
      </c>
      <c r="AM63" s="55">
        <v>230.5</v>
      </c>
      <c r="AN63" s="58">
        <v>91704.8</v>
      </c>
      <c r="AP63" s="16">
        <v>0.72</v>
      </c>
      <c r="AQ63" s="13">
        <v>3.84</v>
      </c>
      <c r="AR63" s="16">
        <v>1.8</v>
      </c>
      <c r="AS63" s="13">
        <v>12.48</v>
      </c>
      <c r="AT63" s="16">
        <v>3.84</v>
      </c>
      <c r="AU63" s="13">
        <v>10.199999999999999</v>
      </c>
      <c r="AV63" s="16">
        <v>6</v>
      </c>
      <c r="AW63" s="9">
        <v>15.12</v>
      </c>
    </row>
    <row r="64" spans="1:49" x14ac:dyDescent="0.25">
      <c r="A64" s="71">
        <v>40330</v>
      </c>
      <c r="B64" s="55">
        <v>43297.584199999998</v>
      </c>
      <c r="C64" s="55">
        <v>8717.9658189999991</v>
      </c>
      <c r="D64" s="55">
        <v>18296.444370000001</v>
      </c>
      <c r="E64" s="58">
        <v>5852.4450059999999</v>
      </c>
      <c r="F64" s="55">
        <v>76164.43939</v>
      </c>
      <c r="G64" s="16">
        <v>27.305817463765901</v>
      </c>
      <c r="H64" s="16"/>
      <c r="I64" s="13"/>
      <c r="J64" s="13"/>
      <c r="K64" s="16">
        <v>5.2645016387231296</v>
      </c>
      <c r="L64" s="16"/>
      <c r="M64" s="13"/>
      <c r="N64" s="16">
        <v>2.1711366096890399</v>
      </c>
      <c r="O64" s="16"/>
      <c r="P64" s="13"/>
      <c r="Q64" s="11">
        <v>4.0648042155850499</v>
      </c>
      <c r="R64" s="55">
        <v>5258.3</v>
      </c>
      <c r="S64" s="55">
        <v>3009.4</v>
      </c>
      <c r="T64" s="55">
        <v>8098.3</v>
      </c>
      <c r="U64" s="55">
        <v>4214.7</v>
      </c>
      <c r="V64" s="58">
        <v>15322.400000000001</v>
      </c>
      <c r="W64" s="55">
        <v>35769.599999999999</v>
      </c>
      <c r="X64" s="55">
        <v>2798.4</v>
      </c>
      <c r="Y64" s="55">
        <v>8713.5</v>
      </c>
      <c r="Z64" s="55">
        <v>407</v>
      </c>
      <c r="AA64" s="55">
        <v>8152.6</v>
      </c>
      <c r="AB64" s="55">
        <v>22.9</v>
      </c>
      <c r="AC64" s="58">
        <v>54835.4</v>
      </c>
      <c r="AD64" s="55">
        <v>6170</v>
      </c>
      <c r="AE64" s="55">
        <v>5144.3</v>
      </c>
      <c r="AF64" s="55">
        <v>4613.5</v>
      </c>
      <c r="AG64" s="55">
        <v>2870.4</v>
      </c>
      <c r="AH64" s="55">
        <v>457</v>
      </c>
      <c r="AI64" s="55">
        <v>14141.4</v>
      </c>
      <c r="AJ64" s="55">
        <v>7964.7</v>
      </c>
      <c r="AK64" s="55">
        <v>677.6</v>
      </c>
      <c r="AL64" s="55">
        <v>4616.6000000000004</v>
      </c>
      <c r="AM64" s="55">
        <v>233.2</v>
      </c>
      <c r="AN64" s="58">
        <v>92024.499999999985</v>
      </c>
      <c r="AP64" s="16">
        <v>0.96</v>
      </c>
      <c r="AQ64" s="13">
        <v>3.6</v>
      </c>
      <c r="AR64" s="16">
        <v>2.16</v>
      </c>
      <c r="AS64" s="13">
        <v>10.44</v>
      </c>
      <c r="AT64" s="16">
        <v>3.96</v>
      </c>
      <c r="AU64" s="13">
        <v>13.56</v>
      </c>
      <c r="AV64" s="16">
        <v>5.28</v>
      </c>
      <c r="AW64" s="9">
        <v>16.079999999999998</v>
      </c>
    </row>
    <row r="65" spans="1:49" x14ac:dyDescent="0.25">
      <c r="A65" s="71">
        <v>40360</v>
      </c>
      <c r="B65" s="55">
        <v>42961.696479999999</v>
      </c>
      <c r="C65" s="55">
        <v>8799.3112560000009</v>
      </c>
      <c r="D65" s="55">
        <v>18435.648669999999</v>
      </c>
      <c r="E65" s="58">
        <v>5574.4509850000004</v>
      </c>
      <c r="F65" s="55">
        <v>75771.107390000005</v>
      </c>
      <c r="G65" s="16">
        <v>28.120906910575101</v>
      </c>
      <c r="H65" s="16"/>
      <c r="I65" s="13"/>
      <c r="J65" s="13"/>
      <c r="K65" s="16">
        <v>5.8647111374861103</v>
      </c>
      <c r="L65" s="16"/>
      <c r="M65" s="13"/>
      <c r="N65" s="16">
        <v>2.04966951250272</v>
      </c>
      <c r="O65" s="16"/>
      <c r="P65" s="13"/>
      <c r="Q65" s="11">
        <v>4.0258767077034898</v>
      </c>
      <c r="R65" s="55">
        <v>5172.6000000000004</v>
      </c>
      <c r="S65" s="55">
        <v>3005.2</v>
      </c>
      <c r="T65" s="55">
        <v>7956.5</v>
      </c>
      <c r="U65" s="55">
        <v>4183.6000000000004</v>
      </c>
      <c r="V65" s="58">
        <v>15145.300000000001</v>
      </c>
      <c r="W65" s="55">
        <v>35315</v>
      </c>
      <c r="X65" s="55">
        <v>2838.2</v>
      </c>
      <c r="Y65" s="55">
        <v>9277.2000000000007</v>
      </c>
      <c r="Z65" s="55">
        <v>405.8</v>
      </c>
      <c r="AA65" s="55">
        <v>8628.5</v>
      </c>
      <c r="AB65" s="55">
        <v>23.8</v>
      </c>
      <c r="AC65" s="58">
        <v>54329.2</v>
      </c>
      <c r="AD65" s="55">
        <v>6019.6</v>
      </c>
      <c r="AE65" s="55">
        <v>4632.7</v>
      </c>
      <c r="AF65" s="55">
        <v>4800.5</v>
      </c>
      <c r="AG65" s="55">
        <v>2778.6</v>
      </c>
      <c r="AH65" s="55">
        <v>411</v>
      </c>
      <c r="AI65" s="55">
        <v>14197.3</v>
      </c>
      <c r="AJ65" s="55">
        <v>8126.9</v>
      </c>
      <c r="AK65" s="55">
        <v>701.6</v>
      </c>
      <c r="AL65" s="55">
        <v>4952.2</v>
      </c>
      <c r="AM65" s="55">
        <v>229.6</v>
      </c>
      <c r="AN65" s="58">
        <v>90815.599999999991</v>
      </c>
      <c r="AP65" s="16">
        <v>1.68</v>
      </c>
      <c r="AQ65" s="13">
        <v>3.96</v>
      </c>
      <c r="AR65" s="16">
        <v>2.64</v>
      </c>
      <c r="AS65" s="13">
        <v>12.12</v>
      </c>
      <c r="AT65" s="16">
        <v>4.5599999999999996</v>
      </c>
      <c r="AU65" s="13">
        <v>14.4</v>
      </c>
      <c r="AV65" s="16">
        <v>5.4</v>
      </c>
      <c r="AW65" s="9">
        <v>17.399999999999999</v>
      </c>
    </row>
    <row r="66" spans="1:49" x14ac:dyDescent="0.25">
      <c r="A66" s="71">
        <v>40391</v>
      </c>
      <c r="B66" s="55">
        <v>43165.96213</v>
      </c>
      <c r="C66" s="55">
        <v>8927.6817279999996</v>
      </c>
      <c r="D66" s="55">
        <v>18682.83754</v>
      </c>
      <c r="E66" s="58">
        <v>5506.3900679999997</v>
      </c>
      <c r="F66" s="55">
        <v>76282.871469999998</v>
      </c>
      <c r="G66" s="16">
        <v>27.5146327566252</v>
      </c>
      <c r="H66" s="16"/>
      <c r="I66" s="13"/>
      <c r="J66" s="13"/>
      <c r="K66" s="16">
        <v>6.9137059213616698</v>
      </c>
      <c r="L66" s="16"/>
      <c r="M66" s="13"/>
      <c r="N66" s="16">
        <v>2.1077787977831299</v>
      </c>
      <c r="O66" s="16"/>
      <c r="P66" s="13"/>
      <c r="Q66" s="11">
        <v>4.0647273420175303</v>
      </c>
      <c r="R66" s="55">
        <v>5211.8</v>
      </c>
      <c r="S66" s="55">
        <v>2950.8</v>
      </c>
      <c r="T66" s="55">
        <v>7878.1</v>
      </c>
      <c r="U66" s="55">
        <v>4296.7</v>
      </c>
      <c r="V66" s="58">
        <v>15125.600000000002</v>
      </c>
      <c r="W66" s="55">
        <v>34421</v>
      </c>
      <c r="X66" s="55">
        <v>2831.9</v>
      </c>
      <c r="Y66" s="55">
        <v>8683</v>
      </c>
      <c r="Z66" s="55">
        <v>403.4</v>
      </c>
      <c r="AA66" s="55">
        <v>7991.7</v>
      </c>
      <c r="AB66" s="55">
        <v>22.9</v>
      </c>
      <c r="AC66" s="58">
        <v>53450.30000000001</v>
      </c>
      <c r="AD66" s="55">
        <v>5958.8</v>
      </c>
      <c r="AE66" s="55">
        <v>4398.3999999999996</v>
      </c>
      <c r="AF66" s="55">
        <v>4880.3999999999996</v>
      </c>
      <c r="AG66" s="55">
        <v>2781.2</v>
      </c>
      <c r="AH66" s="55">
        <v>356.8</v>
      </c>
      <c r="AI66" s="55">
        <v>14245.6</v>
      </c>
      <c r="AJ66" s="55">
        <v>8407.2000000000007</v>
      </c>
      <c r="AK66" s="55">
        <v>714.9</v>
      </c>
      <c r="AL66" s="55">
        <v>5060.1000000000004</v>
      </c>
      <c r="AM66" s="55">
        <v>228.1</v>
      </c>
      <c r="AN66" s="58">
        <v>89905.400000000009</v>
      </c>
      <c r="AP66" s="16">
        <v>2.64</v>
      </c>
      <c r="AQ66" s="13">
        <v>5.04</v>
      </c>
      <c r="AR66" s="16">
        <v>3.72</v>
      </c>
      <c r="AS66" s="13">
        <v>12.96</v>
      </c>
      <c r="AT66" s="16">
        <v>5.4</v>
      </c>
      <c r="AU66" s="13">
        <v>14.28</v>
      </c>
      <c r="AV66" s="16">
        <v>6.24</v>
      </c>
      <c r="AW66" s="9">
        <v>20.399999999999999</v>
      </c>
    </row>
    <row r="67" spans="1:49" x14ac:dyDescent="0.25">
      <c r="A67" s="71">
        <v>40422</v>
      </c>
      <c r="B67" s="55">
        <v>43483.005859999997</v>
      </c>
      <c r="C67" s="55">
        <v>9004.5757780000004</v>
      </c>
      <c r="D67" s="55">
        <v>18850.864939999999</v>
      </c>
      <c r="E67" s="58">
        <v>5320.7401879999998</v>
      </c>
      <c r="F67" s="55">
        <v>76659.18677</v>
      </c>
      <c r="G67" s="16">
        <v>28.002971261041601</v>
      </c>
      <c r="H67" s="16"/>
      <c r="I67" s="13"/>
      <c r="J67" s="13"/>
      <c r="K67" s="16">
        <v>6.8686859812019003</v>
      </c>
      <c r="L67" s="16"/>
      <c r="M67" s="13"/>
      <c r="N67" s="16">
        <v>1.95942499863764</v>
      </c>
      <c r="O67" s="16"/>
      <c r="P67" s="13"/>
      <c r="Q67" s="11">
        <v>4.0002791868918797</v>
      </c>
      <c r="R67" s="55">
        <v>5266.2</v>
      </c>
      <c r="S67" s="55">
        <v>3056.3</v>
      </c>
      <c r="T67" s="55">
        <v>7790</v>
      </c>
      <c r="U67" s="55">
        <v>4802.5</v>
      </c>
      <c r="V67" s="58">
        <v>15648.8</v>
      </c>
      <c r="W67" s="55">
        <v>34594.199999999997</v>
      </c>
      <c r="X67" s="55">
        <v>2869.5</v>
      </c>
      <c r="Y67" s="55">
        <v>7354.6</v>
      </c>
      <c r="Z67" s="55">
        <v>404.1</v>
      </c>
      <c r="AA67" s="55">
        <v>6787.8</v>
      </c>
      <c r="AB67" s="55">
        <v>21.9</v>
      </c>
      <c r="AC67" s="58">
        <v>54061.5</v>
      </c>
      <c r="AD67" s="55">
        <v>6293.5</v>
      </c>
      <c r="AE67" s="55">
        <v>4471.1000000000004</v>
      </c>
      <c r="AF67" s="55">
        <v>5042</v>
      </c>
      <c r="AG67" s="55">
        <v>2817</v>
      </c>
      <c r="AH67" s="55">
        <v>342.7</v>
      </c>
      <c r="AI67" s="55">
        <v>14343.3</v>
      </c>
      <c r="AJ67" s="55">
        <v>8619.4</v>
      </c>
      <c r="AK67" s="55">
        <v>728.6</v>
      </c>
      <c r="AL67" s="55">
        <v>4535.8999999999996</v>
      </c>
      <c r="AM67" s="55">
        <v>227.1</v>
      </c>
      <c r="AN67" s="58">
        <v>91956.1</v>
      </c>
      <c r="AP67" s="16">
        <v>3</v>
      </c>
      <c r="AQ67" s="13">
        <v>5.76</v>
      </c>
      <c r="AR67" s="16">
        <v>4.08</v>
      </c>
      <c r="AS67" s="13">
        <v>11.28</v>
      </c>
      <c r="AT67" s="16">
        <v>5.52</v>
      </c>
      <c r="AU67" s="13">
        <v>12.36</v>
      </c>
      <c r="AV67" s="16">
        <v>6.36</v>
      </c>
      <c r="AW67" s="9">
        <v>15.84</v>
      </c>
    </row>
    <row r="68" spans="1:49" x14ac:dyDescent="0.25">
      <c r="A68" s="71">
        <v>40452</v>
      </c>
      <c r="B68" s="55">
        <v>43988.90595</v>
      </c>
      <c r="C68" s="55">
        <v>9116.5287540000008</v>
      </c>
      <c r="D68" s="55">
        <v>19068.308280000001</v>
      </c>
      <c r="E68" s="58">
        <v>5707.5921079999998</v>
      </c>
      <c r="F68" s="55">
        <v>77881.335089999993</v>
      </c>
      <c r="G68" s="16">
        <v>27.252425282524701</v>
      </c>
      <c r="H68" s="16"/>
      <c r="I68" s="13"/>
      <c r="J68" s="13"/>
      <c r="K68" s="16">
        <v>7.1399747697498004</v>
      </c>
      <c r="L68" s="16"/>
      <c r="M68" s="13"/>
      <c r="N68" s="16">
        <v>1.7650550466581301</v>
      </c>
      <c r="O68" s="16"/>
      <c r="P68" s="13"/>
      <c r="Q68" s="11">
        <v>4.1404423827680903</v>
      </c>
      <c r="R68" s="55">
        <v>5293.4</v>
      </c>
      <c r="S68" s="55">
        <v>3025.5</v>
      </c>
      <c r="T68" s="55">
        <v>7809.4</v>
      </c>
      <c r="U68" s="55">
        <v>4614.1000000000004</v>
      </c>
      <c r="V68" s="58">
        <v>15449</v>
      </c>
      <c r="W68" s="55">
        <v>35056</v>
      </c>
      <c r="X68" s="55">
        <v>2849.5</v>
      </c>
      <c r="Y68" s="55">
        <v>8166.7</v>
      </c>
      <c r="Z68" s="55">
        <v>400.9</v>
      </c>
      <c r="AA68" s="55">
        <v>7487.8</v>
      </c>
      <c r="AB68" s="55">
        <v>21.8</v>
      </c>
      <c r="AC68" s="58">
        <v>54412.5</v>
      </c>
      <c r="AD68" s="55">
        <v>6754.4</v>
      </c>
      <c r="AE68" s="55">
        <v>4500.3999999999996</v>
      </c>
      <c r="AF68" s="55">
        <v>5267.3</v>
      </c>
      <c r="AG68" s="55">
        <v>2697.6</v>
      </c>
      <c r="AH68" s="55">
        <v>335</v>
      </c>
      <c r="AI68" s="55">
        <v>14370</v>
      </c>
      <c r="AJ68" s="55">
        <v>8659.2999999999993</v>
      </c>
      <c r="AK68" s="55">
        <v>753.2</v>
      </c>
      <c r="AL68" s="55">
        <v>4343.3</v>
      </c>
      <c r="AM68" s="55">
        <v>223.8</v>
      </c>
      <c r="AN68" s="58">
        <v>93182.599999999991</v>
      </c>
      <c r="AP68" s="16">
        <v>3.24</v>
      </c>
      <c r="AQ68" s="13">
        <v>5.76</v>
      </c>
      <c r="AR68" s="16">
        <v>4.32</v>
      </c>
      <c r="AS68" s="13">
        <v>11.16</v>
      </c>
      <c r="AT68" s="16">
        <v>5.4</v>
      </c>
      <c r="AU68" s="13">
        <v>15.84</v>
      </c>
      <c r="AV68" s="16">
        <v>4.68</v>
      </c>
      <c r="AW68" s="9">
        <v>16.079999999999998</v>
      </c>
    </row>
    <row r="69" spans="1:49" x14ac:dyDescent="0.25">
      <c r="A69" s="71">
        <v>40483</v>
      </c>
      <c r="B69" s="55">
        <v>44217.75877</v>
      </c>
      <c r="C69" s="55">
        <v>9262.8262649999997</v>
      </c>
      <c r="D69" s="55">
        <v>19244.201130000001</v>
      </c>
      <c r="E69" s="58">
        <v>5824.2347289999998</v>
      </c>
      <c r="F69" s="55">
        <v>78549.02089</v>
      </c>
      <c r="G69" s="16">
        <v>27.341910117002001</v>
      </c>
      <c r="H69" s="16"/>
      <c r="I69" s="13"/>
      <c r="J69" s="13"/>
      <c r="K69" s="16">
        <v>7.1872391337535504</v>
      </c>
      <c r="L69" s="16"/>
      <c r="M69" s="13"/>
      <c r="N69" s="16">
        <v>1.8657389296077</v>
      </c>
      <c r="O69" s="16"/>
      <c r="P69" s="13"/>
      <c r="Q69" s="11">
        <v>4.3502802608229301</v>
      </c>
      <c r="R69" s="55">
        <v>5330.5</v>
      </c>
      <c r="S69" s="55">
        <v>3035.3</v>
      </c>
      <c r="T69" s="55">
        <v>7941.6</v>
      </c>
      <c r="U69" s="55">
        <v>4371.3</v>
      </c>
      <c r="V69" s="58">
        <v>15348.2</v>
      </c>
      <c r="W69" s="55">
        <v>35625.9</v>
      </c>
      <c r="X69" s="55">
        <v>2861.7</v>
      </c>
      <c r="Y69" s="55">
        <v>8195.6</v>
      </c>
      <c r="Z69" s="55">
        <v>400</v>
      </c>
      <c r="AA69" s="55">
        <v>7605.3</v>
      </c>
      <c r="AB69" s="55">
        <v>22.9</v>
      </c>
      <c r="AC69" s="58">
        <v>54803.199999999997</v>
      </c>
      <c r="AD69" s="55">
        <v>6943.4</v>
      </c>
      <c r="AE69" s="55">
        <v>4609.8</v>
      </c>
      <c r="AF69" s="55">
        <v>5680.4</v>
      </c>
      <c r="AG69" s="55">
        <v>2668.5</v>
      </c>
      <c r="AH69" s="55">
        <v>338.9</v>
      </c>
      <c r="AI69" s="55">
        <v>14413.2</v>
      </c>
      <c r="AJ69" s="55">
        <v>8700.5</v>
      </c>
      <c r="AK69" s="55">
        <v>766.5</v>
      </c>
      <c r="AL69" s="55">
        <v>4126.1000000000004</v>
      </c>
      <c r="AM69" s="55">
        <v>229.9</v>
      </c>
      <c r="AN69" s="58">
        <v>94568.4</v>
      </c>
      <c r="AP69" s="16">
        <v>3.36</v>
      </c>
      <c r="AQ69" s="13">
        <v>5.76</v>
      </c>
      <c r="AR69" s="16">
        <v>4.2</v>
      </c>
      <c r="AS69" s="13">
        <v>11.16</v>
      </c>
      <c r="AT69" s="16">
        <v>5.28</v>
      </c>
      <c r="AU69" s="13">
        <v>15.96</v>
      </c>
      <c r="AV69" s="16">
        <v>6.48</v>
      </c>
      <c r="AW69" s="9">
        <v>18.96</v>
      </c>
    </row>
    <row r="70" spans="1:49" x14ac:dyDescent="0.25">
      <c r="A70" s="71">
        <v>40513</v>
      </c>
      <c r="B70" s="55">
        <v>44826.24336</v>
      </c>
      <c r="C70" s="55">
        <v>9390.7516799999994</v>
      </c>
      <c r="D70" s="55">
        <v>19481.39258</v>
      </c>
      <c r="E70" s="58">
        <v>5283.8000039999997</v>
      </c>
      <c r="F70" s="55">
        <v>78982.18763</v>
      </c>
      <c r="G70" s="16">
        <v>26.441702931038801</v>
      </c>
      <c r="H70" s="16"/>
      <c r="I70" s="13"/>
      <c r="J70" s="13"/>
      <c r="K70" s="16">
        <v>7.3797969271821202</v>
      </c>
      <c r="L70" s="16"/>
      <c r="M70" s="13"/>
      <c r="N70" s="16">
        <v>1.93437911813958</v>
      </c>
      <c r="O70" s="16"/>
      <c r="P70" s="13"/>
      <c r="Q70" s="11">
        <v>4.37113062194567</v>
      </c>
      <c r="R70" s="55">
        <v>5595</v>
      </c>
      <c r="S70" s="55">
        <v>3209.2</v>
      </c>
      <c r="T70" s="55">
        <v>8214.1</v>
      </c>
      <c r="U70" s="55">
        <v>4682.1000000000004</v>
      </c>
      <c r="V70" s="58">
        <v>16105.4</v>
      </c>
      <c r="W70" s="55">
        <v>36535.699999999997</v>
      </c>
      <c r="X70" s="55">
        <v>2840.7</v>
      </c>
      <c r="Y70" s="55">
        <v>8249.4</v>
      </c>
      <c r="Z70" s="55">
        <v>405</v>
      </c>
      <c r="AA70" s="55">
        <v>7601.9</v>
      </c>
      <c r="AB70" s="55">
        <v>23.3</v>
      </c>
      <c r="AC70" s="58">
        <v>56511</v>
      </c>
      <c r="AD70" s="55">
        <v>6927.6</v>
      </c>
      <c r="AE70" s="55">
        <v>4369</v>
      </c>
      <c r="AF70" s="55">
        <v>6063.7</v>
      </c>
      <c r="AG70" s="55">
        <v>2574.1</v>
      </c>
      <c r="AH70" s="55">
        <v>325.39999999999998</v>
      </c>
      <c r="AI70" s="55">
        <v>14487.8</v>
      </c>
      <c r="AJ70" s="55">
        <v>8651.9</v>
      </c>
      <c r="AK70" s="55">
        <v>773.1</v>
      </c>
      <c r="AL70" s="55">
        <v>3735.7</v>
      </c>
      <c r="AM70" s="55">
        <v>239</v>
      </c>
      <c r="AN70" s="58">
        <v>96708.900000000009</v>
      </c>
      <c r="AP70" s="16">
        <v>3.72</v>
      </c>
      <c r="AQ70" s="13">
        <v>6.36</v>
      </c>
      <c r="AR70" s="16">
        <v>4.5599999999999996</v>
      </c>
      <c r="AS70" s="13">
        <v>11.04</v>
      </c>
      <c r="AT70" s="16">
        <v>5.52</v>
      </c>
      <c r="AU70" s="13">
        <v>15.12</v>
      </c>
      <c r="AV70" s="16">
        <v>6.6</v>
      </c>
      <c r="AW70" s="9">
        <v>17.64</v>
      </c>
    </row>
    <row r="71" spans="1:49" x14ac:dyDescent="0.25">
      <c r="A71" s="70">
        <v>40544</v>
      </c>
      <c r="B71" s="55">
        <v>45140.236400000002</v>
      </c>
      <c r="C71" s="55">
        <v>9515.0722600000008</v>
      </c>
      <c r="D71" s="55">
        <v>19599.882310000001</v>
      </c>
      <c r="E71" s="58">
        <v>6010.4950399999998</v>
      </c>
      <c r="F71" s="55">
        <v>80265.686010000005</v>
      </c>
      <c r="G71" s="16">
        <v>27.0938928234382</v>
      </c>
      <c r="H71" s="16"/>
      <c r="I71" s="13"/>
      <c r="J71" s="13"/>
      <c r="K71" s="16">
        <v>7.5991038176093504</v>
      </c>
      <c r="L71" s="16"/>
      <c r="M71" s="13"/>
      <c r="N71" s="16">
        <v>1.7777270464467601</v>
      </c>
      <c r="O71" s="16"/>
      <c r="P71" s="13"/>
      <c r="Q71" s="11">
        <v>4.3373107206554904</v>
      </c>
      <c r="R71" s="55">
        <v>5707.3</v>
      </c>
      <c r="S71" s="55">
        <v>3195.2</v>
      </c>
      <c r="T71" s="55">
        <v>8439</v>
      </c>
      <c r="U71" s="55">
        <v>4851.6000000000004</v>
      </c>
      <c r="V71" s="58">
        <v>16485.800000000003</v>
      </c>
      <c r="W71" s="55">
        <v>36815.9</v>
      </c>
      <c r="X71" s="55">
        <v>2861.7</v>
      </c>
      <c r="Y71" s="55">
        <v>8329.6</v>
      </c>
      <c r="Z71" s="55">
        <v>417.4</v>
      </c>
      <c r="AA71" s="55">
        <v>7828.5</v>
      </c>
      <c r="AB71" s="55">
        <v>22.2</v>
      </c>
      <c r="AC71" s="58">
        <v>57059.700000000004</v>
      </c>
      <c r="AD71" s="55">
        <v>7037.6</v>
      </c>
      <c r="AE71" s="55">
        <v>4404.8999999999996</v>
      </c>
      <c r="AF71" s="55">
        <v>6945.2</v>
      </c>
      <c r="AG71" s="55">
        <v>2333.5</v>
      </c>
      <c r="AH71" s="55">
        <v>307.3</v>
      </c>
      <c r="AI71" s="55">
        <v>14665.5</v>
      </c>
      <c r="AJ71" s="55">
        <v>8534.2000000000007</v>
      </c>
      <c r="AK71" s="55">
        <v>776.7</v>
      </c>
      <c r="AL71" s="55">
        <v>3339.2</v>
      </c>
      <c r="AM71" s="55">
        <v>241.3</v>
      </c>
      <c r="AN71" s="58">
        <v>98484.1</v>
      </c>
      <c r="AP71" s="16">
        <v>3.72</v>
      </c>
      <c r="AQ71" s="13">
        <v>6.72</v>
      </c>
      <c r="AR71" s="16">
        <v>4.4400000000000004</v>
      </c>
      <c r="AS71" s="13">
        <v>11.4</v>
      </c>
      <c r="AT71" s="16">
        <v>5.64</v>
      </c>
      <c r="AU71" s="13">
        <v>15.48</v>
      </c>
      <c r="AV71" s="16">
        <v>4.5599999999999996</v>
      </c>
      <c r="AW71" s="9">
        <v>20.16</v>
      </c>
    </row>
    <row r="72" spans="1:49" x14ac:dyDescent="0.25">
      <c r="A72" s="71">
        <v>40575</v>
      </c>
      <c r="B72" s="55">
        <v>45314.42583</v>
      </c>
      <c r="C72" s="55">
        <v>9619.6090729999996</v>
      </c>
      <c r="D72" s="55">
        <v>19752.345819999999</v>
      </c>
      <c r="E72" s="58">
        <v>6182.3673849999996</v>
      </c>
      <c r="F72" s="55">
        <v>80868.74811</v>
      </c>
      <c r="G72" s="16">
        <v>26.447192406930501</v>
      </c>
      <c r="H72" s="16"/>
      <c r="I72" s="13"/>
      <c r="J72" s="13"/>
      <c r="K72" s="16">
        <v>7.9065708323920303</v>
      </c>
      <c r="L72" s="16"/>
      <c r="M72" s="13"/>
      <c r="N72" s="16">
        <v>1.74237777338487</v>
      </c>
      <c r="O72" s="16"/>
      <c r="P72" s="13"/>
      <c r="Q72" s="11">
        <v>4.3533094044596599</v>
      </c>
      <c r="R72" s="55">
        <v>5661.5</v>
      </c>
      <c r="S72" s="55">
        <v>3217.8</v>
      </c>
      <c r="T72" s="55">
        <v>8703.7999999999993</v>
      </c>
      <c r="U72" s="55">
        <v>4176.3</v>
      </c>
      <c r="V72" s="58">
        <v>16097.899999999998</v>
      </c>
      <c r="W72" s="55">
        <v>36593.300000000003</v>
      </c>
      <c r="X72" s="55">
        <v>2841.1</v>
      </c>
      <c r="Y72" s="55">
        <v>7469.7</v>
      </c>
      <c r="Z72" s="55">
        <v>427</v>
      </c>
      <c r="AA72" s="55">
        <v>7173.2</v>
      </c>
      <c r="AB72" s="55">
        <v>23.4</v>
      </c>
      <c r="AC72" s="58">
        <v>56232.4</v>
      </c>
      <c r="AD72" s="55">
        <v>6993.2</v>
      </c>
      <c r="AE72" s="55">
        <v>5082</v>
      </c>
      <c r="AF72" s="55">
        <v>7171.5</v>
      </c>
      <c r="AG72" s="55">
        <v>2329</v>
      </c>
      <c r="AH72" s="55">
        <v>306.7</v>
      </c>
      <c r="AI72" s="55">
        <v>14864.9</v>
      </c>
      <c r="AJ72" s="55">
        <v>8344.2000000000007</v>
      </c>
      <c r="AK72" s="55">
        <v>774.5</v>
      </c>
      <c r="AL72" s="55">
        <v>3128.1</v>
      </c>
      <c r="AM72" s="55">
        <v>243.7</v>
      </c>
      <c r="AN72" s="58">
        <v>98726.599999999991</v>
      </c>
      <c r="AP72" s="16">
        <v>3.84</v>
      </c>
      <c r="AQ72" s="13">
        <v>7.44</v>
      </c>
      <c r="AR72" s="16">
        <v>4.8</v>
      </c>
      <c r="AS72" s="13">
        <v>12</v>
      </c>
      <c r="AT72" s="16">
        <v>5.4</v>
      </c>
      <c r="AU72" s="13">
        <v>14.76</v>
      </c>
      <c r="AV72" s="16">
        <v>4.5599999999999996</v>
      </c>
      <c r="AW72" s="9">
        <v>20.04</v>
      </c>
    </row>
    <row r="73" spans="1:49" x14ac:dyDescent="0.25">
      <c r="A73" s="71">
        <v>40603</v>
      </c>
      <c r="B73" s="55">
        <v>45890.500769999999</v>
      </c>
      <c r="C73" s="55">
        <v>9832.2709869999999</v>
      </c>
      <c r="D73" s="55">
        <v>19950.678049999999</v>
      </c>
      <c r="E73" s="58">
        <v>6472.7592629999999</v>
      </c>
      <c r="F73" s="55">
        <v>82146.209080000001</v>
      </c>
      <c r="G73" s="16">
        <v>25.8812617644417</v>
      </c>
      <c r="H73" s="16"/>
      <c r="I73" s="13"/>
      <c r="J73" s="13"/>
      <c r="K73" s="16">
        <v>8.2523413456186905</v>
      </c>
      <c r="L73" s="16"/>
      <c r="M73" s="13"/>
      <c r="N73" s="16">
        <v>1.89461768162144</v>
      </c>
      <c r="O73" s="16"/>
      <c r="P73" s="13"/>
      <c r="Q73" s="11">
        <v>4.3926488605217502</v>
      </c>
      <c r="R73" s="55">
        <v>5614.7</v>
      </c>
      <c r="S73" s="55">
        <v>3174.1</v>
      </c>
      <c r="T73" s="55">
        <v>8733.7999999999993</v>
      </c>
      <c r="U73" s="55">
        <v>4118.6000000000004</v>
      </c>
      <c r="V73" s="58">
        <v>16026.5</v>
      </c>
      <c r="W73" s="55">
        <v>36762.800000000003</v>
      </c>
      <c r="X73" s="55">
        <v>2827.7</v>
      </c>
      <c r="Y73" s="55">
        <v>7470.1</v>
      </c>
      <c r="Z73" s="55">
        <v>441.8</v>
      </c>
      <c r="AA73" s="55">
        <v>7029</v>
      </c>
      <c r="AB73" s="55">
        <v>23.3</v>
      </c>
      <c r="AC73" s="58">
        <v>56476.6</v>
      </c>
      <c r="AD73" s="55">
        <v>6759.6</v>
      </c>
      <c r="AE73" s="55">
        <v>5282.3</v>
      </c>
      <c r="AF73" s="55">
        <v>7513.8</v>
      </c>
      <c r="AG73" s="55">
        <v>2501.8000000000002</v>
      </c>
      <c r="AH73" s="55">
        <v>306.5</v>
      </c>
      <c r="AI73" s="55">
        <v>14920.9</v>
      </c>
      <c r="AJ73" s="55">
        <v>8378.6</v>
      </c>
      <c r="AK73" s="55">
        <v>521.9</v>
      </c>
      <c r="AL73" s="55">
        <v>3397.7</v>
      </c>
      <c r="AM73" s="55">
        <v>250.4</v>
      </c>
      <c r="AN73" s="58">
        <v>99013.9</v>
      </c>
      <c r="AP73" s="16">
        <v>4.2</v>
      </c>
      <c r="AQ73" s="13">
        <v>7.2</v>
      </c>
      <c r="AR73" s="16">
        <v>5.16</v>
      </c>
      <c r="AS73" s="13">
        <v>13.08</v>
      </c>
      <c r="AT73" s="16">
        <v>6.72</v>
      </c>
      <c r="AU73" s="13">
        <v>17.16</v>
      </c>
      <c r="AV73" s="16">
        <v>4.68</v>
      </c>
      <c r="AW73" s="9">
        <v>18.84</v>
      </c>
    </row>
    <row r="74" spans="1:49" x14ac:dyDescent="0.25">
      <c r="A74" s="71">
        <v>40634</v>
      </c>
      <c r="B74" s="55">
        <v>46504.276440000001</v>
      </c>
      <c r="C74" s="55">
        <v>9997.9829360000003</v>
      </c>
      <c r="D74" s="55">
        <v>20168.485840000001</v>
      </c>
      <c r="E74" s="58">
        <v>6537.726729</v>
      </c>
      <c r="F74" s="55">
        <v>83208.471940000003</v>
      </c>
      <c r="G74" s="16">
        <v>27.117885715615099</v>
      </c>
      <c r="H74" s="16"/>
      <c r="I74" s="13"/>
      <c r="J74" s="13"/>
      <c r="K74" s="16">
        <v>8.4234255582339106</v>
      </c>
      <c r="L74" s="16"/>
      <c r="M74" s="13"/>
      <c r="N74" s="16">
        <v>1.6399518332446801</v>
      </c>
      <c r="O74" s="16"/>
      <c r="P74" s="13"/>
      <c r="Q74" s="11">
        <v>4.3059766507292601</v>
      </c>
      <c r="R74" s="55">
        <v>5685.5</v>
      </c>
      <c r="S74" s="55">
        <v>3199.8</v>
      </c>
      <c r="T74" s="55">
        <v>8829.7999999999993</v>
      </c>
      <c r="U74" s="55">
        <v>4271.8999999999996</v>
      </c>
      <c r="V74" s="58">
        <v>16301.499999999998</v>
      </c>
      <c r="W74" s="55">
        <v>37693.699999999997</v>
      </c>
      <c r="X74" s="55">
        <v>2869</v>
      </c>
      <c r="Y74" s="55">
        <v>8298.4</v>
      </c>
      <c r="Z74" s="55">
        <v>473.1</v>
      </c>
      <c r="AA74" s="55">
        <v>7876.4</v>
      </c>
      <c r="AB74" s="55">
        <v>20.3</v>
      </c>
      <c r="AC74" s="58">
        <v>57739</v>
      </c>
      <c r="AD74" s="55">
        <v>6689.8</v>
      </c>
      <c r="AE74" s="55">
        <v>5349.9</v>
      </c>
      <c r="AF74" s="55">
        <v>7688.1</v>
      </c>
      <c r="AG74" s="55">
        <v>2367.1</v>
      </c>
      <c r="AH74" s="55">
        <v>287.5</v>
      </c>
      <c r="AI74" s="55">
        <v>14987.4</v>
      </c>
      <c r="AJ74" s="55">
        <v>8608.7999999999993</v>
      </c>
      <c r="AK74" s="55">
        <v>801.3</v>
      </c>
      <c r="AL74" s="55">
        <v>3825.1</v>
      </c>
      <c r="AM74" s="55">
        <v>258.7</v>
      </c>
      <c r="AN74" s="58">
        <v>100435.1</v>
      </c>
      <c r="AP74" s="16">
        <v>4.68</v>
      </c>
      <c r="AQ74" s="13">
        <v>7.44</v>
      </c>
      <c r="AR74" s="16">
        <v>5.52</v>
      </c>
      <c r="AS74" s="13">
        <v>12.84</v>
      </c>
      <c r="AT74" s="16">
        <v>6.36</v>
      </c>
      <c r="AU74" s="13">
        <v>16.2</v>
      </c>
      <c r="AV74" s="16">
        <v>5.4</v>
      </c>
      <c r="AW74" s="9">
        <v>18.84</v>
      </c>
    </row>
    <row r="75" spans="1:49" x14ac:dyDescent="0.25">
      <c r="A75" s="71">
        <v>40664</v>
      </c>
      <c r="B75" s="55">
        <v>47315.038919999999</v>
      </c>
      <c r="C75" s="55">
        <v>10061.32488</v>
      </c>
      <c r="D75" s="55">
        <v>20375.735390000002</v>
      </c>
      <c r="E75" s="58">
        <v>6969.5636420000001</v>
      </c>
      <c r="F75" s="55">
        <v>84721.662840000005</v>
      </c>
      <c r="G75" s="16">
        <v>27.319752293923599</v>
      </c>
      <c r="H75" s="16"/>
      <c r="I75" s="13"/>
      <c r="J75" s="13"/>
      <c r="K75" s="16">
        <v>8.6587811839057807</v>
      </c>
      <c r="L75" s="16"/>
      <c r="M75" s="13"/>
      <c r="N75" s="16">
        <v>1.6287831033851501</v>
      </c>
      <c r="O75" s="16"/>
      <c r="P75" s="13"/>
      <c r="Q75" s="11">
        <v>4.16</v>
      </c>
      <c r="R75" s="55">
        <v>5966.3</v>
      </c>
      <c r="S75" s="55">
        <v>3250.6</v>
      </c>
      <c r="T75" s="55">
        <v>8952.6</v>
      </c>
      <c r="U75" s="55">
        <v>4376.3999999999996</v>
      </c>
      <c r="V75" s="58">
        <v>16579.599999999999</v>
      </c>
      <c r="W75" s="55">
        <v>38275.699999999997</v>
      </c>
      <c r="X75" s="55">
        <v>2878.3</v>
      </c>
      <c r="Y75" s="55">
        <v>8297.7000000000007</v>
      </c>
      <c r="Z75" s="55">
        <v>490.6</v>
      </c>
      <c r="AA75" s="55">
        <v>7890.4</v>
      </c>
      <c r="AB75" s="55">
        <v>22.6</v>
      </c>
      <c r="AC75" s="58">
        <v>58608.899999999994</v>
      </c>
      <c r="AD75" s="55">
        <v>6778.7</v>
      </c>
      <c r="AE75" s="55">
        <v>5639.5</v>
      </c>
      <c r="AF75" s="55">
        <v>7823.7</v>
      </c>
      <c r="AG75" s="55">
        <v>2166.5</v>
      </c>
      <c r="AH75" s="55">
        <v>268.10000000000002</v>
      </c>
      <c r="AI75" s="55">
        <v>15081.7</v>
      </c>
      <c r="AJ75" s="55">
        <v>8691.2999999999993</v>
      </c>
      <c r="AK75" s="55">
        <v>811.3</v>
      </c>
      <c r="AL75" s="55">
        <v>3977.4</v>
      </c>
      <c r="AM75" s="55">
        <v>263.5</v>
      </c>
      <c r="AN75" s="58">
        <v>101628.8</v>
      </c>
      <c r="AP75" s="16">
        <v>5.4</v>
      </c>
      <c r="AQ75" s="13">
        <v>7.8</v>
      </c>
      <c r="AR75" s="16">
        <v>6</v>
      </c>
      <c r="AS75" s="13">
        <v>12.48</v>
      </c>
      <c r="AT75" s="16">
        <v>6.48</v>
      </c>
      <c r="AU75" s="13">
        <v>15.36</v>
      </c>
      <c r="AV75" s="16">
        <v>4.8</v>
      </c>
      <c r="AW75" s="9">
        <v>18.48</v>
      </c>
    </row>
    <row r="76" spans="1:49" x14ac:dyDescent="0.25">
      <c r="A76" s="71">
        <v>40695</v>
      </c>
      <c r="B76" s="55">
        <v>47636.254739999997</v>
      </c>
      <c r="C76" s="55">
        <v>10177.315210000001</v>
      </c>
      <c r="D76" s="55">
        <v>20615.757389999999</v>
      </c>
      <c r="E76" s="58">
        <v>6805.4106250000004</v>
      </c>
      <c r="F76" s="55">
        <v>85234.737959999999</v>
      </c>
      <c r="G76" s="16">
        <v>26.940850667834901</v>
      </c>
      <c r="H76" s="16"/>
      <c r="I76" s="13"/>
      <c r="J76" s="13"/>
      <c r="K76" s="16">
        <v>9.0991380381480607</v>
      </c>
      <c r="L76" s="16"/>
      <c r="M76" s="13"/>
      <c r="N76" s="16">
        <v>1.7759442266732399</v>
      </c>
      <c r="O76" s="16"/>
      <c r="P76" s="13"/>
      <c r="Q76" s="11">
        <v>4.13</v>
      </c>
      <c r="R76" s="55">
        <v>5832.1</v>
      </c>
      <c r="S76" s="55">
        <v>3289.4</v>
      </c>
      <c r="T76" s="55">
        <v>9209.6</v>
      </c>
      <c r="U76" s="55">
        <v>4208</v>
      </c>
      <c r="V76" s="58">
        <v>16707</v>
      </c>
      <c r="W76" s="55">
        <v>39544.800000000003</v>
      </c>
      <c r="X76" s="55">
        <v>2918.6</v>
      </c>
      <c r="Y76" s="55">
        <v>7394.5</v>
      </c>
      <c r="Z76" s="55">
        <v>495.5</v>
      </c>
      <c r="AA76" s="55">
        <v>6916.6</v>
      </c>
      <c r="AB76" s="55">
        <v>24.5</v>
      </c>
      <c r="AC76" s="58">
        <v>60119.299999999996</v>
      </c>
      <c r="AD76" s="55">
        <v>6771.4</v>
      </c>
      <c r="AE76" s="55">
        <v>5987.1</v>
      </c>
      <c r="AF76" s="55">
        <v>7918.3</v>
      </c>
      <c r="AG76" s="55">
        <v>2094.6999999999998</v>
      </c>
      <c r="AH76" s="55">
        <v>291.5</v>
      </c>
      <c r="AI76" s="55">
        <v>15310.3</v>
      </c>
      <c r="AJ76" s="55">
        <v>8611.6</v>
      </c>
      <c r="AK76" s="55">
        <v>809.6</v>
      </c>
      <c r="AL76" s="55">
        <v>3903.5</v>
      </c>
      <c r="AM76" s="55">
        <v>266.5</v>
      </c>
      <c r="AN76" s="58">
        <v>103743.79999999999</v>
      </c>
      <c r="AP76" s="16">
        <v>5.64</v>
      </c>
      <c r="AQ76" s="13">
        <v>9</v>
      </c>
      <c r="AR76" s="16">
        <v>6</v>
      </c>
      <c r="AS76" s="13">
        <v>12.36</v>
      </c>
      <c r="AT76" s="16">
        <v>5.76</v>
      </c>
      <c r="AU76" s="13">
        <v>17.399999999999999</v>
      </c>
      <c r="AV76" s="16">
        <v>4.08</v>
      </c>
      <c r="AW76" s="9">
        <v>16.8</v>
      </c>
    </row>
    <row r="77" spans="1:49" x14ac:dyDescent="0.25">
      <c r="A77" s="71">
        <v>40725</v>
      </c>
      <c r="B77" s="55">
        <v>47794.155619999998</v>
      </c>
      <c r="C77" s="55">
        <v>10296.95643</v>
      </c>
      <c r="D77" s="55">
        <v>20800.21688</v>
      </c>
      <c r="E77" s="58">
        <v>6964.254449</v>
      </c>
      <c r="F77" s="55">
        <v>85855.583379999996</v>
      </c>
      <c r="G77" s="16">
        <v>27.438141379244001</v>
      </c>
      <c r="H77" s="16"/>
      <c r="I77" s="13"/>
      <c r="J77" s="13"/>
      <c r="K77" s="16">
        <v>9.4809083494664108</v>
      </c>
      <c r="L77" s="16"/>
      <c r="M77" s="13"/>
      <c r="N77" s="16">
        <v>1.7864255577894801</v>
      </c>
      <c r="O77" s="16"/>
      <c r="P77" s="13"/>
      <c r="Q77" s="11">
        <v>4.13</v>
      </c>
      <c r="R77" s="55">
        <v>5952.7</v>
      </c>
      <c r="S77" s="55">
        <v>3288.1</v>
      </c>
      <c r="T77" s="55">
        <v>8868.7999999999993</v>
      </c>
      <c r="U77" s="55">
        <v>4141.8</v>
      </c>
      <c r="V77" s="58">
        <v>16298.7</v>
      </c>
      <c r="W77" s="55">
        <v>41096.300000000003</v>
      </c>
      <c r="X77" s="55">
        <v>2933.6</v>
      </c>
      <c r="Y77" s="55">
        <v>7167.1</v>
      </c>
      <c r="Z77" s="55">
        <v>495.3</v>
      </c>
      <c r="AA77" s="55">
        <v>6714.7</v>
      </c>
      <c r="AB77" s="55">
        <v>24.5</v>
      </c>
      <c r="AC77" s="58">
        <v>61251.8</v>
      </c>
      <c r="AD77" s="55">
        <v>6721.3</v>
      </c>
      <c r="AE77" s="55">
        <v>6584.2</v>
      </c>
      <c r="AF77" s="55">
        <v>8194.4</v>
      </c>
      <c r="AG77" s="55">
        <v>2143.8000000000002</v>
      </c>
      <c r="AH77" s="55">
        <v>309.3</v>
      </c>
      <c r="AI77" s="55">
        <v>15470</v>
      </c>
      <c r="AJ77" s="55">
        <v>8258.5</v>
      </c>
      <c r="AK77" s="55">
        <v>797.9</v>
      </c>
      <c r="AL77" s="55">
        <v>3848.4</v>
      </c>
      <c r="AM77" s="55">
        <v>277.8</v>
      </c>
      <c r="AN77" s="58">
        <v>105605.00000000001</v>
      </c>
      <c r="AP77" s="16">
        <v>5.76</v>
      </c>
      <c r="AQ77" s="13">
        <v>9</v>
      </c>
      <c r="AR77" s="16">
        <v>6.12</v>
      </c>
      <c r="AS77" s="13">
        <v>12.96</v>
      </c>
      <c r="AT77" s="16">
        <v>6.6</v>
      </c>
      <c r="AU77" s="13">
        <v>18.239999999999998</v>
      </c>
      <c r="AV77" s="16"/>
      <c r="AW77" s="9">
        <v>17.64</v>
      </c>
    </row>
    <row r="78" spans="1:49" x14ac:dyDescent="0.25">
      <c r="A78" s="71">
        <v>40756</v>
      </c>
      <c r="B78" s="55">
        <v>48232.471899999997</v>
      </c>
      <c r="C78" s="55">
        <v>10469.931130000001</v>
      </c>
      <c r="D78" s="55">
        <v>20972.753489999999</v>
      </c>
      <c r="E78" s="58">
        <v>7219.4421389999998</v>
      </c>
      <c r="F78" s="55">
        <v>86894.598660000003</v>
      </c>
      <c r="G78" s="16">
        <v>27.68</v>
      </c>
      <c r="H78" s="16"/>
      <c r="I78" s="13"/>
      <c r="J78" s="13"/>
      <c r="K78" s="16">
        <v>9.61</v>
      </c>
      <c r="L78" s="16"/>
      <c r="M78" s="13"/>
      <c r="N78" s="16">
        <v>1.75</v>
      </c>
      <c r="O78" s="16"/>
      <c r="P78" s="13"/>
      <c r="Q78" s="11">
        <v>4.17</v>
      </c>
      <c r="R78" s="55">
        <v>5765.9</v>
      </c>
      <c r="S78" s="55">
        <v>3274.4</v>
      </c>
      <c r="T78" s="55">
        <v>8970.5</v>
      </c>
      <c r="U78" s="55">
        <v>4287.1000000000004</v>
      </c>
      <c r="V78" s="58">
        <v>16532</v>
      </c>
      <c r="W78" s="55">
        <v>42222.3</v>
      </c>
      <c r="X78" s="55">
        <v>2935.5</v>
      </c>
      <c r="Y78" s="55">
        <v>7212</v>
      </c>
      <c r="Z78" s="55">
        <v>492.2</v>
      </c>
      <c r="AA78" s="55">
        <v>7003.4</v>
      </c>
      <c r="AB78" s="55">
        <v>25.8</v>
      </c>
      <c r="AC78" s="58">
        <v>62364.800000000003</v>
      </c>
      <c r="AD78" s="55">
        <v>6753.7</v>
      </c>
      <c r="AE78" s="55">
        <v>6997.6</v>
      </c>
      <c r="AF78" s="55">
        <v>8654.4</v>
      </c>
      <c r="AG78" s="55">
        <v>2182.8000000000002</v>
      </c>
      <c r="AH78" s="55">
        <v>301.60000000000002</v>
      </c>
      <c r="AI78" s="55">
        <v>15484.9</v>
      </c>
      <c r="AJ78" s="55">
        <v>7832</v>
      </c>
      <c r="AK78" s="55">
        <v>772.6</v>
      </c>
      <c r="AL78" s="55">
        <v>3849.3</v>
      </c>
      <c r="AM78" s="55">
        <v>297.5</v>
      </c>
      <c r="AN78" s="58">
        <v>107197.59999999999</v>
      </c>
      <c r="AP78" s="16">
        <v>5.64</v>
      </c>
      <c r="AQ78" s="13">
        <v>9.84</v>
      </c>
      <c r="AR78" s="16">
        <v>5.88</v>
      </c>
      <c r="AS78" s="13">
        <v>12.36</v>
      </c>
      <c r="AT78" s="16">
        <v>6.24</v>
      </c>
      <c r="AU78" s="13">
        <v>18.48</v>
      </c>
      <c r="AV78" s="16">
        <v>5.16</v>
      </c>
      <c r="AW78" s="9">
        <v>20.28</v>
      </c>
    </row>
    <row r="79" spans="1:49" x14ac:dyDescent="0.25">
      <c r="A79" s="71">
        <v>40787</v>
      </c>
      <c r="B79" s="55">
        <v>49463.906020000002</v>
      </c>
      <c r="C79" s="55">
        <v>10567.06338</v>
      </c>
      <c r="D79" s="55">
        <v>21138.080549999999</v>
      </c>
      <c r="E79" s="58">
        <v>8180.1024219999999</v>
      </c>
      <c r="F79" s="55">
        <v>89349.152369999996</v>
      </c>
      <c r="G79" s="16">
        <v>28.74</v>
      </c>
      <c r="H79" s="16"/>
      <c r="I79" s="13"/>
      <c r="J79" s="13"/>
      <c r="K79" s="16">
        <v>9.3000000000000007</v>
      </c>
      <c r="L79" s="16"/>
      <c r="M79" s="13"/>
      <c r="N79" s="16">
        <v>1.81</v>
      </c>
      <c r="O79" s="16"/>
      <c r="P79" s="13"/>
      <c r="Q79" s="11">
        <v>4.17</v>
      </c>
      <c r="R79" s="55">
        <v>5933</v>
      </c>
      <c r="S79" s="55">
        <v>3394</v>
      </c>
      <c r="T79" s="55">
        <v>8784</v>
      </c>
      <c r="U79" s="55">
        <v>4634</v>
      </c>
      <c r="V79" s="58">
        <v>16812</v>
      </c>
      <c r="W79" s="55">
        <v>42201</v>
      </c>
      <c r="X79" s="55">
        <v>2964</v>
      </c>
      <c r="Y79" s="55">
        <v>8283</v>
      </c>
      <c r="Z79" s="55">
        <v>497</v>
      </c>
      <c r="AA79" s="55">
        <v>8111</v>
      </c>
      <c r="AB79" s="55">
        <v>28</v>
      </c>
      <c r="AC79" s="58">
        <v>62618</v>
      </c>
      <c r="AD79" s="55">
        <v>7003</v>
      </c>
      <c r="AE79" s="55">
        <v>7895</v>
      </c>
      <c r="AF79" s="55">
        <v>9054</v>
      </c>
      <c r="AG79" s="55">
        <v>2287</v>
      </c>
      <c r="AH79" s="55">
        <v>310</v>
      </c>
      <c r="AI79" s="55">
        <v>15541</v>
      </c>
      <c r="AJ79" s="55">
        <v>7565</v>
      </c>
      <c r="AK79" s="55">
        <v>744</v>
      </c>
      <c r="AL79" s="55">
        <v>4006</v>
      </c>
      <c r="AM79" s="55">
        <v>313</v>
      </c>
      <c r="AN79" s="58">
        <v>108698</v>
      </c>
      <c r="AP79" s="16">
        <v>5.52</v>
      </c>
      <c r="AQ79" s="13">
        <v>9.7200000000000006</v>
      </c>
      <c r="AR79" s="16">
        <v>5.64</v>
      </c>
      <c r="AS79" s="13">
        <v>13.08</v>
      </c>
      <c r="AT79" s="16">
        <v>5.76</v>
      </c>
      <c r="AU79" s="13">
        <v>18.12</v>
      </c>
      <c r="AV79" s="16">
        <v>7.2</v>
      </c>
      <c r="AW79" s="9">
        <v>18.600000000000001</v>
      </c>
    </row>
    <row r="80" spans="1:49" x14ac:dyDescent="0.25">
      <c r="A80" s="71">
        <v>40817</v>
      </c>
      <c r="B80" s="55">
        <v>50153.989979999998</v>
      </c>
      <c r="C80" s="55">
        <v>10687.71499</v>
      </c>
      <c r="D80" s="55">
        <v>21334.411469999999</v>
      </c>
      <c r="E80" s="58">
        <v>7741.4810120000002</v>
      </c>
      <c r="F80" s="55">
        <v>89917.597450000001</v>
      </c>
      <c r="G80" s="16">
        <v>27.73</v>
      </c>
      <c r="H80" s="16"/>
      <c r="I80" s="13"/>
      <c r="J80" s="13"/>
      <c r="K80" s="16">
        <v>9.59</v>
      </c>
      <c r="L80" s="16"/>
      <c r="M80" s="13"/>
      <c r="N80" s="16">
        <v>2.02</v>
      </c>
      <c r="O80" s="16"/>
      <c r="P80" s="13"/>
      <c r="Q80" s="11">
        <v>4.1100000000000003</v>
      </c>
      <c r="R80" s="55">
        <v>6166.1</v>
      </c>
      <c r="S80" s="55">
        <v>3402.2</v>
      </c>
      <c r="T80" s="55">
        <v>9055.4</v>
      </c>
      <c r="U80" s="55">
        <v>4460.5</v>
      </c>
      <c r="V80" s="58">
        <v>16918.099999999999</v>
      </c>
      <c r="W80" s="55">
        <v>44800</v>
      </c>
      <c r="X80" s="55">
        <v>2979.3</v>
      </c>
      <c r="Y80" s="55">
        <v>9587.2000000000007</v>
      </c>
      <c r="Z80" s="55">
        <v>498.9</v>
      </c>
      <c r="AA80" s="55">
        <v>9319.2999999999993</v>
      </c>
      <c r="AB80" s="55">
        <v>28.9</v>
      </c>
      <c r="AC80" s="58">
        <v>65435.3</v>
      </c>
      <c r="AD80" s="55">
        <v>7200.1</v>
      </c>
      <c r="AE80" s="55">
        <v>8930.2000000000007</v>
      </c>
      <c r="AF80" s="55">
        <v>9495.6</v>
      </c>
      <c r="AG80" s="55">
        <v>2069.4</v>
      </c>
      <c r="AH80" s="55">
        <v>305.8</v>
      </c>
      <c r="AI80" s="55">
        <v>15692</v>
      </c>
      <c r="AJ80" s="55">
        <v>7494.7</v>
      </c>
      <c r="AK80" s="55">
        <v>738.2</v>
      </c>
      <c r="AL80" s="55">
        <v>4041</v>
      </c>
      <c r="AM80" s="55">
        <v>313.7</v>
      </c>
      <c r="AN80" s="58">
        <v>113006.6</v>
      </c>
      <c r="AP80" s="16">
        <v>5.52</v>
      </c>
      <c r="AQ80" s="13">
        <v>9.7200000000000006</v>
      </c>
      <c r="AR80" s="16">
        <v>5.76</v>
      </c>
      <c r="AS80" s="13">
        <v>13.2</v>
      </c>
      <c r="AT80" s="16">
        <v>5.76</v>
      </c>
      <c r="AU80" s="13">
        <v>15.12</v>
      </c>
      <c r="AV80" s="16">
        <v>7.2</v>
      </c>
      <c r="AW80" s="9">
        <v>20.16</v>
      </c>
    </row>
    <row r="81" spans="1:49" x14ac:dyDescent="0.25">
      <c r="A81" s="71">
        <v>40848</v>
      </c>
      <c r="B81" s="55">
        <v>50977.577299999997</v>
      </c>
      <c r="C81" s="55">
        <v>10939.562</v>
      </c>
      <c r="D81" s="55">
        <v>21601.087459999999</v>
      </c>
      <c r="E81" s="58">
        <v>8058.7237009999999</v>
      </c>
      <c r="F81" s="55">
        <v>91576.950459999993</v>
      </c>
      <c r="G81" s="16">
        <v>26.96</v>
      </c>
      <c r="H81" s="16"/>
      <c r="I81" s="13"/>
      <c r="J81" s="13"/>
      <c r="K81" s="16">
        <v>9.5</v>
      </c>
      <c r="L81" s="16"/>
      <c r="M81" s="13"/>
      <c r="N81" s="16">
        <v>2.2200000000000002</v>
      </c>
      <c r="O81" s="16"/>
      <c r="P81" s="13"/>
      <c r="Q81" s="11">
        <v>4.1500000000000004</v>
      </c>
      <c r="R81" s="55">
        <v>6145.2</v>
      </c>
      <c r="S81" s="55">
        <v>3458.7</v>
      </c>
      <c r="T81" s="55">
        <v>9223.1</v>
      </c>
      <c r="U81" s="55">
        <v>4124.6000000000004</v>
      </c>
      <c r="V81" s="58">
        <v>16806.400000000001</v>
      </c>
      <c r="W81" s="55">
        <v>45475.5</v>
      </c>
      <c r="X81" s="55">
        <v>2990.1</v>
      </c>
      <c r="Y81" s="55">
        <v>9160.2999999999993</v>
      </c>
      <c r="Z81" s="55">
        <v>497.2</v>
      </c>
      <c r="AA81" s="55">
        <v>8943.5</v>
      </c>
      <c r="AB81" s="55">
        <v>26.9</v>
      </c>
      <c r="AC81" s="58">
        <v>65959.100000000006</v>
      </c>
      <c r="AD81" s="55">
        <v>7154.2</v>
      </c>
      <c r="AE81" s="55">
        <v>9203.2999999999993</v>
      </c>
      <c r="AF81" s="55">
        <v>9532.5</v>
      </c>
      <c r="AG81" s="55">
        <v>2115.1999999999998</v>
      </c>
      <c r="AH81" s="55">
        <v>288.5</v>
      </c>
      <c r="AI81" s="55">
        <v>15880.1</v>
      </c>
      <c r="AJ81" s="55">
        <v>7413.4</v>
      </c>
      <c r="AK81" s="55">
        <v>734.9</v>
      </c>
      <c r="AL81" s="55">
        <v>3852.4</v>
      </c>
      <c r="AM81" s="55">
        <v>308.3</v>
      </c>
      <c r="AN81" s="58">
        <v>114120.50000000001</v>
      </c>
      <c r="AP81" s="16">
        <v>5.76</v>
      </c>
      <c r="AQ81" s="13">
        <v>9.9600000000000009</v>
      </c>
      <c r="AR81" s="16">
        <v>5.88</v>
      </c>
      <c r="AS81" s="13">
        <v>12</v>
      </c>
      <c r="AT81" s="16">
        <v>6</v>
      </c>
      <c r="AU81" s="13">
        <v>18.48</v>
      </c>
      <c r="AV81" s="16"/>
      <c r="AW81" s="9">
        <v>19.2</v>
      </c>
    </row>
    <row r="82" spans="1:49" x14ac:dyDescent="0.25">
      <c r="A82" s="71">
        <v>40878</v>
      </c>
      <c r="B82" s="55">
        <v>51805.624329999999</v>
      </c>
      <c r="C82" s="55">
        <v>11054.385780000001</v>
      </c>
      <c r="D82" s="55">
        <v>21895.70707</v>
      </c>
      <c r="E82" s="58">
        <v>7604.4715100000003</v>
      </c>
      <c r="F82" s="55">
        <v>92360.188699999999</v>
      </c>
      <c r="G82" s="16">
        <v>27.48</v>
      </c>
      <c r="H82" s="16"/>
      <c r="I82" s="13"/>
      <c r="J82" s="13"/>
      <c r="K82" s="16">
        <v>9.2799999999999994</v>
      </c>
      <c r="L82" s="16"/>
      <c r="M82" s="13"/>
      <c r="N82" s="16">
        <v>2.75</v>
      </c>
      <c r="O82" s="16"/>
      <c r="P82" s="13"/>
      <c r="Q82" s="11">
        <v>4.26</v>
      </c>
      <c r="R82" s="55">
        <v>6719.6</v>
      </c>
      <c r="S82" s="55">
        <v>3646.9</v>
      </c>
      <c r="T82" s="55">
        <v>9807.7000000000007</v>
      </c>
      <c r="U82" s="55">
        <v>4554.5</v>
      </c>
      <c r="V82" s="58">
        <v>18009.099999999999</v>
      </c>
      <c r="W82" s="55">
        <v>45170.400000000001</v>
      </c>
      <c r="X82" s="55">
        <v>2984.7</v>
      </c>
      <c r="Y82" s="55">
        <v>9215.7000000000007</v>
      </c>
      <c r="Z82" s="55">
        <v>500.5</v>
      </c>
      <c r="AA82" s="55">
        <v>8903.9</v>
      </c>
      <c r="AB82" s="55">
        <v>32.5</v>
      </c>
      <c r="AC82" s="58">
        <v>66944</v>
      </c>
      <c r="AD82" s="55">
        <v>7085.4</v>
      </c>
      <c r="AE82" s="55">
        <v>8929.2999999999993</v>
      </c>
      <c r="AF82" s="55">
        <v>9719.2000000000007</v>
      </c>
      <c r="AG82" s="55">
        <v>2093.8000000000002</v>
      </c>
      <c r="AH82" s="55">
        <v>275.89999999999998</v>
      </c>
      <c r="AI82" s="55">
        <v>16073.8</v>
      </c>
      <c r="AJ82" s="55">
        <v>7228.7</v>
      </c>
      <c r="AK82" s="55">
        <v>724.2</v>
      </c>
      <c r="AL82" s="55">
        <v>3769</v>
      </c>
      <c r="AM82" s="55">
        <v>307.10000000000002</v>
      </c>
      <c r="AN82" s="58">
        <v>114998.19999999998</v>
      </c>
      <c r="AP82" s="16">
        <v>6.24</v>
      </c>
      <c r="AQ82" s="13">
        <v>10.199999999999999</v>
      </c>
      <c r="AR82" s="16">
        <v>6.12</v>
      </c>
      <c r="AS82" s="13">
        <v>11.4</v>
      </c>
      <c r="AT82" s="16">
        <v>6.36</v>
      </c>
      <c r="AU82" s="13">
        <v>17.88</v>
      </c>
      <c r="AV82" s="16">
        <v>7.2</v>
      </c>
      <c r="AW82" s="9">
        <v>15.12</v>
      </c>
    </row>
    <row r="83" spans="1:49" x14ac:dyDescent="0.25">
      <c r="A83" s="70">
        <v>40909</v>
      </c>
      <c r="B83" s="55">
        <v>52322.875881753003</v>
      </c>
      <c r="C83" s="55">
        <v>11155.815958646999</v>
      </c>
      <c r="D83" s="55">
        <v>22101.959322090999</v>
      </c>
      <c r="E83" s="58">
        <v>7054.3506215939997</v>
      </c>
      <c r="F83" s="55">
        <v>92635.001784085005</v>
      </c>
      <c r="G83" s="16">
        <v>28.04</v>
      </c>
      <c r="H83" s="16"/>
      <c r="I83" s="13"/>
      <c r="J83" s="13"/>
      <c r="K83" s="16">
        <v>9.39</v>
      </c>
      <c r="L83" s="16"/>
      <c r="M83" s="13"/>
      <c r="N83" s="16">
        <v>2.7</v>
      </c>
      <c r="O83" s="16"/>
      <c r="P83" s="13"/>
      <c r="Q83" s="11">
        <v>4.33</v>
      </c>
      <c r="R83" s="55">
        <v>6524.3762727272697</v>
      </c>
      <c r="S83" s="55">
        <v>3635.9290000000001</v>
      </c>
      <c r="T83" s="55">
        <v>9930.8989999999994</v>
      </c>
      <c r="U83" s="55">
        <v>4621.4849999999997</v>
      </c>
      <c r="V83" s="58">
        <v>18188.312999999998</v>
      </c>
      <c r="W83" s="55">
        <v>46461.466</v>
      </c>
      <c r="X83" s="55">
        <v>2999.076</v>
      </c>
      <c r="Y83" s="55">
        <v>9465.5681661452709</v>
      </c>
      <c r="Z83" s="55">
        <v>504.885653123</v>
      </c>
      <c r="AA83" s="55">
        <v>9013.6872658876891</v>
      </c>
      <c r="AB83" s="55">
        <v>31.252666415499998</v>
      </c>
      <c r="AC83" s="58">
        <v>68574.36888696508</v>
      </c>
      <c r="AD83" s="55">
        <v>7411.18</v>
      </c>
      <c r="AE83" s="55">
        <v>9154.34</v>
      </c>
      <c r="AF83" s="55">
        <v>9900.3140000000003</v>
      </c>
      <c r="AG83" s="55">
        <v>2343.864</v>
      </c>
      <c r="AH83" s="55">
        <v>274.5804445</v>
      </c>
      <c r="AI83" s="55">
        <v>16247.262397451999</v>
      </c>
      <c r="AJ83" s="55">
        <v>7250.2456898356404</v>
      </c>
      <c r="AK83" s="55">
        <v>726.99683949999996</v>
      </c>
      <c r="AL83" s="55">
        <v>3788.6331705463599</v>
      </c>
      <c r="AM83" s="55">
        <v>306.53930015643402</v>
      </c>
      <c r="AN83" s="58">
        <v>117787.97978754994</v>
      </c>
      <c r="AP83" s="16">
        <v>5.52</v>
      </c>
      <c r="AQ83" s="13">
        <v>9.84</v>
      </c>
      <c r="AR83" s="16">
        <v>5.52</v>
      </c>
      <c r="AS83" s="13">
        <v>11.4</v>
      </c>
      <c r="AT83" s="16">
        <v>6</v>
      </c>
      <c r="AU83" s="13">
        <v>16.2</v>
      </c>
      <c r="AV83" s="16">
        <v>7.2</v>
      </c>
      <c r="AW83" s="9">
        <v>19.8</v>
      </c>
    </row>
    <row r="84" spans="1:49" x14ac:dyDescent="0.25">
      <c r="A84" s="71">
        <v>40940</v>
      </c>
      <c r="B84" s="55">
        <v>52673.611703994</v>
      </c>
      <c r="C84" s="55">
        <v>11252.148660768</v>
      </c>
      <c r="D84" s="55">
        <v>22284.892760657</v>
      </c>
      <c r="E84" s="58">
        <v>7154.8135110809999</v>
      </c>
      <c r="F84" s="55">
        <v>93365.466636500001</v>
      </c>
      <c r="G84" s="16">
        <v>29.81</v>
      </c>
      <c r="H84" s="16"/>
      <c r="I84" s="13"/>
      <c r="J84" s="13"/>
      <c r="K84" s="16">
        <v>9.4600000000000009</v>
      </c>
      <c r="L84" s="16"/>
      <c r="M84" s="13"/>
      <c r="N84" s="16">
        <v>2.5</v>
      </c>
      <c r="O84" s="16"/>
      <c r="P84" s="13"/>
      <c r="Q84" s="11">
        <v>4.32</v>
      </c>
      <c r="R84" s="55">
        <v>6450.6474761904801</v>
      </c>
      <c r="S84" s="55">
        <v>3661.1179999999999</v>
      </c>
      <c r="T84" s="55">
        <v>9719.2669999999998</v>
      </c>
      <c r="U84" s="55">
        <v>4355.7060000000001</v>
      </c>
      <c r="V84" s="58">
        <v>17736.091</v>
      </c>
      <c r="W84" s="55">
        <v>46117.076000000001</v>
      </c>
      <c r="X84" s="55">
        <v>3013.2620000000002</v>
      </c>
      <c r="Y84" s="55">
        <v>8673.4887470531103</v>
      </c>
      <c r="Z84" s="55">
        <v>508.55597749399999</v>
      </c>
      <c r="AA84" s="55">
        <v>8474.0640809899505</v>
      </c>
      <c r="AB84" s="55">
        <v>25.026422347499999</v>
      </c>
      <c r="AC84" s="58">
        <v>67549.38322120966</v>
      </c>
      <c r="AD84" s="55">
        <v>7310.31</v>
      </c>
      <c r="AE84" s="55">
        <v>9648.5010000000002</v>
      </c>
      <c r="AF84" s="55">
        <v>9776.4719999999998</v>
      </c>
      <c r="AG84" s="55">
        <v>2434.1770000000001</v>
      </c>
      <c r="AH84" s="55">
        <v>292.44369949999998</v>
      </c>
      <c r="AI84" s="55">
        <v>16327.445810452</v>
      </c>
      <c r="AJ84" s="55">
        <v>7455.65388791036</v>
      </c>
      <c r="AK84" s="55">
        <v>737.82027149999999</v>
      </c>
      <c r="AL84" s="55">
        <v>3820.7386863022698</v>
      </c>
      <c r="AM84" s="55">
        <v>307.74480682942902</v>
      </c>
      <c r="AN84" s="58">
        <v>117403.72339744032</v>
      </c>
      <c r="AP84" s="16">
        <v>5.28</v>
      </c>
      <c r="AQ84" s="13">
        <v>9.48</v>
      </c>
      <c r="AR84" s="16">
        <v>5.52</v>
      </c>
      <c r="AS84" s="13">
        <v>12.6</v>
      </c>
      <c r="AT84" s="16">
        <v>6</v>
      </c>
      <c r="AU84" s="13">
        <v>20.64</v>
      </c>
      <c r="AV84" s="16"/>
      <c r="AW84" s="9">
        <v>19.8</v>
      </c>
    </row>
    <row r="85" spans="1:49" x14ac:dyDescent="0.25">
      <c r="A85" s="71">
        <v>40969</v>
      </c>
      <c r="B85" s="55">
        <v>53657.976699405001</v>
      </c>
      <c r="C85" s="55">
        <v>11401.106183604999</v>
      </c>
      <c r="D85" s="55">
        <v>22517.071191006002</v>
      </c>
      <c r="E85" s="58">
        <v>7478.1019687019998</v>
      </c>
      <c r="F85" s="55">
        <v>95054.256042718</v>
      </c>
      <c r="G85" s="16">
        <v>27.97</v>
      </c>
      <c r="H85" s="16"/>
      <c r="I85" s="13"/>
      <c r="J85" s="13"/>
      <c r="K85" s="16">
        <v>9.33</v>
      </c>
      <c r="L85" s="16"/>
      <c r="M85" s="13"/>
      <c r="N85" s="16">
        <v>2.34</v>
      </c>
      <c r="O85" s="16"/>
      <c r="P85" s="13"/>
      <c r="Q85" s="11">
        <v>4.29</v>
      </c>
      <c r="R85" s="55">
        <v>6446.2190454545498</v>
      </c>
      <c r="S85" s="55">
        <v>3643.5210000000002</v>
      </c>
      <c r="T85" s="55">
        <v>9836.8700000000008</v>
      </c>
      <c r="U85" s="55">
        <v>4382.9930000000004</v>
      </c>
      <c r="V85" s="58">
        <v>17863.384000000002</v>
      </c>
      <c r="W85" s="55">
        <v>47096.805999999997</v>
      </c>
      <c r="X85" s="55">
        <v>3033.127</v>
      </c>
      <c r="Y85" s="55">
        <v>8949.5939726874803</v>
      </c>
      <c r="Z85" s="55">
        <v>512.63237012000002</v>
      </c>
      <c r="AA85" s="55">
        <v>8924.8213787204895</v>
      </c>
      <c r="AB85" s="55">
        <v>27.112216451999998</v>
      </c>
      <c r="AC85" s="58">
        <v>68503.609747634982</v>
      </c>
      <c r="AD85" s="55">
        <v>7483.0155000000004</v>
      </c>
      <c r="AE85" s="55">
        <v>9818.9</v>
      </c>
      <c r="AF85" s="55">
        <v>9856.8510000000006</v>
      </c>
      <c r="AG85" s="55">
        <v>2226.5700000000002</v>
      </c>
      <c r="AH85" s="55">
        <v>284.5983425</v>
      </c>
      <c r="AI85" s="55">
        <v>16388.6115735575</v>
      </c>
      <c r="AJ85" s="55">
        <v>7646.1732017132399</v>
      </c>
      <c r="AK85" s="55">
        <v>744.42435950000004</v>
      </c>
      <c r="AL85" s="55">
        <v>3827.3117985485501</v>
      </c>
      <c r="AM85" s="55">
        <v>304.37091992098402</v>
      </c>
      <c r="AN85" s="58">
        <v>118821.07100643619</v>
      </c>
      <c r="AP85" s="16">
        <v>5.64</v>
      </c>
      <c r="AQ85" s="13">
        <v>9.7200000000000006</v>
      </c>
      <c r="AR85" s="16">
        <v>6</v>
      </c>
      <c r="AS85" s="13">
        <v>13.08</v>
      </c>
      <c r="AT85" s="16">
        <v>6.36</v>
      </c>
      <c r="AU85" s="13">
        <v>18.239999999999998</v>
      </c>
      <c r="AV85" s="16">
        <v>5.4</v>
      </c>
      <c r="AW85" s="9">
        <v>14.28</v>
      </c>
    </row>
    <row r="86" spans="1:49" x14ac:dyDescent="0.25">
      <c r="A86" s="71">
        <v>41000</v>
      </c>
      <c r="B86" s="55">
        <v>54225.706217170999</v>
      </c>
      <c r="C86" s="55">
        <v>11503.007296729</v>
      </c>
      <c r="D86" s="55">
        <v>22710.350470793001</v>
      </c>
      <c r="E86" s="58">
        <v>7703.0827282159999</v>
      </c>
      <c r="F86" s="55">
        <v>96142.146712909002</v>
      </c>
      <c r="G86" s="16">
        <v>28.97</v>
      </c>
      <c r="H86" s="16"/>
      <c r="I86" s="13"/>
      <c r="J86" s="13"/>
      <c r="K86" s="16">
        <v>9.84</v>
      </c>
      <c r="L86" s="16"/>
      <c r="M86" s="13"/>
      <c r="N86" s="16">
        <v>2.4500000000000002</v>
      </c>
      <c r="O86" s="16"/>
      <c r="P86" s="13"/>
      <c r="Q86" s="11">
        <v>4.37</v>
      </c>
      <c r="R86" s="55">
        <v>6517.7190499999997</v>
      </c>
      <c r="S86" s="55">
        <v>3684.8290000000002</v>
      </c>
      <c r="T86" s="55">
        <v>10087.196</v>
      </c>
      <c r="U86" s="55">
        <v>4497.7879999999996</v>
      </c>
      <c r="V86" s="58">
        <v>18269.812999999998</v>
      </c>
      <c r="W86" s="55">
        <v>48143.584000000003</v>
      </c>
      <c r="X86" s="55">
        <v>3062.04</v>
      </c>
      <c r="Y86" s="55">
        <v>9762.3532860445703</v>
      </c>
      <c r="Z86" s="55">
        <v>487.36843262449997</v>
      </c>
      <c r="AA86" s="55">
        <v>9732.6228628084791</v>
      </c>
      <c r="AB86" s="55">
        <v>27.698261096500001</v>
      </c>
      <c r="AC86" s="58">
        <v>69964.837594764089</v>
      </c>
      <c r="AD86" s="55">
        <v>7598.71</v>
      </c>
      <c r="AE86" s="55">
        <v>9889.01</v>
      </c>
      <c r="AF86" s="55">
        <v>9909.42</v>
      </c>
      <c r="AG86" s="55">
        <v>2090.9870000000001</v>
      </c>
      <c r="AH86" s="55">
        <v>265.14160800000002</v>
      </c>
      <c r="AI86" s="55">
        <v>16544.291283057501</v>
      </c>
      <c r="AJ86" s="55">
        <v>7667.6744359532904</v>
      </c>
      <c r="AK86" s="55">
        <v>742.74965799999995</v>
      </c>
      <c r="AL86" s="55">
        <v>3734.1880486488699</v>
      </c>
      <c r="AM86" s="55">
        <v>303.26818565910901</v>
      </c>
      <c r="AN86" s="58">
        <v>120635.36534546691</v>
      </c>
      <c r="AP86" s="16">
        <v>5.76</v>
      </c>
      <c r="AQ86" s="13">
        <v>10.56</v>
      </c>
      <c r="AR86" s="16">
        <v>6.12</v>
      </c>
      <c r="AS86" s="13">
        <v>14.4</v>
      </c>
      <c r="AT86" s="16">
        <v>6.6</v>
      </c>
      <c r="AU86" s="13">
        <v>18.12</v>
      </c>
      <c r="AV86" s="16">
        <v>10.08</v>
      </c>
      <c r="AW86" s="9">
        <v>17.88</v>
      </c>
    </row>
    <row r="87" spans="1:49" x14ac:dyDescent="0.25">
      <c r="A87" s="71">
        <v>41030</v>
      </c>
      <c r="B87" s="55">
        <v>55406.607620850002</v>
      </c>
      <c r="C87" s="55">
        <v>11567.541676153</v>
      </c>
      <c r="D87" s="55">
        <v>22885.515877424001</v>
      </c>
      <c r="E87" s="58">
        <v>8574.7714907680001</v>
      </c>
      <c r="F87" s="55">
        <v>98434.436665194997</v>
      </c>
      <c r="G87" s="16">
        <v>27.931544579865701</v>
      </c>
      <c r="H87" s="16"/>
      <c r="I87" s="13"/>
      <c r="J87" s="13"/>
      <c r="K87" s="16">
        <v>9.9690185256623103</v>
      </c>
      <c r="L87" s="16"/>
      <c r="M87" s="13"/>
      <c r="N87" s="16">
        <v>2.2949663942874898</v>
      </c>
      <c r="O87" s="16"/>
      <c r="P87" s="13"/>
      <c r="Q87" s="11">
        <v>4.3499999999999996</v>
      </c>
      <c r="R87" s="55">
        <v>6701.8677619047603</v>
      </c>
      <c r="S87" s="55">
        <v>3749.7829999999999</v>
      </c>
      <c r="T87" s="55">
        <v>10280.134</v>
      </c>
      <c r="U87" s="55">
        <v>4708.8990000000003</v>
      </c>
      <c r="V87" s="58">
        <v>18738.815999999999</v>
      </c>
      <c r="W87" s="55">
        <v>49058.964999999997</v>
      </c>
      <c r="X87" s="55">
        <v>3097.4270000000001</v>
      </c>
      <c r="Y87" s="55">
        <v>9235.7783668458906</v>
      </c>
      <c r="Z87" s="55">
        <v>504.27328783949997</v>
      </c>
      <c r="AA87" s="55">
        <v>9363.7801613047304</v>
      </c>
      <c r="AB87" s="55">
        <v>26.886657765500001</v>
      </c>
      <c r="AC87" s="58">
        <v>71244.592835615156</v>
      </c>
      <c r="AD87" s="55">
        <v>7710.3419999999996</v>
      </c>
      <c r="AE87" s="55">
        <v>9929.83</v>
      </c>
      <c r="AF87" s="55">
        <v>9936.4699999999993</v>
      </c>
      <c r="AG87" s="55">
        <v>2022.7149999999999</v>
      </c>
      <c r="AH87" s="55">
        <v>262.15271100000001</v>
      </c>
      <c r="AI87" s="55">
        <v>16678.414507505498</v>
      </c>
      <c r="AJ87" s="55">
        <v>7515.8174972689803</v>
      </c>
      <c r="AK87" s="55">
        <v>733.53759849999994</v>
      </c>
      <c r="AL87" s="55">
        <v>3705.1019619407298</v>
      </c>
      <c r="AM87" s="55">
        <v>309.90815521288999</v>
      </c>
      <c r="AN87" s="58">
        <v>122018.86203273601</v>
      </c>
      <c r="AP87" s="16">
        <v>5.76</v>
      </c>
      <c r="AQ87" s="13">
        <v>10.199999999999999</v>
      </c>
      <c r="AR87" s="16">
        <v>6</v>
      </c>
      <c r="AS87" s="13">
        <v>14.04</v>
      </c>
      <c r="AT87" s="16">
        <v>6.6</v>
      </c>
      <c r="AU87" s="13">
        <v>17.16</v>
      </c>
      <c r="AV87" s="16">
        <v>6.6</v>
      </c>
      <c r="AW87" s="9">
        <v>16.920000000000002</v>
      </c>
    </row>
    <row r="88" spans="1:49" x14ac:dyDescent="0.25">
      <c r="A88" s="71">
        <v>41061</v>
      </c>
      <c r="B88" s="55">
        <v>56105.203794071</v>
      </c>
      <c r="C88" s="55">
        <v>11645.665118229001</v>
      </c>
      <c r="D88" s="55">
        <v>23083.911055183999</v>
      </c>
      <c r="E88" s="58">
        <v>8315.5274060110005</v>
      </c>
      <c r="F88" s="55">
        <v>99150.307373495001</v>
      </c>
      <c r="G88" s="16">
        <v>28.013292606401102</v>
      </c>
      <c r="H88" s="16"/>
      <c r="I88" s="13"/>
      <c r="J88" s="13"/>
      <c r="K88" s="16">
        <v>9.4490771800013693</v>
      </c>
      <c r="L88" s="16"/>
      <c r="M88" s="13"/>
      <c r="N88" s="16">
        <v>2.3694759377230001</v>
      </c>
      <c r="O88" s="16"/>
      <c r="P88" s="13"/>
      <c r="Q88" s="11">
        <v>4.3</v>
      </c>
      <c r="R88" s="55">
        <v>6716.8100952381001</v>
      </c>
      <c r="S88" s="55">
        <v>3788.317</v>
      </c>
      <c r="T88" s="55">
        <v>10176.674000000001</v>
      </c>
      <c r="U88" s="55">
        <v>4465.4049999999997</v>
      </c>
      <c r="V88" s="58">
        <v>18430.396000000001</v>
      </c>
      <c r="W88" s="55">
        <v>49244.898999999998</v>
      </c>
      <c r="X88" s="55">
        <v>3194.3960000000002</v>
      </c>
      <c r="Y88" s="55">
        <v>9427.9565815790393</v>
      </c>
      <c r="Z88" s="55">
        <v>556.35298850649997</v>
      </c>
      <c r="AA88" s="55">
        <v>9386.6516155454101</v>
      </c>
      <c r="AB88" s="55">
        <v>28.497669074000001</v>
      </c>
      <c r="AC88" s="58">
        <v>71438.851285466124</v>
      </c>
      <c r="AD88" s="55">
        <v>7623.7359999999999</v>
      </c>
      <c r="AE88" s="55">
        <v>9811.4310000000005</v>
      </c>
      <c r="AF88" s="55">
        <v>9962.1299999999992</v>
      </c>
      <c r="AG88" s="55">
        <v>1941.626</v>
      </c>
      <c r="AH88" s="55">
        <v>257.99858999999998</v>
      </c>
      <c r="AI88" s="55">
        <v>16623.3484110055</v>
      </c>
      <c r="AJ88" s="55">
        <v>7352.5034332396699</v>
      </c>
      <c r="AK88" s="55">
        <v>726.61497850000001</v>
      </c>
      <c r="AL88" s="55">
        <v>3749.4667061727901</v>
      </c>
      <c r="AM88" s="55">
        <v>313.60959913130699</v>
      </c>
      <c r="AN88" s="58">
        <v>121675.16339290718</v>
      </c>
      <c r="AP88" s="16">
        <v>5.76</v>
      </c>
      <c r="AQ88" s="13">
        <v>10.44</v>
      </c>
      <c r="AR88" s="16">
        <v>6.12</v>
      </c>
      <c r="AS88" s="13">
        <v>13.56</v>
      </c>
      <c r="AT88" s="16">
        <v>6.6</v>
      </c>
      <c r="AU88" s="13">
        <v>18.96</v>
      </c>
      <c r="AV88" s="16">
        <v>6.24</v>
      </c>
      <c r="AW88" s="9">
        <v>13.8</v>
      </c>
    </row>
    <row r="89" spans="1:49" x14ac:dyDescent="0.25">
      <c r="A89" s="71">
        <v>41091</v>
      </c>
      <c r="B89" s="55">
        <v>56089.794307835997</v>
      </c>
      <c r="C89" s="55">
        <v>11737.521637837001</v>
      </c>
      <c r="D89" s="55">
        <v>23172.724780875</v>
      </c>
      <c r="E89" s="58">
        <v>8120.9032718219996</v>
      </c>
      <c r="F89" s="55">
        <v>99120.943998369985</v>
      </c>
      <c r="G89" s="16">
        <v>28.0070344328368</v>
      </c>
      <c r="H89" s="16"/>
      <c r="I89" s="13"/>
      <c r="J89" s="13"/>
      <c r="K89" s="16">
        <v>9.4289346983885807</v>
      </c>
      <c r="L89" s="16"/>
      <c r="M89" s="13"/>
      <c r="N89" s="16">
        <v>2.17729347799188</v>
      </c>
      <c r="O89" s="16"/>
      <c r="P89" s="13"/>
      <c r="Q89" s="11">
        <v>4.3499999999999996</v>
      </c>
      <c r="R89" s="55">
        <v>6829.8285999999998</v>
      </c>
      <c r="S89" s="55">
        <v>3821.8780000000002</v>
      </c>
      <c r="T89" s="55">
        <v>10165.995999999999</v>
      </c>
      <c r="U89" s="55">
        <v>4351.9440000000004</v>
      </c>
      <c r="V89" s="58">
        <v>18339.817999999999</v>
      </c>
      <c r="W89" s="55">
        <v>50367.881000000001</v>
      </c>
      <c r="X89" s="55">
        <v>3162.57</v>
      </c>
      <c r="Y89" s="55">
        <v>9877.4998868755902</v>
      </c>
      <c r="Z89" s="55">
        <v>553.90717861799999</v>
      </c>
      <c r="AA89" s="55">
        <v>9748.9314838783594</v>
      </c>
      <c r="AB89" s="55">
        <v>31.042317805500002</v>
      </c>
      <c r="AC89" s="58">
        <v>72521.702263809741</v>
      </c>
      <c r="AD89" s="55">
        <v>7475.79</v>
      </c>
      <c r="AE89" s="55">
        <v>9741.7119999999995</v>
      </c>
      <c r="AF89" s="55">
        <v>10014.9</v>
      </c>
      <c r="AG89" s="55">
        <v>1825.82</v>
      </c>
      <c r="AH89" s="55">
        <v>220.04479749999999</v>
      </c>
      <c r="AI89" s="55">
        <v>16529.928829879998</v>
      </c>
      <c r="AJ89" s="55">
        <v>7132.4216920361996</v>
      </c>
      <c r="AK89" s="55">
        <v>724.73113599999999</v>
      </c>
      <c r="AL89" s="55">
        <v>3630.0288032623298</v>
      </c>
      <c r="AM89" s="55">
        <v>313.61934105312002</v>
      </c>
      <c r="AN89" s="58">
        <v>122243.40257491051</v>
      </c>
      <c r="AP89" s="16">
        <v>5.52</v>
      </c>
      <c r="AQ89" s="13">
        <v>8.64</v>
      </c>
      <c r="AR89" s="16">
        <v>5.76</v>
      </c>
      <c r="AS89" s="13">
        <v>14.04</v>
      </c>
      <c r="AT89" s="16">
        <v>6.36</v>
      </c>
      <c r="AU89" s="13">
        <v>20.16</v>
      </c>
      <c r="AV89" s="16">
        <v>6</v>
      </c>
      <c r="AW89" s="9">
        <v>17.28</v>
      </c>
    </row>
    <row r="90" spans="1:49" x14ac:dyDescent="0.25">
      <c r="A90" s="71">
        <v>41122</v>
      </c>
      <c r="B90" s="55">
        <v>56120.198281063</v>
      </c>
      <c r="C90" s="55">
        <v>11899.888333159999</v>
      </c>
      <c r="D90" s="55">
        <v>23334.959771878999</v>
      </c>
      <c r="E90" s="58">
        <v>8380.3481456669997</v>
      </c>
      <c r="F90" s="55">
        <v>99735.394531768994</v>
      </c>
      <c r="G90" s="16">
        <v>27.7289703324582</v>
      </c>
      <c r="H90" s="16"/>
      <c r="I90" s="13"/>
      <c r="J90" s="13"/>
      <c r="K90" s="16">
        <v>9.6431246179204493</v>
      </c>
      <c r="L90" s="16"/>
      <c r="M90" s="13"/>
      <c r="N90" s="16">
        <v>1.77855340825422</v>
      </c>
      <c r="O90" s="16"/>
      <c r="P90" s="13"/>
      <c r="Q90" s="11">
        <v>4.2699999999999996</v>
      </c>
      <c r="R90" s="55">
        <v>6675.8243181818198</v>
      </c>
      <c r="S90" s="55">
        <v>3815.6089999999999</v>
      </c>
      <c r="T90" s="55">
        <v>9790.3909999999996</v>
      </c>
      <c r="U90" s="55">
        <v>4202.1099999999997</v>
      </c>
      <c r="V90" s="58">
        <v>17808.11</v>
      </c>
      <c r="W90" s="55">
        <v>49612.987000000001</v>
      </c>
      <c r="X90" s="55">
        <v>3214.3910000000001</v>
      </c>
      <c r="Y90" s="55">
        <v>10180.120286924201</v>
      </c>
      <c r="Z90" s="55">
        <v>553.18055731200002</v>
      </c>
      <c r="AA90" s="55">
        <v>10304.645652523201</v>
      </c>
      <c r="AB90" s="55">
        <v>32.954183589000003</v>
      </c>
      <c r="AC90" s="58">
        <v>71031.189008123998</v>
      </c>
      <c r="AD90" s="55">
        <v>7291.74</v>
      </c>
      <c r="AE90" s="55">
        <v>10120.030293059999</v>
      </c>
      <c r="AF90" s="55">
        <v>10066.56</v>
      </c>
      <c r="AG90" s="55">
        <v>1844.4</v>
      </c>
      <c r="AH90" s="55">
        <v>178.745237</v>
      </c>
      <c r="AI90" s="55">
        <v>16537.19859838</v>
      </c>
      <c r="AJ90" s="55">
        <v>7014.6040479809899</v>
      </c>
      <c r="AK90" s="55">
        <v>721.01168700000005</v>
      </c>
      <c r="AL90" s="55">
        <v>3644.4454608266001</v>
      </c>
      <c r="AM90" s="55">
        <v>313.90351304968198</v>
      </c>
      <c r="AN90" s="58">
        <v>120847.1298976687</v>
      </c>
      <c r="AP90" s="16">
        <v>5.52</v>
      </c>
      <c r="AQ90" s="13">
        <v>9.7200000000000006</v>
      </c>
      <c r="AR90" s="16">
        <v>5.52</v>
      </c>
      <c r="AS90" s="13">
        <v>14.52</v>
      </c>
      <c r="AT90" s="16">
        <v>6.36</v>
      </c>
      <c r="AU90" s="13">
        <v>20.399999999999999</v>
      </c>
      <c r="AV90" s="16">
        <v>6.24</v>
      </c>
      <c r="AW90" s="9">
        <v>18.12</v>
      </c>
    </row>
    <row r="91" spans="1:49" x14ac:dyDescent="0.25">
      <c r="A91" s="71">
        <v>41153</v>
      </c>
      <c r="B91" s="55">
        <v>56659.485628884002</v>
      </c>
      <c r="C91" s="55">
        <v>11974.534441768001</v>
      </c>
      <c r="D91" s="55">
        <v>23502.784636305001</v>
      </c>
      <c r="E91" s="58">
        <v>8206.6399692699997</v>
      </c>
      <c r="F91" s="55">
        <v>100343.44467622701</v>
      </c>
      <c r="G91" s="16">
        <v>28.481981974524398</v>
      </c>
      <c r="H91" s="16"/>
      <c r="I91" s="13"/>
      <c r="J91" s="13"/>
      <c r="K91" s="16">
        <v>9.5346932300959608</v>
      </c>
      <c r="L91" s="16"/>
      <c r="M91" s="13"/>
      <c r="N91" s="16">
        <v>1.79598059436146</v>
      </c>
      <c r="O91" s="16"/>
      <c r="P91" s="13"/>
      <c r="Q91" s="11">
        <v>4.3099999999999996</v>
      </c>
      <c r="R91" s="55">
        <v>7014.2273529411796</v>
      </c>
      <c r="S91" s="55">
        <v>4002.335</v>
      </c>
      <c r="T91" s="55">
        <v>9962.5720000000001</v>
      </c>
      <c r="U91" s="55">
        <v>4673.83</v>
      </c>
      <c r="V91" s="58">
        <v>18638.737000000001</v>
      </c>
      <c r="W91" s="55">
        <v>49060.186999999998</v>
      </c>
      <c r="X91" s="55">
        <v>3165.8609999999999</v>
      </c>
      <c r="Y91" s="55">
        <v>10011.324347682599</v>
      </c>
      <c r="Z91" s="55">
        <v>552.17239396100001</v>
      </c>
      <c r="AA91" s="55">
        <v>10183.068967192899</v>
      </c>
      <c r="AB91" s="55">
        <v>30.063564340999999</v>
      </c>
      <c r="AC91" s="58">
        <v>71215.149210109696</v>
      </c>
      <c r="AD91" s="55">
        <v>7141.35</v>
      </c>
      <c r="AE91" s="55">
        <v>10073.174000000001</v>
      </c>
      <c r="AF91" s="55">
        <v>10202.66</v>
      </c>
      <c r="AG91" s="55">
        <v>1796.84</v>
      </c>
      <c r="AH91" s="55">
        <v>176.096407</v>
      </c>
      <c r="AI91" s="55">
        <v>16526.576958306501</v>
      </c>
      <c r="AJ91" s="55">
        <v>7102.9912026811498</v>
      </c>
      <c r="AK91" s="55">
        <v>725.19064749999995</v>
      </c>
      <c r="AL91" s="55">
        <v>3668.7408280597501</v>
      </c>
      <c r="AM91" s="55">
        <v>315.866936170722</v>
      </c>
      <c r="AN91" s="58">
        <v>120975.42066136688</v>
      </c>
      <c r="AP91" s="16">
        <v>5.64</v>
      </c>
      <c r="AQ91" s="13">
        <v>9.36</v>
      </c>
      <c r="AR91" s="16">
        <v>5.88</v>
      </c>
      <c r="AS91" s="13">
        <v>13.68</v>
      </c>
      <c r="AT91" s="16">
        <v>6.48</v>
      </c>
      <c r="AU91" s="13">
        <v>23.04</v>
      </c>
      <c r="AV91" s="16">
        <v>6.24</v>
      </c>
      <c r="AW91" s="9">
        <v>18.600000000000001</v>
      </c>
    </row>
    <row r="92" spans="1:49" x14ac:dyDescent="0.25">
      <c r="A92" s="71">
        <v>41183</v>
      </c>
      <c r="B92" s="55">
        <v>57336.541967354999</v>
      </c>
      <c r="C92" s="55">
        <v>12103.432316050001</v>
      </c>
      <c r="D92" s="55">
        <v>23791.321610776999</v>
      </c>
      <c r="E92" s="58">
        <v>8151.9989430839996</v>
      </c>
      <c r="F92" s="55">
        <v>101383.294837266</v>
      </c>
      <c r="G92" s="16">
        <v>27.4284071406062</v>
      </c>
      <c r="H92" s="16"/>
      <c r="I92" s="13"/>
      <c r="J92" s="13"/>
      <c r="K92" s="16">
        <v>9.4280744323333803</v>
      </c>
      <c r="L92" s="16"/>
      <c r="M92" s="13"/>
      <c r="N92" s="16">
        <v>1.8064579251033399</v>
      </c>
      <c r="O92" s="16"/>
      <c r="P92" s="13"/>
      <c r="Q92" s="11">
        <v>4.34</v>
      </c>
      <c r="R92" s="55">
        <v>6918.4290000000001</v>
      </c>
      <c r="S92" s="55">
        <v>3917.4520000000002</v>
      </c>
      <c r="T92" s="55">
        <v>9823.2250000000004</v>
      </c>
      <c r="U92" s="55">
        <v>4572.12</v>
      </c>
      <c r="V92" s="58">
        <v>18312.796999999999</v>
      </c>
      <c r="W92" s="55">
        <v>49858.523999999998</v>
      </c>
      <c r="X92" s="55">
        <v>3183.35</v>
      </c>
      <c r="Y92" s="55">
        <v>10090.478747307199</v>
      </c>
      <c r="Z92" s="55">
        <v>535.04464374199995</v>
      </c>
      <c r="AA92" s="55">
        <v>10133.042902851101</v>
      </c>
      <c r="AB92" s="55">
        <v>27.224178278999901</v>
      </c>
      <c r="AC92" s="58">
        <v>71819.92730991909</v>
      </c>
      <c r="AD92" s="55">
        <v>7301.2</v>
      </c>
      <c r="AE92" s="55">
        <v>10228.42</v>
      </c>
      <c r="AF92" s="55">
        <v>10347.36</v>
      </c>
      <c r="AG92" s="55">
        <v>1551.78</v>
      </c>
      <c r="AH92" s="55">
        <v>181.2706465</v>
      </c>
      <c r="AI92" s="55">
        <v>16438.675029806502</v>
      </c>
      <c r="AJ92" s="55">
        <v>7231.5050015414299</v>
      </c>
      <c r="AK92" s="55">
        <v>732.33823949999999</v>
      </c>
      <c r="AL92" s="55">
        <v>3768.8919087033901</v>
      </c>
      <c r="AM92" s="55">
        <v>315.74860864198598</v>
      </c>
      <c r="AN92" s="58">
        <v>121747.83570992165</v>
      </c>
      <c r="AP92" s="16">
        <v>5.76</v>
      </c>
      <c r="AQ92" s="13">
        <v>9.36</v>
      </c>
      <c r="AR92" s="16">
        <v>6.12</v>
      </c>
      <c r="AS92" s="13">
        <v>13.68</v>
      </c>
      <c r="AT92" s="16">
        <v>6.6</v>
      </c>
      <c r="AU92" s="13">
        <v>18.96</v>
      </c>
      <c r="AV92" s="16">
        <v>6.72</v>
      </c>
      <c r="AW92" s="9">
        <v>18.72</v>
      </c>
    </row>
    <row r="93" spans="1:49" x14ac:dyDescent="0.25">
      <c r="A93" s="71">
        <v>41214</v>
      </c>
      <c r="B93" s="55">
        <v>58331.724085870002</v>
      </c>
      <c r="C93" s="55">
        <v>12245.006587254</v>
      </c>
      <c r="D93" s="55">
        <v>24113.229085260002</v>
      </c>
      <c r="E93" s="58">
        <v>8170.370977304</v>
      </c>
      <c r="F93" s="55">
        <v>102860.330735688</v>
      </c>
      <c r="G93" s="16">
        <v>25.904770674609601</v>
      </c>
      <c r="H93" s="16"/>
      <c r="I93" s="13"/>
      <c r="J93" s="13"/>
      <c r="K93" s="16">
        <v>9.1915253581540899</v>
      </c>
      <c r="L93" s="16"/>
      <c r="M93" s="13"/>
      <c r="N93" s="16">
        <v>1.99207197945793</v>
      </c>
      <c r="O93" s="16"/>
      <c r="P93" s="13"/>
      <c r="Q93" s="11">
        <v>4.34</v>
      </c>
      <c r="R93" s="55">
        <v>7052.0749999999998</v>
      </c>
      <c r="S93" s="55">
        <v>3957.4079999999999</v>
      </c>
      <c r="T93" s="55">
        <v>9969.6260000000002</v>
      </c>
      <c r="U93" s="55">
        <v>4345</v>
      </c>
      <c r="V93" s="58">
        <v>18272.034</v>
      </c>
      <c r="W93" s="55">
        <v>49658.112000000001</v>
      </c>
      <c r="X93" s="55">
        <v>3196.913</v>
      </c>
      <c r="Y93" s="55">
        <v>11169.681157950599</v>
      </c>
      <c r="Z93" s="55">
        <v>527.53824238950006</v>
      </c>
      <c r="AA93" s="55">
        <v>11179.923043077601</v>
      </c>
      <c r="AB93" s="55">
        <v>28.9242247164999</v>
      </c>
      <c r="AC93" s="58">
        <v>71615.431132545986</v>
      </c>
      <c r="AD93" s="55">
        <v>7697.52</v>
      </c>
      <c r="AE93" s="55">
        <v>10694.7</v>
      </c>
      <c r="AF93" s="55">
        <v>10373.4</v>
      </c>
      <c r="AG93" s="55">
        <v>1419.86</v>
      </c>
      <c r="AH93" s="55">
        <v>196.57450600000001</v>
      </c>
      <c r="AI93" s="55">
        <v>16453.5346245</v>
      </c>
      <c r="AJ93" s="55">
        <v>7291.99969224492</v>
      </c>
      <c r="AK93" s="55">
        <v>733.36134000000004</v>
      </c>
      <c r="AL93" s="55">
        <v>3955.9570984432999</v>
      </c>
      <c r="AM93" s="55">
        <v>310.80837381648701</v>
      </c>
      <c r="AN93" s="58">
        <v>122209.61582303114</v>
      </c>
      <c r="AP93" s="16">
        <v>5.64</v>
      </c>
      <c r="AQ93" s="13">
        <v>8.8800000000000008</v>
      </c>
      <c r="AR93" s="16">
        <v>6.12</v>
      </c>
      <c r="AS93" s="13">
        <v>14.16</v>
      </c>
      <c r="AT93" s="16">
        <v>6.6</v>
      </c>
      <c r="AU93" s="13">
        <v>19.440000000000001</v>
      </c>
      <c r="AV93" s="16">
        <v>5.88</v>
      </c>
      <c r="AW93" s="9">
        <v>15.96</v>
      </c>
    </row>
    <row r="94" spans="1:49" x14ac:dyDescent="0.25">
      <c r="A94" s="71">
        <v>41244</v>
      </c>
      <c r="B94" s="55">
        <v>59124.137891307997</v>
      </c>
      <c r="C94" s="55">
        <v>12332.837726420001</v>
      </c>
      <c r="D94" s="55">
        <v>24293.663935629</v>
      </c>
      <c r="E94" s="58">
        <v>8052.0199867780002</v>
      </c>
      <c r="F94" s="55">
        <v>103802.65954013499</v>
      </c>
      <c r="G94" s="16">
        <v>25.6580552670092</v>
      </c>
      <c r="H94" s="16"/>
      <c r="I94" s="13"/>
      <c r="J94" s="13"/>
      <c r="K94" s="16">
        <v>8.9380054820874104</v>
      </c>
      <c r="L94" s="16"/>
      <c r="M94" s="13"/>
      <c r="N94" s="11">
        <v>1.93347585976437</v>
      </c>
      <c r="O94" s="13"/>
      <c r="P94" s="13"/>
      <c r="Q94" s="11">
        <v>4.38</v>
      </c>
      <c r="R94" s="55">
        <v>7659.5420000000004</v>
      </c>
      <c r="S94" s="55">
        <v>4199.0810000000001</v>
      </c>
      <c r="T94" s="55">
        <v>10634.746999999999</v>
      </c>
      <c r="U94" s="55">
        <v>4764.5879999999997</v>
      </c>
      <c r="V94" s="58">
        <v>19598.415999999997</v>
      </c>
      <c r="W94" s="55">
        <v>48631.315000000002</v>
      </c>
      <c r="X94" s="55">
        <v>3189.6790000000001</v>
      </c>
      <c r="Y94" s="55">
        <v>10935.480893899399</v>
      </c>
      <c r="Z94" s="55">
        <v>523.71411613949999</v>
      </c>
      <c r="AA94" s="55">
        <v>10835.855057319701</v>
      </c>
      <c r="AB94" s="55">
        <v>26.463384279</v>
      </c>
      <c r="AC94" s="58">
        <v>72016.286568440191</v>
      </c>
      <c r="AD94" s="55">
        <v>8068.6</v>
      </c>
      <c r="AE94" s="55">
        <v>9420.48</v>
      </c>
      <c r="AF94" s="55">
        <v>10453.84</v>
      </c>
      <c r="AG94" s="55">
        <v>1490.72</v>
      </c>
      <c r="AH94" s="55">
        <v>209.4110235</v>
      </c>
      <c r="AI94" s="55">
        <v>16610.991207821</v>
      </c>
      <c r="AJ94" s="55">
        <v>7217.6124056516001</v>
      </c>
      <c r="AK94" s="55">
        <v>736.34220549999998</v>
      </c>
      <c r="AL94" s="55">
        <v>3745.4505700262298</v>
      </c>
      <c r="AM94" s="55">
        <v>306.982377260492</v>
      </c>
      <c r="AN94" s="58">
        <v>122171.85046362606</v>
      </c>
      <c r="AP94" s="16">
        <v>5.88</v>
      </c>
      <c r="AQ94" s="13">
        <v>9.24</v>
      </c>
      <c r="AR94" s="16">
        <v>6.12</v>
      </c>
      <c r="AS94" s="13">
        <v>12.96</v>
      </c>
      <c r="AT94" s="16">
        <v>6.72</v>
      </c>
      <c r="AU94" s="13">
        <v>21.36</v>
      </c>
      <c r="AV94" s="16">
        <v>6</v>
      </c>
      <c r="AW94" s="9">
        <v>16.8</v>
      </c>
    </row>
    <row r="95" spans="1:49" x14ac:dyDescent="0.25">
      <c r="A95" s="70">
        <v>41275</v>
      </c>
      <c r="B95" s="55">
        <v>59058.494362154997</v>
      </c>
      <c r="C95" s="55">
        <v>12430.113157362</v>
      </c>
      <c r="D95" s="55">
        <v>24441.38699065</v>
      </c>
      <c r="E95" s="58">
        <v>7941.8890524520002</v>
      </c>
      <c r="F95" s="55">
        <v>103871.88356261901</v>
      </c>
      <c r="G95" s="11">
        <v>25.89170232802476</v>
      </c>
      <c r="H95" s="63">
        <v>34.276679850088797</v>
      </c>
      <c r="I95" s="63">
        <v>17.879241495422065</v>
      </c>
      <c r="J95" s="63">
        <v>35.487278086287489</v>
      </c>
      <c r="K95" s="11">
        <v>9.3112663279834216</v>
      </c>
      <c r="L95" s="64">
        <v>7.9345490200935469</v>
      </c>
      <c r="M95" s="63">
        <v>13.885975581647898</v>
      </c>
      <c r="N95" s="11">
        <v>1.8710290952025586</v>
      </c>
      <c r="O95" s="63">
        <v>1.5992605766579482</v>
      </c>
      <c r="P95" s="63">
        <v>2.1423179466952456</v>
      </c>
      <c r="Q95" s="11">
        <v>4.43</v>
      </c>
      <c r="R95" s="55">
        <v>7586.6084090909098</v>
      </c>
      <c r="S95" s="55">
        <v>4180.4549999999999</v>
      </c>
      <c r="T95" s="55">
        <v>10934.297</v>
      </c>
      <c r="U95" s="55">
        <v>4998.8010000000004</v>
      </c>
      <c r="V95" s="58">
        <v>20113.553</v>
      </c>
      <c r="W95" s="55">
        <v>49943.275999999998</v>
      </c>
      <c r="X95" s="55">
        <v>3186.9140000000002</v>
      </c>
      <c r="Y95" s="55">
        <v>9935.8962768740603</v>
      </c>
      <c r="Z95" s="55">
        <v>524.65397428899996</v>
      </c>
      <c r="AA95" s="55">
        <v>9749.6850553865097</v>
      </c>
      <c r="AB95" s="55">
        <v>26.634598763</v>
      </c>
      <c r="AC95" s="58">
        <v>73927.973597013552</v>
      </c>
      <c r="AD95" s="55">
        <v>8082.71</v>
      </c>
      <c r="AE95" s="55">
        <v>9113.26</v>
      </c>
      <c r="AF95" s="55">
        <v>11068.03</v>
      </c>
      <c r="AG95" s="55">
        <v>1478.92</v>
      </c>
      <c r="AH95" s="55">
        <v>222.83386849999999</v>
      </c>
      <c r="AI95" s="55">
        <v>16821.846780321001</v>
      </c>
      <c r="AJ95" s="55">
        <v>7191.8786356758801</v>
      </c>
      <c r="AK95" s="55">
        <v>745.35621200000003</v>
      </c>
      <c r="AL95" s="55">
        <v>3654.9715061481502</v>
      </c>
      <c r="AM95" s="55">
        <v>301.08591872205</v>
      </c>
      <c r="AN95" s="58">
        <v>124696.75166864022</v>
      </c>
      <c r="AP95" s="16">
        <v>5.52</v>
      </c>
      <c r="AQ95" s="13">
        <v>8.76</v>
      </c>
      <c r="AR95" s="16">
        <v>5.52</v>
      </c>
      <c r="AS95" s="13">
        <v>12.72</v>
      </c>
      <c r="AT95" s="16">
        <v>6.6</v>
      </c>
      <c r="AU95" s="13">
        <v>19.559999999999999</v>
      </c>
      <c r="AV95" s="16">
        <v>6.84</v>
      </c>
      <c r="AW95" s="9">
        <v>17.64</v>
      </c>
    </row>
    <row r="96" spans="1:49" x14ac:dyDescent="0.25">
      <c r="A96" s="71">
        <v>41306</v>
      </c>
      <c r="B96" s="55">
        <v>59462.113799332001</v>
      </c>
      <c r="C96" s="55">
        <v>12490.056336129999</v>
      </c>
      <c r="D96" s="55">
        <v>24646.687026602001</v>
      </c>
      <c r="E96" s="58">
        <v>8031.9790761519998</v>
      </c>
      <c r="F96" s="55">
        <v>104630.836238216</v>
      </c>
      <c r="G96" s="11">
        <v>26.686751233779432</v>
      </c>
      <c r="H96" s="63">
        <v>35.737984214140184</v>
      </c>
      <c r="I96" s="63">
        <v>18.011629898911512</v>
      </c>
      <c r="J96" s="63">
        <v>36.97620386546766</v>
      </c>
      <c r="K96" s="11">
        <v>9.676705483834187</v>
      </c>
      <c r="L96" s="64">
        <v>8.7479265635799894</v>
      </c>
      <c r="M96" s="63">
        <v>12.841079076939385</v>
      </c>
      <c r="N96" s="11">
        <v>1.8413967970039411</v>
      </c>
      <c r="O96" s="63">
        <v>1.5201833489137551</v>
      </c>
      <c r="P96" s="63">
        <v>2.0953665672094592</v>
      </c>
      <c r="Q96" s="11">
        <v>4.5199999999999996</v>
      </c>
      <c r="R96" s="55">
        <v>7432.5703999999996</v>
      </c>
      <c r="S96" s="55">
        <v>4212.2952080445002</v>
      </c>
      <c r="T96" s="55">
        <v>10693.768</v>
      </c>
      <c r="U96" s="55">
        <v>4729.77855</v>
      </c>
      <c r="V96" s="58">
        <v>19635.841758044498</v>
      </c>
      <c r="W96" s="55">
        <v>50246.544000000002</v>
      </c>
      <c r="X96" s="55">
        <v>3193.5790000000002</v>
      </c>
      <c r="Y96" s="55">
        <v>9192.1391897291705</v>
      </c>
      <c r="Z96" s="55">
        <v>530.65212148399996</v>
      </c>
      <c r="AA96" s="55">
        <v>9063.6267350748403</v>
      </c>
      <c r="AB96" s="55">
        <v>30.351860088999999</v>
      </c>
      <c r="AC96" s="58">
        <v>73704.777474093833</v>
      </c>
      <c r="AD96" s="55">
        <v>8002.7539999999999</v>
      </c>
      <c r="AE96" s="55">
        <v>9729.9599999999991</v>
      </c>
      <c r="AF96" s="55">
        <v>11053.27</v>
      </c>
      <c r="AG96" s="55">
        <v>1450.55</v>
      </c>
      <c r="AH96" s="55">
        <v>231.037621</v>
      </c>
      <c r="AI96" s="55">
        <v>16932.295286500001</v>
      </c>
      <c r="AJ96" s="55">
        <v>7304.9737817516097</v>
      </c>
      <c r="AK96" s="55">
        <v>754.29323399999998</v>
      </c>
      <c r="AL96" s="55">
        <v>3768.2533933126501</v>
      </c>
      <c r="AM96" s="55">
        <v>299.30397844139202</v>
      </c>
      <c r="AN96" s="58">
        <v>125096.3540255914</v>
      </c>
      <c r="AP96" s="16">
        <v>5.28</v>
      </c>
      <c r="AQ96" s="13">
        <v>9.6</v>
      </c>
      <c r="AR96" s="16">
        <v>5.4</v>
      </c>
      <c r="AS96" s="13">
        <v>14.16</v>
      </c>
      <c r="AT96" s="16">
        <v>5.64</v>
      </c>
      <c r="AU96" s="13">
        <v>23.28</v>
      </c>
      <c r="AV96" s="16">
        <v>5.76</v>
      </c>
      <c r="AW96" s="9">
        <v>17.64</v>
      </c>
    </row>
    <row r="97" spans="1:49" x14ac:dyDescent="0.25">
      <c r="A97" s="71">
        <v>41334</v>
      </c>
      <c r="B97" s="55">
        <v>59953.778528734998</v>
      </c>
      <c r="C97" s="55">
        <v>12643.48909886</v>
      </c>
      <c r="D97" s="55">
        <v>24884.628053542001</v>
      </c>
      <c r="E97" s="58">
        <v>8215.005209338</v>
      </c>
      <c r="F97" s="55">
        <v>105696.90089047499</v>
      </c>
      <c r="G97" s="11">
        <v>26.561767147938347</v>
      </c>
      <c r="H97" s="63">
        <v>26.173268304710046</v>
      </c>
      <c r="I97" s="63">
        <v>15.956792963243938</v>
      </c>
      <c r="J97" s="63">
        <v>35.536686807848625</v>
      </c>
      <c r="K97" s="11">
        <v>9.2852544936548362</v>
      </c>
      <c r="L97" s="64">
        <v>6.8424892073433661</v>
      </c>
      <c r="M97" s="63">
        <v>10.993208854277523</v>
      </c>
      <c r="N97" s="11">
        <v>1.7211954079737886</v>
      </c>
      <c r="O97" s="63">
        <v>1.4536419258085347</v>
      </c>
      <c r="P97" s="63">
        <v>2.0507794838662039</v>
      </c>
      <c r="Q97" s="11">
        <v>4.53</v>
      </c>
      <c r="R97" s="55">
        <v>7537.5744000000004</v>
      </c>
      <c r="S97" s="55">
        <v>4204.3719233996999</v>
      </c>
      <c r="T97" s="55">
        <v>10800.172</v>
      </c>
      <c r="U97" s="55">
        <v>4921.77945</v>
      </c>
      <c r="V97" s="58">
        <v>19926.3233733997</v>
      </c>
      <c r="W97" s="55">
        <v>51363.182999999997</v>
      </c>
      <c r="X97" s="55">
        <v>3214.194</v>
      </c>
      <c r="Y97" s="55">
        <v>9313.4923548986499</v>
      </c>
      <c r="Z97" s="55">
        <v>540.24465861650003</v>
      </c>
      <c r="AA97" s="55">
        <v>9174.9244679067906</v>
      </c>
      <c r="AB97" s="55">
        <v>30.671665119499998</v>
      </c>
      <c r="AC97" s="58">
        <v>75151.84125388856</v>
      </c>
      <c r="AD97" s="55">
        <v>8012.34</v>
      </c>
      <c r="AE97" s="55">
        <v>9597.14</v>
      </c>
      <c r="AF97" s="55">
        <v>11168.83</v>
      </c>
      <c r="AG97" s="55">
        <v>1527.664</v>
      </c>
      <c r="AH97" s="55">
        <v>218.2914475</v>
      </c>
      <c r="AI97" s="55">
        <v>16967.063505499998</v>
      </c>
      <c r="AJ97" s="55">
        <v>7442.9632248779599</v>
      </c>
      <c r="AK97" s="55">
        <v>760.26499249999995</v>
      </c>
      <c r="AL97" s="55">
        <v>3687.8496852876701</v>
      </c>
      <c r="AM97" s="55">
        <v>302.64389656721897</v>
      </c>
      <c r="AN97" s="58">
        <v>126855.90484241163</v>
      </c>
      <c r="AP97" s="16">
        <v>5.28</v>
      </c>
      <c r="AQ97" s="13">
        <v>9</v>
      </c>
      <c r="AR97" s="16">
        <v>5.4</v>
      </c>
      <c r="AS97" s="13">
        <v>14.16</v>
      </c>
      <c r="AT97" s="16">
        <v>6</v>
      </c>
      <c r="AU97" s="13">
        <v>23.28</v>
      </c>
      <c r="AV97" s="16">
        <v>5.52</v>
      </c>
      <c r="AW97" s="9">
        <v>16.920000000000002</v>
      </c>
    </row>
    <row r="98" spans="1:49" x14ac:dyDescent="0.25">
      <c r="A98" s="71">
        <v>41365</v>
      </c>
      <c r="B98" s="55">
        <v>60066.752632511001</v>
      </c>
      <c r="C98" s="55">
        <v>12768.334742532001</v>
      </c>
      <c r="D98" s="55">
        <v>25126.479632957002</v>
      </c>
      <c r="E98" s="58">
        <v>8447.8660763759999</v>
      </c>
      <c r="F98" s="55">
        <v>106409.43308437601</v>
      </c>
      <c r="G98" s="11">
        <v>25.74</v>
      </c>
      <c r="H98" s="63">
        <v>25.099909679211386</v>
      </c>
      <c r="I98" s="63">
        <v>16.218474186202549</v>
      </c>
      <c r="J98" s="63">
        <v>35.47639021779635</v>
      </c>
      <c r="K98" s="11">
        <v>9.2200000000000006</v>
      </c>
      <c r="L98" s="64">
        <v>7.1537193513329651</v>
      </c>
      <c r="M98" s="63">
        <v>11.11862965641018</v>
      </c>
      <c r="N98" s="11">
        <v>1.52</v>
      </c>
      <c r="O98" s="63">
        <v>1.2766490627366318</v>
      </c>
      <c r="P98" s="63">
        <v>1.8876556355107634</v>
      </c>
      <c r="Q98" s="11">
        <v>4.53</v>
      </c>
      <c r="R98" s="55">
        <v>7364.7487727272701</v>
      </c>
      <c r="S98" s="55">
        <v>4208.2879999999996</v>
      </c>
      <c r="T98" s="55">
        <v>10876</v>
      </c>
      <c r="U98" s="55">
        <v>4907.674</v>
      </c>
      <c r="V98" s="58">
        <v>19991.962</v>
      </c>
      <c r="W98" s="55">
        <v>52377.927999973297</v>
      </c>
      <c r="X98" s="55">
        <v>3241.1439999999998</v>
      </c>
      <c r="Y98" s="55">
        <v>10557.8664431539</v>
      </c>
      <c r="Z98" s="55">
        <v>545.51205477600001</v>
      </c>
      <c r="AA98" s="55">
        <v>10287.6045672526</v>
      </c>
      <c r="AB98" s="55">
        <v>30.5164185985</v>
      </c>
      <c r="AC98" s="58">
        <v>76396.291512052107</v>
      </c>
      <c r="AD98" s="55">
        <v>8184.93</v>
      </c>
      <c r="AE98" s="55">
        <v>10276.59</v>
      </c>
      <c r="AF98" s="55">
        <v>11433.98</v>
      </c>
      <c r="AG98" s="55">
        <v>1333.83</v>
      </c>
      <c r="AH98" s="55">
        <v>212.92004399999999</v>
      </c>
      <c r="AI98" s="55">
        <v>17134.263898000001</v>
      </c>
      <c r="AJ98" s="55">
        <v>7462.8434772221699</v>
      </c>
      <c r="AK98" s="55">
        <v>764.05670850000001</v>
      </c>
      <c r="AL98" s="55">
        <v>3893.43359120593</v>
      </c>
      <c r="AM98" s="55">
        <v>312.81016459774702</v>
      </c>
      <c r="AN98" s="58">
        <v>128993.46188397059</v>
      </c>
      <c r="AP98" s="16">
        <v>4.92</v>
      </c>
      <c r="AQ98" s="13">
        <v>9.1199999999999992</v>
      </c>
      <c r="AR98" s="16">
        <v>5.04</v>
      </c>
      <c r="AS98" s="13">
        <v>13.8</v>
      </c>
      <c r="AT98" s="16">
        <v>5.76</v>
      </c>
      <c r="AU98" s="13">
        <v>22.08</v>
      </c>
      <c r="AV98" s="16">
        <v>5.28</v>
      </c>
      <c r="AW98" s="9">
        <v>16.440000000000001</v>
      </c>
    </row>
    <row r="99" spans="1:49" x14ac:dyDescent="0.25">
      <c r="A99" s="71">
        <v>41395</v>
      </c>
      <c r="B99" s="55">
        <v>60844.640443668999</v>
      </c>
      <c r="C99" s="55">
        <v>12814.396966032</v>
      </c>
      <c r="D99" s="55">
        <v>25239.420674541001</v>
      </c>
      <c r="E99" s="58">
        <v>9149.131647614</v>
      </c>
      <c r="F99" s="55">
        <v>108047.589731856</v>
      </c>
      <c r="G99" s="11">
        <v>26.62</v>
      </c>
      <c r="H99" s="63">
        <v>27.214571884394715</v>
      </c>
      <c r="I99" s="63">
        <v>16.350231273634741</v>
      </c>
      <c r="J99" s="63">
        <v>35.79288413008841</v>
      </c>
      <c r="K99" s="11">
        <v>9.1300000000000008</v>
      </c>
      <c r="L99" s="64">
        <v>7.0924092152010729</v>
      </c>
      <c r="M99" s="63">
        <v>10.892780111542804</v>
      </c>
      <c r="N99" s="11">
        <v>1.44</v>
      </c>
      <c r="O99" s="63">
        <v>1.1652457123381132</v>
      </c>
      <c r="P99" s="63">
        <v>1.9833324124911127</v>
      </c>
      <c r="Q99" s="11">
        <v>4.51</v>
      </c>
      <c r="R99" s="55">
        <v>7436.3356190476197</v>
      </c>
      <c r="S99" s="55">
        <v>4336.6379999999999</v>
      </c>
      <c r="T99" s="55">
        <v>11106.963</v>
      </c>
      <c r="U99" s="55">
        <v>4926.933</v>
      </c>
      <c r="V99" s="58">
        <v>20370.534</v>
      </c>
      <c r="W99" s="55">
        <v>53405.277999877901</v>
      </c>
      <c r="X99" s="55">
        <v>3267.82</v>
      </c>
      <c r="Y99" s="55">
        <v>12144.496142647</v>
      </c>
      <c r="Z99" s="55">
        <v>548.24303933199997</v>
      </c>
      <c r="AA99" s="55">
        <v>11585.0931033215</v>
      </c>
      <c r="AB99" s="55">
        <v>31.776936093500002</v>
      </c>
      <c r="AC99" s="58">
        <v>78119.501142441906</v>
      </c>
      <c r="AD99" s="55">
        <v>8517.5300000000007</v>
      </c>
      <c r="AE99" s="55">
        <v>10687.8</v>
      </c>
      <c r="AF99" s="55">
        <v>11865.38</v>
      </c>
      <c r="AG99" s="55">
        <v>1390.55</v>
      </c>
      <c r="AH99" s="55">
        <v>216.25049050000001</v>
      </c>
      <c r="AI99" s="55">
        <v>17265.981302</v>
      </c>
      <c r="AJ99" s="55">
        <v>7487.3947211608702</v>
      </c>
      <c r="AK99" s="55">
        <v>770.99131750000004</v>
      </c>
      <c r="AL99" s="55">
        <v>4156.6385202871897</v>
      </c>
      <c r="AM99" s="55">
        <v>325.02709457500998</v>
      </c>
      <c r="AN99" s="58">
        <v>131839.71335874058</v>
      </c>
      <c r="AP99" s="16">
        <v>4.8</v>
      </c>
      <c r="AQ99" s="13">
        <v>9.24</v>
      </c>
      <c r="AR99" s="16">
        <v>5.04</v>
      </c>
      <c r="AS99" s="13">
        <v>13.2</v>
      </c>
      <c r="AT99" s="16">
        <v>5.52</v>
      </c>
      <c r="AU99" s="13">
        <v>22.08</v>
      </c>
      <c r="AV99" s="16">
        <v>5.4</v>
      </c>
      <c r="AW99" s="9">
        <v>16.2</v>
      </c>
    </row>
    <row r="100" spans="1:49" x14ac:dyDescent="0.25">
      <c r="A100" s="71">
        <v>41426</v>
      </c>
      <c r="B100" s="55">
        <v>61379.846584473999</v>
      </c>
      <c r="C100" s="55">
        <v>12885.66426576</v>
      </c>
      <c r="D100" s="55">
        <v>25410.535288949999</v>
      </c>
      <c r="E100" s="58">
        <v>9282.4319592949996</v>
      </c>
      <c r="F100" s="55">
        <v>108958.47809847901</v>
      </c>
      <c r="G100" s="11">
        <v>26.36</v>
      </c>
      <c r="H100" s="63">
        <v>28.022812697517871</v>
      </c>
      <c r="I100" s="63">
        <v>15.956952948129221</v>
      </c>
      <c r="J100" s="63">
        <v>36.183460757486131</v>
      </c>
      <c r="K100" s="11">
        <v>9.0359999999999996</v>
      </c>
      <c r="L100" s="64">
        <v>7.004507965268493</v>
      </c>
      <c r="M100" s="63">
        <v>11.069089415975037</v>
      </c>
      <c r="N100" s="11">
        <v>1.43</v>
      </c>
      <c r="O100" s="63">
        <v>1.1594420622293382</v>
      </c>
      <c r="P100" s="63">
        <v>1.8839872119990264</v>
      </c>
      <c r="Q100" s="11">
        <v>4.45</v>
      </c>
      <c r="R100" s="55">
        <v>7677.1089000000002</v>
      </c>
      <c r="S100" s="55">
        <v>4335.1360000000004</v>
      </c>
      <c r="T100" s="55">
        <v>11191.653</v>
      </c>
      <c r="U100" s="55">
        <v>5247.1970000000001</v>
      </c>
      <c r="V100" s="58">
        <v>20773.986000000001</v>
      </c>
      <c r="W100" s="55">
        <v>53886.968000412002</v>
      </c>
      <c r="X100" s="55">
        <v>3297.049</v>
      </c>
      <c r="Y100" s="55">
        <v>11437.071521321101</v>
      </c>
      <c r="Z100" s="55">
        <v>559.51957145699998</v>
      </c>
      <c r="AA100" s="55">
        <v>10854.7134498961</v>
      </c>
      <c r="AB100" s="55">
        <v>37.987573570999999</v>
      </c>
      <c r="AC100" s="58">
        <v>79061.893069722995</v>
      </c>
      <c r="AD100" s="55">
        <v>8809.85</v>
      </c>
      <c r="AE100" s="55">
        <v>10366.280000000001</v>
      </c>
      <c r="AF100" s="55">
        <v>12198.08</v>
      </c>
      <c r="AG100" s="55">
        <v>1288.8699999999999</v>
      </c>
      <c r="AH100" s="55">
        <v>212.1981955</v>
      </c>
      <c r="AI100" s="55">
        <v>17235.910854500002</v>
      </c>
      <c r="AJ100" s="55">
        <v>7489.2069834199701</v>
      </c>
      <c r="AK100" s="55">
        <v>769.06223150000005</v>
      </c>
      <c r="AL100" s="55">
        <v>3962.0338764654698</v>
      </c>
      <c r="AM100" s="55">
        <v>327.93084687656301</v>
      </c>
      <c r="AN100" s="58">
        <v>133141.38661130093</v>
      </c>
      <c r="AP100" s="16">
        <v>5.04</v>
      </c>
      <c r="AQ100" s="13">
        <v>9</v>
      </c>
      <c r="AR100" s="16">
        <v>5.16</v>
      </c>
      <c r="AS100" s="13">
        <v>13.32</v>
      </c>
      <c r="AT100" s="16">
        <v>5.4</v>
      </c>
      <c r="AU100" s="13">
        <v>19.68</v>
      </c>
      <c r="AV100" s="16">
        <v>5.64</v>
      </c>
      <c r="AW100" s="9">
        <v>15.48</v>
      </c>
    </row>
    <row r="101" spans="1:49" x14ac:dyDescent="0.25">
      <c r="A101" s="71">
        <v>41456</v>
      </c>
      <c r="B101" s="55">
        <v>61638.652617993001</v>
      </c>
      <c r="C101" s="55">
        <v>12968.27827126</v>
      </c>
      <c r="D101" s="55">
        <v>25677.006838674999</v>
      </c>
      <c r="E101" s="58">
        <v>9555.3180315270001</v>
      </c>
      <c r="F101" s="55">
        <v>109839.255759455</v>
      </c>
      <c r="G101" s="11">
        <v>26.99</v>
      </c>
      <c r="H101" s="63">
        <v>28.251789521882767</v>
      </c>
      <c r="I101" s="63">
        <v>16.277407031945078</v>
      </c>
      <c r="J101" s="63">
        <v>36.195445698235588</v>
      </c>
      <c r="K101" s="11">
        <v>9.2200000000000006</v>
      </c>
      <c r="L101" s="64">
        <v>7.2360119466197137</v>
      </c>
      <c r="M101" s="63">
        <v>11.11571503580709</v>
      </c>
      <c r="N101" s="11">
        <v>1.48</v>
      </c>
      <c r="O101" s="63">
        <v>1.282517036762912</v>
      </c>
      <c r="P101" s="63">
        <v>1.7922752793318626</v>
      </c>
      <c r="Q101" s="11">
        <v>4.46</v>
      </c>
      <c r="R101" s="55">
        <v>7727.2669999999998</v>
      </c>
      <c r="S101" s="55">
        <v>4346.9279999999999</v>
      </c>
      <c r="T101" s="55">
        <v>11227.862999999999</v>
      </c>
      <c r="U101" s="55">
        <v>5273.9515499999998</v>
      </c>
      <c r="V101" s="58">
        <v>20848.742549999999</v>
      </c>
      <c r="W101" s="55">
        <v>54335.131999969497</v>
      </c>
      <c r="X101" s="55">
        <v>3317.72</v>
      </c>
      <c r="Y101" s="55">
        <v>10500.764471057</v>
      </c>
      <c r="Z101" s="55">
        <v>559.27391510150005</v>
      </c>
      <c r="AA101" s="55">
        <v>9960.0111412177794</v>
      </c>
      <c r="AB101" s="55">
        <v>41.150848197167001</v>
      </c>
      <c r="AC101" s="58">
        <v>79560.470946713045</v>
      </c>
      <c r="AD101" s="55">
        <v>9258.0876905000005</v>
      </c>
      <c r="AE101" s="55">
        <v>10551.92</v>
      </c>
      <c r="AF101" s="55">
        <v>12470.28</v>
      </c>
      <c r="AG101" s="55">
        <v>1115.0129999999999</v>
      </c>
      <c r="AH101" s="55">
        <v>180.99684500000001</v>
      </c>
      <c r="AI101" s="55">
        <v>17073.432420500001</v>
      </c>
      <c r="AJ101" s="55">
        <v>7512.8966345378103</v>
      </c>
      <c r="AK101" s="55">
        <v>766.45123349999994</v>
      </c>
      <c r="AL101" s="55">
        <v>3859.3954535979701</v>
      </c>
      <c r="AM101" s="55">
        <v>326.97267657258402</v>
      </c>
      <c r="AN101" s="58">
        <v>134303.18064058031</v>
      </c>
      <c r="AP101" s="16">
        <v>5.16</v>
      </c>
      <c r="AQ101" s="13">
        <v>9</v>
      </c>
      <c r="AR101" s="16">
        <v>5.28</v>
      </c>
      <c r="AS101" s="13">
        <v>13.08</v>
      </c>
      <c r="AT101" s="16">
        <v>5.52</v>
      </c>
      <c r="AU101" s="13">
        <v>23.52</v>
      </c>
      <c r="AV101" s="16">
        <v>5.76</v>
      </c>
      <c r="AW101" s="9">
        <v>15.72</v>
      </c>
    </row>
    <row r="102" spans="1:49" x14ac:dyDescent="0.25">
      <c r="A102" s="71">
        <v>41487</v>
      </c>
      <c r="B102" s="55">
        <v>62324.265287996997</v>
      </c>
      <c r="C102" s="55">
        <v>13121.271233418</v>
      </c>
      <c r="D102" s="55">
        <v>25931.978446857</v>
      </c>
      <c r="E102" s="58">
        <v>9463.4720320710003</v>
      </c>
      <c r="F102" s="55">
        <v>110840.987000343</v>
      </c>
      <c r="G102" s="11">
        <v>27.410764499772498</v>
      </c>
      <c r="H102" s="63">
        <v>31.846919797108157</v>
      </c>
      <c r="I102" s="63">
        <v>15.591562672046479</v>
      </c>
      <c r="J102" s="63">
        <v>35.902965937685209</v>
      </c>
      <c r="K102" s="11">
        <v>8.8965493557184914</v>
      </c>
      <c r="L102" s="64">
        <v>7.125036704190963</v>
      </c>
      <c r="M102" s="63">
        <v>10.6665350824013</v>
      </c>
      <c r="N102" s="11">
        <v>1.6821505055583721</v>
      </c>
      <c r="O102" s="63">
        <v>1.5204008062693743</v>
      </c>
      <c r="P102" s="63">
        <v>1.8796683960316261</v>
      </c>
      <c r="Q102" s="11">
        <v>4.49</v>
      </c>
      <c r="R102" s="55">
        <v>7587.3778571428602</v>
      </c>
      <c r="S102" s="55">
        <v>4303.2259999999997</v>
      </c>
      <c r="T102" s="55">
        <v>11050.959000000001</v>
      </c>
      <c r="U102" s="55">
        <v>5090.7219999999998</v>
      </c>
      <c r="V102" s="58">
        <v>20444.906999999999</v>
      </c>
      <c r="W102" s="55">
        <v>55066.114000320398</v>
      </c>
      <c r="X102" s="55">
        <v>3334.85</v>
      </c>
      <c r="Y102" s="55">
        <v>11598.586705461301</v>
      </c>
      <c r="Z102" s="55">
        <v>546.07476028450003</v>
      </c>
      <c r="AA102" s="55">
        <v>10964.774220176199</v>
      </c>
      <c r="AB102" s="55">
        <v>41.312020088154298</v>
      </c>
      <c r="AC102" s="58">
        <v>79984.446225801832</v>
      </c>
      <c r="AD102" s="55">
        <v>9605.48</v>
      </c>
      <c r="AE102" s="55">
        <v>10931</v>
      </c>
      <c r="AF102" s="55">
        <v>12812.89</v>
      </c>
      <c r="AG102" s="55">
        <v>1136.6300000000001</v>
      </c>
      <c r="AH102" s="55">
        <v>150.16604100000001</v>
      </c>
      <c r="AI102" s="55">
        <v>17682.202528000002</v>
      </c>
      <c r="AJ102" s="55">
        <v>7572.5965652654704</v>
      </c>
      <c r="AK102" s="55">
        <v>764.61644650000005</v>
      </c>
      <c r="AL102" s="55">
        <v>4068.4210899367799</v>
      </c>
      <c r="AM102" s="55">
        <v>330.70368720135798</v>
      </c>
      <c r="AN102" s="58">
        <v>136240.90302942914</v>
      </c>
      <c r="AP102" s="16">
        <v>5.16</v>
      </c>
      <c r="AQ102" s="13">
        <v>8.64</v>
      </c>
      <c r="AR102" s="16">
        <v>5.28</v>
      </c>
      <c r="AS102" s="13">
        <v>12.6</v>
      </c>
      <c r="AT102" s="16">
        <v>5.4</v>
      </c>
      <c r="AU102" s="13">
        <v>21.6</v>
      </c>
      <c r="AV102" s="16">
        <v>5.52</v>
      </c>
      <c r="AW102" s="9">
        <v>19.079999999999998</v>
      </c>
    </row>
    <row r="103" spans="1:49" x14ac:dyDescent="0.25">
      <c r="A103" s="71">
        <v>41518</v>
      </c>
      <c r="B103" s="55">
        <v>62676.919152317998</v>
      </c>
      <c r="C103" s="55">
        <v>13184.398188218</v>
      </c>
      <c r="D103" s="55">
        <v>26179.952037489998</v>
      </c>
      <c r="E103" s="58">
        <v>8993.8486126150001</v>
      </c>
      <c r="F103" s="55">
        <v>111035.117990641</v>
      </c>
      <c r="G103" s="11">
        <v>27.456714660823657</v>
      </c>
      <c r="H103" s="63">
        <v>31.165323148352044</v>
      </c>
      <c r="I103" s="63">
        <v>14.20804883190101</v>
      </c>
      <c r="J103" s="63">
        <v>35.704905589331588</v>
      </c>
      <c r="K103" s="11">
        <v>9.2435012481818664</v>
      </c>
      <c r="L103" s="64">
        <v>6.8945340367623675</v>
      </c>
      <c r="M103" s="63">
        <v>11.022305956128957</v>
      </c>
      <c r="N103" s="11">
        <v>1.4553408483150525</v>
      </c>
      <c r="O103" s="63">
        <v>1.3135641342240492</v>
      </c>
      <c r="P103" s="63">
        <v>1.7691063868823258</v>
      </c>
      <c r="Q103" s="11">
        <v>4.37</v>
      </c>
      <c r="R103" s="55">
        <v>7791.8594999999996</v>
      </c>
      <c r="S103" s="55">
        <v>4567.3610587642797</v>
      </c>
      <c r="T103" s="55">
        <v>11064.549000000001</v>
      </c>
      <c r="U103" s="55">
        <v>5471.9348499999996</v>
      </c>
      <c r="V103" s="58">
        <v>21103.84490876428</v>
      </c>
      <c r="W103" s="55">
        <v>54939.826000000001</v>
      </c>
      <c r="X103" s="55">
        <v>3349.0219999999999</v>
      </c>
      <c r="Y103" s="55">
        <v>11510.7391860801</v>
      </c>
      <c r="Z103" s="55">
        <v>535.17595421450005</v>
      </c>
      <c r="AA103" s="55">
        <v>10994.725551510301</v>
      </c>
      <c r="AB103" s="55">
        <v>42.3274843826539</v>
      </c>
      <c r="AC103" s="58">
        <v>80401.555013165926</v>
      </c>
      <c r="AD103" s="55">
        <v>9548.1068361425005</v>
      </c>
      <c r="AE103" s="55">
        <v>11082.259616011001</v>
      </c>
      <c r="AF103" s="55">
        <v>13067.575789312799</v>
      </c>
      <c r="AG103" s="55">
        <v>1143.596</v>
      </c>
      <c r="AH103" s="55">
        <v>149.32443549999999</v>
      </c>
      <c r="AI103" s="55">
        <v>18101.054451</v>
      </c>
      <c r="AJ103" s="55">
        <v>7573.9759426619003</v>
      </c>
      <c r="AK103" s="55">
        <v>766.22891300000003</v>
      </c>
      <c r="AL103" s="55">
        <v>4111.7442036093698</v>
      </c>
      <c r="AM103" s="55">
        <v>335.85089040337999</v>
      </c>
      <c r="AN103" s="58">
        <v>137386.08190278138</v>
      </c>
      <c r="AP103" s="16">
        <v>5.16</v>
      </c>
      <c r="AQ103" s="13">
        <v>8.8800000000000008</v>
      </c>
      <c r="AR103" s="16">
        <v>5.4</v>
      </c>
      <c r="AS103" s="13">
        <v>12.6</v>
      </c>
      <c r="AT103" s="16">
        <v>5.52</v>
      </c>
      <c r="AU103" s="13">
        <v>19.559999999999999</v>
      </c>
      <c r="AV103" s="16">
        <v>5.76</v>
      </c>
      <c r="AW103" s="9">
        <v>19.2</v>
      </c>
    </row>
    <row r="104" spans="1:49" x14ac:dyDescent="0.25">
      <c r="A104" s="71">
        <v>41548</v>
      </c>
      <c r="B104" s="55">
        <v>63074.792605896997</v>
      </c>
      <c r="C104" s="55">
        <v>13343.264794047</v>
      </c>
      <c r="D104" s="55">
        <v>26484.339895824</v>
      </c>
      <c r="E104" s="58">
        <v>8901.4314665250004</v>
      </c>
      <c r="F104" s="55">
        <v>111803.82876229301</v>
      </c>
      <c r="G104" s="11">
        <v>26.863969371184837</v>
      </c>
      <c r="H104" s="63">
        <v>29.728903353522245</v>
      </c>
      <c r="I104" s="63">
        <v>15.766727938179059</v>
      </c>
      <c r="J104" s="63">
        <v>35.537349645069781</v>
      </c>
      <c r="K104" s="11">
        <v>8.8171856697406028</v>
      </c>
      <c r="L104" s="64">
        <v>7.1883724453017619</v>
      </c>
      <c r="M104" s="63">
        <v>10.174885845762081</v>
      </c>
      <c r="N104" s="11">
        <v>1.6687795377367145</v>
      </c>
      <c r="O104" s="63">
        <v>1.5634216322485095</v>
      </c>
      <c r="P104" s="63">
        <v>1.7905766682535385</v>
      </c>
      <c r="Q104" s="11">
        <v>4.3899999999999997</v>
      </c>
      <c r="R104" s="55">
        <v>7635.9054545454601</v>
      </c>
      <c r="S104" s="55">
        <v>4493.9050318703803</v>
      </c>
      <c r="T104" s="55">
        <v>10919.862999999999</v>
      </c>
      <c r="U104" s="55">
        <v>4986.8899499999998</v>
      </c>
      <c r="V104" s="58">
        <v>20400.657981870379</v>
      </c>
      <c r="W104" s="55">
        <v>55245.915999999997</v>
      </c>
      <c r="X104" s="55">
        <v>3357.605</v>
      </c>
      <c r="Y104" s="55">
        <v>11653.905722822299</v>
      </c>
      <c r="Z104" s="55">
        <v>529.99138439800004</v>
      </c>
      <c r="AA104" s="55">
        <v>11357.648651892199</v>
      </c>
      <c r="AB104" s="55">
        <v>41.323367561241099</v>
      </c>
      <c r="AC104" s="58">
        <v>79789.104069637237</v>
      </c>
      <c r="AD104" s="55">
        <v>9431.4192887749996</v>
      </c>
      <c r="AE104" s="55">
        <v>11107.279546481999</v>
      </c>
      <c r="AF104" s="55">
        <v>13407.939865431001</v>
      </c>
      <c r="AG104" s="55">
        <v>1069.69</v>
      </c>
      <c r="AH104" s="55">
        <v>156.88345100000001</v>
      </c>
      <c r="AI104" s="55">
        <v>17907.501324500001</v>
      </c>
      <c r="AJ104" s="55">
        <v>7753.7108089537996</v>
      </c>
      <c r="AK104" s="55">
        <v>782.2287705</v>
      </c>
      <c r="AL104" s="55">
        <v>4182.9438588134399</v>
      </c>
      <c r="AM104" s="55">
        <v>336.89513176431001</v>
      </c>
      <c r="AN104" s="58">
        <v>136885.91813470129</v>
      </c>
      <c r="AP104" s="16">
        <v>5.04</v>
      </c>
      <c r="AQ104" s="13">
        <v>8.4</v>
      </c>
      <c r="AR104" s="16">
        <v>5.28</v>
      </c>
      <c r="AS104" s="13">
        <v>14.04</v>
      </c>
      <c r="AT104" s="16">
        <v>5.4</v>
      </c>
      <c r="AU104" s="13">
        <v>20.28</v>
      </c>
      <c r="AV104" s="16">
        <v>5.88</v>
      </c>
      <c r="AW104" s="9">
        <v>17.399999999999999</v>
      </c>
    </row>
    <row r="105" spans="1:49" x14ac:dyDescent="0.25">
      <c r="A105" s="71">
        <v>41579</v>
      </c>
      <c r="B105" s="55">
        <v>64440.736405971998</v>
      </c>
      <c r="C105" s="55">
        <v>13519.495529350999</v>
      </c>
      <c r="D105" s="55">
        <v>26713.225417457001</v>
      </c>
      <c r="E105" s="58">
        <v>9170.4276710289996</v>
      </c>
      <c r="F105" s="55">
        <v>113843.88502380899</v>
      </c>
      <c r="G105" s="11">
        <v>26.783234874877937</v>
      </c>
      <c r="H105" s="63">
        <v>29.49860397661892</v>
      </c>
      <c r="I105" s="63">
        <v>15.579875176664661</v>
      </c>
      <c r="J105" s="63">
        <v>35.355460238795061</v>
      </c>
      <c r="K105" s="11">
        <v>8.8913731545848123</v>
      </c>
      <c r="L105" s="64">
        <v>6.6389807958743869</v>
      </c>
      <c r="M105" s="63">
        <v>11.091098509406459</v>
      </c>
      <c r="N105" s="11">
        <v>1.5710335556046542</v>
      </c>
      <c r="O105" s="63">
        <v>1.3861692296394117</v>
      </c>
      <c r="P105" s="63">
        <v>1.8152955775910864</v>
      </c>
      <c r="Q105" s="11">
        <v>4.3600000000000003</v>
      </c>
      <c r="R105" s="55">
        <v>7725.1412499999997</v>
      </c>
      <c r="S105" s="55">
        <v>4490.2324316683998</v>
      </c>
      <c r="T105" s="55">
        <v>11086.464</v>
      </c>
      <c r="U105" s="55">
        <v>5226.5156999999999</v>
      </c>
      <c r="V105" s="58">
        <v>20803.212131668399</v>
      </c>
      <c r="W105" s="55">
        <v>55808.555</v>
      </c>
      <c r="X105" s="55">
        <v>3356.1350000000002</v>
      </c>
      <c r="Y105" s="55">
        <v>12862.8901362657</v>
      </c>
      <c r="Z105" s="55">
        <v>529.31235435200006</v>
      </c>
      <c r="AA105" s="55">
        <v>12542.6411085661</v>
      </c>
      <c r="AB105" s="55">
        <v>42.821590877373097</v>
      </c>
      <c r="AC105" s="58">
        <v>80774.641922842624</v>
      </c>
      <c r="AD105" s="55">
        <v>9543.2933327749997</v>
      </c>
      <c r="AE105" s="55">
        <v>11320.062708744001</v>
      </c>
      <c r="AF105" s="55">
        <v>13232.230390045001</v>
      </c>
      <c r="AG105" s="55">
        <v>1080.914</v>
      </c>
      <c r="AH105" s="55">
        <v>167.3743365</v>
      </c>
      <c r="AI105" s="55">
        <v>17938.027262</v>
      </c>
      <c r="AJ105" s="55">
        <v>8086.6716218500296</v>
      </c>
      <c r="AK105" s="55">
        <v>793.356855</v>
      </c>
      <c r="AL105" s="55">
        <v>4540.55607987438</v>
      </c>
      <c r="AM105" s="55">
        <v>334.26365814146902</v>
      </c>
      <c r="AN105" s="58">
        <v>138061.75269174078</v>
      </c>
      <c r="AP105" s="16">
        <v>4.68</v>
      </c>
      <c r="AQ105" s="13">
        <v>8.4</v>
      </c>
      <c r="AR105" s="16">
        <v>4.8</v>
      </c>
      <c r="AS105" s="13">
        <v>13.08</v>
      </c>
      <c r="AT105" s="16">
        <v>4.92</v>
      </c>
      <c r="AU105" s="13">
        <v>21.96</v>
      </c>
      <c r="AV105" s="16">
        <v>5.88</v>
      </c>
      <c r="AW105" s="9">
        <v>18.48</v>
      </c>
    </row>
    <row r="106" spans="1:49" x14ac:dyDescent="0.25">
      <c r="A106" s="71">
        <v>41609</v>
      </c>
      <c r="B106" s="55">
        <v>64939.088727597002</v>
      </c>
      <c r="C106" s="55">
        <v>13615.169793145</v>
      </c>
      <c r="D106" s="55">
        <v>27049.086330990998</v>
      </c>
      <c r="E106" s="58">
        <v>8667.5003024329999</v>
      </c>
      <c r="F106" s="55">
        <v>114270.84515416602</v>
      </c>
      <c r="G106" s="11">
        <v>26.061785231993277</v>
      </c>
      <c r="H106" s="63">
        <v>26.895884212139769</v>
      </c>
      <c r="I106" s="63">
        <v>15.98790360800349</v>
      </c>
      <c r="J106" s="63">
        <v>34.378369600617553</v>
      </c>
      <c r="K106" s="11">
        <v>8.3457161833633986</v>
      </c>
      <c r="L106" s="64">
        <v>6.4396360524949783</v>
      </c>
      <c r="M106" s="63">
        <v>10.437750909014721</v>
      </c>
      <c r="N106" s="11">
        <v>1.6486526813059557</v>
      </c>
      <c r="O106" s="63">
        <v>1.5128739369708393</v>
      </c>
      <c r="P106" s="63">
        <v>1.8519406511584169</v>
      </c>
      <c r="Q106" s="11">
        <v>4.3600000000000003</v>
      </c>
      <c r="R106" s="55">
        <v>8296.8158500000009</v>
      </c>
      <c r="S106" s="55">
        <v>4693.2209999999995</v>
      </c>
      <c r="T106" s="55">
        <v>12019.099</v>
      </c>
      <c r="U106" s="55">
        <v>5399.5730000000003</v>
      </c>
      <c r="V106" s="58">
        <v>22111.893</v>
      </c>
      <c r="W106" s="55">
        <v>56209.396999835997</v>
      </c>
      <c r="X106" s="55">
        <v>3345.5680000000002</v>
      </c>
      <c r="Y106" s="55">
        <v>12513.9210008645</v>
      </c>
      <c r="Z106" s="55">
        <v>533.95150133725997</v>
      </c>
      <c r="AA106" s="55">
        <v>11940.188061300199</v>
      </c>
      <c r="AB106" s="55">
        <v>41.971099067753002</v>
      </c>
      <c r="AC106" s="58">
        <v>82732.571341669798</v>
      </c>
      <c r="AD106" s="55">
        <v>9628.8050000000003</v>
      </c>
      <c r="AE106" s="55">
        <v>10362.365</v>
      </c>
      <c r="AF106" s="55">
        <v>13167.666999999999</v>
      </c>
      <c r="AG106" s="55">
        <v>993.77200000000005</v>
      </c>
      <c r="AH106" s="55">
        <v>176.29989850000001</v>
      </c>
      <c r="AI106" s="55">
        <v>17974.284245999999</v>
      </c>
      <c r="AJ106" s="55">
        <v>8280.1243622934398</v>
      </c>
      <c r="AK106" s="55">
        <v>796.01428850000002</v>
      </c>
      <c r="AL106" s="55">
        <v>4638.7501457854296</v>
      </c>
      <c r="AM106" s="55">
        <v>329.455956486307</v>
      </c>
      <c r="AN106" s="58">
        <v>139143.69703469149</v>
      </c>
      <c r="AP106" s="16">
        <v>4.5599999999999996</v>
      </c>
      <c r="AQ106" s="13">
        <v>8.64</v>
      </c>
      <c r="AR106" s="16">
        <v>4.8</v>
      </c>
      <c r="AS106" s="13">
        <v>11.76</v>
      </c>
      <c r="AT106" s="16">
        <v>5.16</v>
      </c>
      <c r="AU106" s="13">
        <v>17.399999999999999</v>
      </c>
      <c r="AV106" s="16">
        <v>5.88</v>
      </c>
      <c r="AW106" s="9">
        <v>17.16</v>
      </c>
    </row>
    <row r="107" spans="1:49" x14ac:dyDescent="0.25">
      <c r="A107" s="70">
        <v>41640</v>
      </c>
      <c r="B107" s="55">
        <v>65565.129976900003</v>
      </c>
      <c r="C107" s="55">
        <v>13773.695319955001</v>
      </c>
      <c r="D107" s="55">
        <v>27428.245663682999</v>
      </c>
      <c r="E107" s="58">
        <v>8975.0189321029993</v>
      </c>
      <c r="F107" s="55">
        <v>115742.08989264102</v>
      </c>
      <c r="G107" s="11">
        <v>26.412031708642619</v>
      </c>
      <c r="H107" s="63">
        <v>28.034345939279952</v>
      </c>
      <c r="I107" s="63">
        <v>16.783340296670406</v>
      </c>
      <c r="J107" s="63">
        <v>33.01531303897486</v>
      </c>
      <c r="K107" s="11">
        <v>8.5691470463123132</v>
      </c>
      <c r="L107" s="64">
        <v>6.4201853735809484</v>
      </c>
      <c r="M107" s="63">
        <v>10.815662098772957</v>
      </c>
      <c r="N107" s="11">
        <v>1.9783569076592389</v>
      </c>
      <c r="O107" s="63">
        <v>2.0253880406420528</v>
      </c>
      <c r="P107" s="63">
        <v>1.9409025910652504</v>
      </c>
      <c r="Q107" s="11">
        <v>4.32</v>
      </c>
      <c r="R107" s="55">
        <v>8057.8897272727299</v>
      </c>
      <c r="S107" s="55">
        <v>4742.973</v>
      </c>
      <c r="T107" s="55">
        <v>11973.105</v>
      </c>
      <c r="U107" s="55">
        <v>5637.6746999999996</v>
      </c>
      <c r="V107" s="58">
        <v>22353.752700000001</v>
      </c>
      <c r="W107" s="55">
        <v>56630.868999999999</v>
      </c>
      <c r="X107" s="55">
        <v>3353.6260000000002</v>
      </c>
      <c r="Y107" s="55">
        <v>12347.781389333901</v>
      </c>
      <c r="Z107" s="55">
        <v>547.08967683751996</v>
      </c>
      <c r="AA107" s="55">
        <v>11691.0238114109</v>
      </c>
      <c r="AB107" s="55">
        <v>39.2157802729335</v>
      </c>
      <c r="AC107" s="58">
        <v>83502.879174487593</v>
      </c>
      <c r="AD107" s="55">
        <v>9790.4730231730391</v>
      </c>
      <c r="AE107" s="55">
        <v>9793.5459992923606</v>
      </c>
      <c r="AF107" s="55">
        <v>12909.165613864499</v>
      </c>
      <c r="AG107" s="55">
        <v>900.92899999999997</v>
      </c>
      <c r="AH107" s="55">
        <v>186.35172750000001</v>
      </c>
      <c r="AI107" s="55">
        <v>18178.545945499998</v>
      </c>
      <c r="AJ107" s="55">
        <v>8505.9354400214997</v>
      </c>
      <c r="AK107" s="55">
        <v>795.096631</v>
      </c>
      <c r="AL107" s="55">
        <v>4766.2168102612004</v>
      </c>
      <c r="AM107" s="55">
        <v>335.50887176672398</v>
      </c>
      <c r="AN107" s="58">
        <v>139461.19687281107</v>
      </c>
      <c r="AP107" s="16">
        <v>4.4400000000000004</v>
      </c>
      <c r="AQ107" s="13">
        <v>8.16</v>
      </c>
      <c r="AR107" s="16">
        <v>4.5599999999999996</v>
      </c>
      <c r="AS107" s="13">
        <v>12</v>
      </c>
      <c r="AT107" s="16">
        <v>4.8</v>
      </c>
      <c r="AU107" s="13">
        <v>20.28</v>
      </c>
      <c r="AV107" s="16"/>
      <c r="AW107" s="9">
        <v>19.8</v>
      </c>
    </row>
    <row r="108" spans="1:49" x14ac:dyDescent="0.25">
      <c r="A108" s="71">
        <v>41671</v>
      </c>
      <c r="B108" s="55">
        <v>65694.845556300002</v>
      </c>
      <c r="C108" s="55">
        <v>13843.874411063</v>
      </c>
      <c r="D108" s="55">
        <v>27727.261889288999</v>
      </c>
      <c r="E108" s="58">
        <v>9020.4700081819992</v>
      </c>
      <c r="F108" s="55">
        <v>116286.45186483402</v>
      </c>
      <c r="G108" s="11">
        <v>26.870807576773871</v>
      </c>
      <c r="H108" s="63">
        <v>28.298966010716921</v>
      </c>
      <c r="I108" s="63">
        <v>16.792079552065417</v>
      </c>
      <c r="J108" s="63">
        <v>33.556208752618844</v>
      </c>
      <c r="K108" s="11">
        <v>8.5283087521029941</v>
      </c>
      <c r="L108" s="64">
        <v>6.3520008870919629</v>
      </c>
      <c r="M108" s="63">
        <v>10.287635810321621</v>
      </c>
      <c r="N108" s="11">
        <v>1.573835960313003</v>
      </c>
      <c r="O108" s="63">
        <v>1.4685126367093424</v>
      </c>
      <c r="P108" s="63">
        <v>1.7031621634800065</v>
      </c>
      <c r="Q108" s="11">
        <v>4.3</v>
      </c>
      <c r="R108" s="55">
        <v>8099.7340000000004</v>
      </c>
      <c r="S108" s="55">
        <v>4725.875</v>
      </c>
      <c r="T108" s="55">
        <v>11755.534</v>
      </c>
      <c r="U108" s="55">
        <v>5626.9889999999996</v>
      </c>
      <c r="V108" s="58">
        <v>22108.398000000001</v>
      </c>
      <c r="W108" s="55">
        <v>57143.888999939001</v>
      </c>
      <c r="X108" s="55">
        <v>3372.81</v>
      </c>
      <c r="Y108" s="55">
        <v>12632.765367702301</v>
      </c>
      <c r="Z108" s="55">
        <v>560.38664849407996</v>
      </c>
      <c r="AA108" s="55">
        <v>11963.842543008799</v>
      </c>
      <c r="AB108" s="55">
        <v>40.674832719910498</v>
      </c>
      <c r="AC108" s="58">
        <v>83813.731640406666</v>
      </c>
      <c r="AD108" s="55">
        <v>10309.054</v>
      </c>
      <c r="AE108" s="55">
        <v>10897.807000000001</v>
      </c>
      <c r="AF108" s="55">
        <v>13093.852999999999</v>
      </c>
      <c r="AG108" s="55">
        <v>918.096</v>
      </c>
      <c r="AH108" s="55">
        <v>185.551322</v>
      </c>
      <c r="AI108" s="55">
        <v>18294.093463000001</v>
      </c>
      <c r="AJ108" s="55">
        <v>9002.9084575039797</v>
      </c>
      <c r="AK108" s="55">
        <v>807.37833049999995</v>
      </c>
      <c r="AL108" s="55">
        <v>5185.0236207770704</v>
      </c>
      <c r="AM108" s="55">
        <v>345.490712376668</v>
      </c>
      <c r="AN108" s="58">
        <v>141791.95888025692</v>
      </c>
      <c r="AP108" s="16">
        <v>4.2</v>
      </c>
      <c r="AQ108" s="13">
        <v>8.8800000000000008</v>
      </c>
      <c r="AR108" s="16">
        <v>4.4400000000000004</v>
      </c>
      <c r="AS108" s="13">
        <v>12.12</v>
      </c>
      <c r="AT108" s="16">
        <v>4.68</v>
      </c>
      <c r="AU108" s="13">
        <v>22.08</v>
      </c>
      <c r="AV108" s="16">
        <v>3.84</v>
      </c>
      <c r="AW108" s="9">
        <v>20.76</v>
      </c>
    </row>
    <row r="109" spans="1:49" x14ac:dyDescent="0.25">
      <c r="A109" s="71">
        <v>41699</v>
      </c>
      <c r="B109" s="55">
        <v>65259.355840693002</v>
      </c>
      <c r="C109" s="55">
        <v>13964.766692121</v>
      </c>
      <c r="D109" s="55">
        <v>28090.008135729</v>
      </c>
      <c r="E109" s="58">
        <v>8768.7498366849995</v>
      </c>
      <c r="F109" s="55">
        <v>116082.88050522801</v>
      </c>
      <c r="G109" s="11">
        <v>24.533370625872152</v>
      </c>
      <c r="H109" s="63">
        <v>25.245979574918692</v>
      </c>
      <c r="I109" s="63">
        <v>15.113614278177737</v>
      </c>
      <c r="J109" s="63">
        <v>33.846129119697459</v>
      </c>
      <c r="K109" s="11">
        <v>8.4679797802710421</v>
      </c>
      <c r="L109" s="64">
        <v>6.257895577809828</v>
      </c>
      <c r="M109" s="63">
        <v>11.375784584375012</v>
      </c>
      <c r="N109" s="11">
        <v>1.5645734390072867</v>
      </c>
      <c r="O109" s="63">
        <v>1.3952677077475253</v>
      </c>
      <c r="P109" s="63">
        <v>1.8499777390643179</v>
      </c>
      <c r="Q109" s="11">
        <v>4.3</v>
      </c>
      <c r="R109" s="55">
        <v>8025.0497619047601</v>
      </c>
      <c r="S109" s="55">
        <v>4689.0720000000001</v>
      </c>
      <c r="T109" s="55">
        <v>11788.535952381</v>
      </c>
      <c r="U109" s="55">
        <v>5696.0429999999997</v>
      </c>
      <c r="V109" s="58">
        <v>22173.650952381002</v>
      </c>
      <c r="W109" s="55">
        <v>56929.960000038103</v>
      </c>
      <c r="X109" s="55">
        <v>3402.75</v>
      </c>
      <c r="Y109" s="55">
        <v>11578.969282198001</v>
      </c>
      <c r="Z109" s="55">
        <v>566.44828511429</v>
      </c>
      <c r="AA109" s="55">
        <v>10994.5030017179</v>
      </c>
      <c r="AB109" s="55">
        <v>41.761807378498197</v>
      </c>
      <c r="AC109" s="58">
        <v>83615.513710635001</v>
      </c>
      <c r="AD109" s="55">
        <v>10474.8540624334</v>
      </c>
      <c r="AE109" s="55">
        <v>11101.5701415535</v>
      </c>
      <c r="AF109" s="55">
        <v>13085.5192111867</v>
      </c>
      <c r="AG109" s="55">
        <v>899.89700000000005</v>
      </c>
      <c r="AH109" s="55">
        <v>176.063963</v>
      </c>
      <c r="AI109" s="55">
        <v>18296.767180999999</v>
      </c>
      <c r="AJ109" s="55">
        <v>9691.9700980371508</v>
      </c>
      <c r="AK109" s="55">
        <v>823.80522199999996</v>
      </c>
      <c r="AL109" s="55">
        <v>5466.5025693444204</v>
      </c>
      <c r="AM109" s="55">
        <v>351.39728863163901</v>
      </c>
      <c r="AN109" s="58">
        <v>142348.06073186969</v>
      </c>
      <c r="AP109" s="16">
        <v>4.08</v>
      </c>
      <c r="AQ109" s="13">
        <v>8.0399999999999991</v>
      </c>
      <c r="AR109" s="16">
        <v>4.08</v>
      </c>
      <c r="AS109" s="13">
        <v>12.24</v>
      </c>
      <c r="AT109" s="16">
        <v>4.32</v>
      </c>
      <c r="AU109" s="13">
        <v>19.920000000000002</v>
      </c>
      <c r="AV109" s="16">
        <v>3.72</v>
      </c>
      <c r="AW109" s="9">
        <v>17.88</v>
      </c>
    </row>
    <row r="110" spans="1:49" x14ac:dyDescent="0.25">
      <c r="A110" s="71">
        <v>41730</v>
      </c>
      <c r="B110" s="55">
        <v>65388.114414999996</v>
      </c>
      <c r="C110" s="55">
        <v>14089.385329481</v>
      </c>
      <c r="D110" s="55">
        <v>28511.887613786999</v>
      </c>
      <c r="E110" s="58">
        <v>9119.9330801069991</v>
      </c>
      <c r="F110" s="55">
        <v>117109.32043837498</v>
      </c>
      <c r="G110" s="11">
        <v>26.128753305750863</v>
      </c>
      <c r="H110" s="63">
        <v>27.970359313594294</v>
      </c>
      <c r="I110" s="63">
        <v>15.24987607050376</v>
      </c>
      <c r="J110" s="63">
        <v>34.284568837278428</v>
      </c>
      <c r="K110" s="11">
        <v>8.7159404390390769</v>
      </c>
      <c r="L110" s="64">
        <v>5.9723921931852928</v>
      </c>
      <c r="M110" s="63">
        <v>11.071794970937495</v>
      </c>
      <c r="N110" s="11">
        <v>1.5915439607837103</v>
      </c>
      <c r="O110" s="63">
        <v>1.4654610817892866</v>
      </c>
      <c r="P110" s="63">
        <v>1.7693950851914799</v>
      </c>
      <c r="Q110" s="11">
        <v>4.25</v>
      </c>
      <c r="R110" s="55">
        <v>7978.4621904761898</v>
      </c>
      <c r="S110" s="55">
        <v>4728.2</v>
      </c>
      <c r="T110" s="55">
        <v>12088.763999999999</v>
      </c>
      <c r="U110" s="55">
        <v>5782.4707500000004</v>
      </c>
      <c r="V110" s="58">
        <v>22599.43475</v>
      </c>
      <c r="W110" s="55">
        <v>56018.82</v>
      </c>
      <c r="X110" s="55">
        <v>3434.453</v>
      </c>
      <c r="Y110" s="55">
        <v>11800.6315233307</v>
      </c>
      <c r="Z110" s="55">
        <v>570.738394323075</v>
      </c>
      <c r="AA110" s="55">
        <v>11068.4047286814</v>
      </c>
      <c r="AB110" s="55">
        <v>41.369013704050502</v>
      </c>
      <c r="AC110" s="58">
        <v>83314.303925268323</v>
      </c>
      <c r="AD110" s="55">
        <v>10962.5113115</v>
      </c>
      <c r="AE110" s="55">
        <v>11030.3386955275</v>
      </c>
      <c r="AF110" s="55">
        <v>13065.093216446699</v>
      </c>
      <c r="AG110" s="55">
        <v>877.83500000000004</v>
      </c>
      <c r="AH110" s="55">
        <v>181.6311015</v>
      </c>
      <c r="AI110" s="55">
        <v>18190.367314499999</v>
      </c>
      <c r="AJ110" s="55">
        <v>10463.299053668899</v>
      </c>
      <c r="AK110" s="55">
        <v>839.36859600000003</v>
      </c>
      <c r="AL110" s="55">
        <v>5942.6437582102499</v>
      </c>
      <c r="AM110" s="55">
        <v>358.34232268699799</v>
      </c>
      <c r="AN110" s="58">
        <v>142623.76213351419</v>
      </c>
      <c r="AP110" s="16">
        <v>3.96</v>
      </c>
      <c r="AQ110" s="13">
        <v>8.2799999999999994</v>
      </c>
      <c r="AR110" s="16">
        <v>3.96</v>
      </c>
      <c r="AS110" s="13">
        <v>12.48</v>
      </c>
      <c r="AT110" s="16">
        <v>4.4400000000000004</v>
      </c>
      <c r="AU110" s="13">
        <v>19.559999999999999</v>
      </c>
      <c r="AV110" s="16">
        <v>3.48</v>
      </c>
      <c r="AW110" s="9">
        <v>20.76</v>
      </c>
    </row>
    <row r="111" spans="1:49" x14ac:dyDescent="0.25">
      <c r="A111" s="71">
        <v>41760</v>
      </c>
      <c r="B111" s="55">
        <v>65766.534992385001</v>
      </c>
      <c r="C111" s="55">
        <v>14118.000695794</v>
      </c>
      <c r="D111" s="55">
        <v>28889.136082473</v>
      </c>
      <c r="E111" s="58">
        <v>9037.2049931130005</v>
      </c>
      <c r="F111" s="55">
        <v>117810.876763765</v>
      </c>
      <c r="G111" s="11">
        <v>27.427716397807067</v>
      </c>
      <c r="H111" s="63">
        <v>30.483858889072962</v>
      </c>
      <c r="I111" s="63">
        <v>15.470669963980157</v>
      </c>
      <c r="J111" s="63">
        <v>34.061190931859919</v>
      </c>
      <c r="K111" s="11">
        <v>8.5526738198805123</v>
      </c>
      <c r="L111" s="64">
        <v>5.7994443883841766</v>
      </c>
      <c r="M111" s="63">
        <v>11.069368667306577</v>
      </c>
      <c r="N111" s="11">
        <v>1.241849285992547</v>
      </c>
      <c r="O111" s="63">
        <v>1.0215195241530253</v>
      </c>
      <c r="P111" s="63">
        <v>1.6340814842366758</v>
      </c>
      <c r="Q111" s="11">
        <v>4.1399999999999997</v>
      </c>
      <c r="R111" s="55">
        <v>8098.402</v>
      </c>
      <c r="S111" s="55">
        <v>4767.1379999999999</v>
      </c>
      <c r="T111" s="55">
        <v>12064.878904761899</v>
      </c>
      <c r="U111" s="55">
        <v>6083.3587500000003</v>
      </c>
      <c r="V111" s="58">
        <v>22915.375654761898</v>
      </c>
      <c r="W111" s="55">
        <v>55231.484000206001</v>
      </c>
      <c r="X111" s="55">
        <v>3477.1849999999999</v>
      </c>
      <c r="Y111" s="55">
        <v>13061.713606981501</v>
      </c>
      <c r="Z111" s="55">
        <v>576.27328310256996</v>
      </c>
      <c r="AA111" s="55">
        <v>11996.698264963999</v>
      </c>
      <c r="AB111" s="55">
        <v>41.774759136952802</v>
      </c>
      <c r="AC111" s="58">
        <v>83223.558520951003</v>
      </c>
      <c r="AD111" s="55">
        <v>11531.504837805</v>
      </c>
      <c r="AE111" s="55">
        <v>11528.681084994299</v>
      </c>
      <c r="AF111" s="55">
        <v>13402.515347715</v>
      </c>
      <c r="AG111" s="55">
        <v>1226.1489999999999</v>
      </c>
      <c r="AH111" s="55">
        <v>187.93015800000001</v>
      </c>
      <c r="AI111" s="55">
        <v>18192.795905999999</v>
      </c>
      <c r="AJ111" s="55">
        <v>11306.6236713744</v>
      </c>
      <c r="AK111" s="55">
        <v>859.18684949999999</v>
      </c>
      <c r="AL111" s="55">
        <v>6551.4383865954997</v>
      </c>
      <c r="AM111" s="55">
        <v>364.90347089946698</v>
      </c>
      <c r="AN111" s="58">
        <v>144542.60351884476</v>
      </c>
      <c r="AP111" s="16">
        <v>3.96</v>
      </c>
      <c r="AQ111" s="13">
        <v>7.68</v>
      </c>
      <c r="AR111" s="16">
        <v>4.08</v>
      </c>
      <c r="AS111" s="13">
        <v>12.24</v>
      </c>
      <c r="AT111" s="16">
        <v>4.32</v>
      </c>
      <c r="AU111" s="13">
        <v>17.16</v>
      </c>
      <c r="AV111" s="16">
        <v>3.96</v>
      </c>
      <c r="AW111" s="9">
        <v>22.56</v>
      </c>
    </row>
    <row r="112" spans="1:49" x14ac:dyDescent="0.25">
      <c r="A112" s="71">
        <v>41791</v>
      </c>
      <c r="B112" s="55">
        <v>66168.764287566999</v>
      </c>
      <c r="C112" s="55">
        <v>14148.013496157</v>
      </c>
      <c r="D112" s="55">
        <v>29223.803193149</v>
      </c>
      <c r="E112" s="58">
        <v>8734.6648568750006</v>
      </c>
      <c r="F112" s="55">
        <v>118275.24583374799</v>
      </c>
      <c r="G112" s="11">
        <v>26.578430844051667</v>
      </c>
      <c r="H112" s="63">
        <v>28.896511441683906</v>
      </c>
      <c r="I112" s="63">
        <v>15.226036140217682</v>
      </c>
      <c r="J112" s="63">
        <v>33.745644952398877</v>
      </c>
      <c r="K112" s="11">
        <v>8.2215048189788327</v>
      </c>
      <c r="L112" s="64">
        <v>6.1963520386099233</v>
      </c>
      <c r="M112" s="63">
        <v>9.4834937933566223</v>
      </c>
      <c r="N112" s="11">
        <v>1.367077825268709</v>
      </c>
      <c r="O112" s="63">
        <v>1.1871845049230478</v>
      </c>
      <c r="P112" s="63">
        <v>1.6914843293215895</v>
      </c>
      <c r="Q112" s="11">
        <v>3.94</v>
      </c>
      <c r="R112" s="55">
        <v>8142.1109999999999</v>
      </c>
      <c r="S112" s="55">
        <v>4789.1390000000001</v>
      </c>
      <c r="T112" s="55">
        <v>12204.374</v>
      </c>
      <c r="U112" s="55">
        <v>6139.6369500000001</v>
      </c>
      <c r="V112" s="58">
        <v>23133.149949999999</v>
      </c>
      <c r="W112" s="55">
        <v>55412.737999999998</v>
      </c>
      <c r="X112" s="55">
        <v>3525.183</v>
      </c>
      <c r="Y112" s="55">
        <v>11618.2261980313</v>
      </c>
      <c r="Z112" s="55">
        <v>579.24090378999495</v>
      </c>
      <c r="AA112" s="55">
        <v>10680.2541400216</v>
      </c>
      <c r="AB112" s="55">
        <v>43.951848460188202</v>
      </c>
      <c r="AC112" s="58">
        <v>83544.332063339505</v>
      </c>
      <c r="AD112" s="55">
        <v>11357.527</v>
      </c>
      <c r="AE112" s="55">
        <v>11247.934999999999</v>
      </c>
      <c r="AF112" s="55">
        <v>13809.134</v>
      </c>
      <c r="AG112" s="55">
        <v>1460.0530000000001</v>
      </c>
      <c r="AH112" s="55">
        <v>182.6638925</v>
      </c>
      <c r="AI112" s="55">
        <v>18311.7802405</v>
      </c>
      <c r="AJ112" s="55">
        <v>12122.1629747729</v>
      </c>
      <c r="AK112" s="55">
        <v>877.42279699999995</v>
      </c>
      <c r="AL112" s="55">
        <v>6737.7428226418197</v>
      </c>
      <c r="AM112" s="55">
        <v>368.14841856365399</v>
      </c>
      <c r="AN112" s="58">
        <v>145807.11972690694</v>
      </c>
      <c r="AP112" s="16">
        <v>3.96</v>
      </c>
      <c r="AQ112" s="13">
        <v>8.52</v>
      </c>
      <c r="AR112" s="16">
        <v>4.2</v>
      </c>
      <c r="AS112" s="13">
        <v>10.44</v>
      </c>
      <c r="AT112" s="16">
        <v>4.4400000000000004</v>
      </c>
      <c r="AU112" s="13">
        <v>14.64</v>
      </c>
      <c r="AV112" s="16">
        <v>4.68</v>
      </c>
      <c r="AW112" s="9">
        <v>20.399999999999999</v>
      </c>
    </row>
    <row r="113" spans="1:49" x14ac:dyDescent="0.25">
      <c r="A113" s="71">
        <v>41821</v>
      </c>
      <c r="B113" s="55">
        <v>66458.078092598997</v>
      </c>
      <c r="C113" s="55">
        <v>14241.056071061001</v>
      </c>
      <c r="D113" s="55">
        <v>29476.757812060001</v>
      </c>
      <c r="E113" s="58">
        <v>9040.9949389150006</v>
      </c>
      <c r="F113" s="55">
        <v>119216.88691463499</v>
      </c>
      <c r="G113" s="11">
        <v>24.957813606664963</v>
      </c>
      <c r="H113" s="63">
        <v>26.025322012966271</v>
      </c>
      <c r="I113" s="63">
        <v>15.202943041096539</v>
      </c>
      <c r="J113" s="63">
        <v>33.344070261990986</v>
      </c>
      <c r="K113" s="11">
        <v>8.05413924045423</v>
      </c>
      <c r="L113" s="64">
        <v>5.6506261608419788</v>
      </c>
      <c r="M113" s="63">
        <v>10.103122554276478</v>
      </c>
      <c r="N113" s="11">
        <v>1.2390792352240154</v>
      </c>
      <c r="O113" s="63">
        <v>1.1136074675088106</v>
      </c>
      <c r="P113" s="63">
        <v>1.4387413590719831</v>
      </c>
      <c r="Q113" s="11">
        <v>3.86</v>
      </c>
      <c r="R113" s="55">
        <v>7977.7780000000002</v>
      </c>
      <c r="S113" s="55">
        <v>4768.5929999999998</v>
      </c>
      <c r="T113" s="55">
        <v>12185.322</v>
      </c>
      <c r="U113" s="55">
        <v>5976.3685704545496</v>
      </c>
      <c r="V113" s="58">
        <v>22930.28357045455</v>
      </c>
      <c r="W113" s="55">
        <v>56971.68</v>
      </c>
      <c r="X113" s="55">
        <v>3583.2460000000001</v>
      </c>
      <c r="Y113" s="55">
        <v>10195.743891837001</v>
      </c>
      <c r="Z113" s="55">
        <v>578.57724146329997</v>
      </c>
      <c r="AA113" s="55">
        <v>9364.2513979899504</v>
      </c>
      <c r="AB113" s="55">
        <v>47.3518632761688</v>
      </c>
      <c r="AC113" s="58">
        <v>84847.927442488712</v>
      </c>
      <c r="AD113" s="55">
        <v>11362.423076845</v>
      </c>
      <c r="AE113" s="55">
        <v>10767.750514732201</v>
      </c>
      <c r="AF113" s="55">
        <v>14046.022379945</v>
      </c>
      <c r="AG113" s="55">
        <v>1050.223</v>
      </c>
      <c r="AH113" s="55">
        <v>173.86779799999999</v>
      </c>
      <c r="AI113" s="55">
        <v>18397.320626000001</v>
      </c>
      <c r="AJ113" s="55">
        <v>12841.6417103029</v>
      </c>
      <c r="AK113" s="55">
        <v>902.99983450000002</v>
      </c>
      <c r="AL113" s="55">
        <v>6913.0553691096402</v>
      </c>
      <c r="AM113" s="55">
        <v>371.89973105037598</v>
      </c>
      <c r="AN113" s="58">
        <v>147105.22128265383</v>
      </c>
      <c r="AP113" s="16">
        <v>3.96</v>
      </c>
      <c r="AQ113" s="13">
        <v>8.16</v>
      </c>
      <c r="AR113" s="16">
        <v>3.96</v>
      </c>
      <c r="AS113" s="13">
        <v>11.4</v>
      </c>
      <c r="AT113" s="16">
        <v>4.32</v>
      </c>
      <c r="AU113" s="13">
        <v>12.48</v>
      </c>
      <c r="AV113" s="16">
        <v>3.12</v>
      </c>
      <c r="AW113" s="9">
        <v>19.68</v>
      </c>
    </row>
    <row r="114" spans="1:49" x14ac:dyDescent="0.25">
      <c r="A114" s="71">
        <v>41852</v>
      </c>
      <c r="B114" s="55">
        <v>67327.851470598995</v>
      </c>
      <c r="C114" s="55">
        <v>14354.085870336001</v>
      </c>
      <c r="D114" s="55">
        <v>29800.063759446999</v>
      </c>
      <c r="E114" s="58">
        <v>9032.4802558690008</v>
      </c>
      <c r="F114" s="55">
        <v>120514.481356251</v>
      </c>
      <c r="G114" s="11">
        <v>24.736555562183391</v>
      </c>
      <c r="H114" s="63">
        <v>26.571384079799781</v>
      </c>
      <c r="I114" s="63">
        <v>14.587982654580076</v>
      </c>
      <c r="J114" s="63">
        <v>32.944830229592128</v>
      </c>
      <c r="K114" s="11">
        <v>7.6667139531344972</v>
      </c>
      <c r="L114" s="64">
        <v>5.5018822049095393</v>
      </c>
      <c r="M114" s="63">
        <v>9.1105911661443617</v>
      </c>
      <c r="N114" s="11">
        <v>1.3430400832379437</v>
      </c>
      <c r="O114" s="63">
        <v>1.2883507273028563</v>
      </c>
      <c r="P114" s="63">
        <v>1.4114953529957284</v>
      </c>
      <c r="Q114" s="11">
        <v>3.67</v>
      </c>
      <c r="R114" s="55">
        <v>8142.2067999999999</v>
      </c>
      <c r="S114" s="55">
        <v>4708.0050000000001</v>
      </c>
      <c r="T114" s="55">
        <v>12069.72545</v>
      </c>
      <c r="U114" s="55">
        <v>5841.7793174999997</v>
      </c>
      <c r="V114" s="58">
        <v>22619.5097675</v>
      </c>
      <c r="W114" s="55">
        <v>57690.917000000001</v>
      </c>
      <c r="X114" s="55">
        <v>3557.9009999999998</v>
      </c>
      <c r="Y114" s="55">
        <v>10125.504438403001</v>
      </c>
      <c r="Z114" s="55">
        <v>580.98044524049999</v>
      </c>
      <c r="AA114" s="55">
        <v>9296.5690458825593</v>
      </c>
      <c r="AB114" s="55">
        <v>47.312533043531801</v>
      </c>
      <c r="AC114" s="58">
        <v>85230.931072217412</v>
      </c>
      <c r="AD114" s="55">
        <v>11740.023810344999</v>
      </c>
      <c r="AE114" s="55">
        <v>10785.4973470241</v>
      </c>
      <c r="AF114" s="55">
        <v>14195.3027038665</v>
      </c>
      <c r="AG114" s="55">
        <v>1037.117</v>
      </c>
      <c r="AH114" s="55">
        <v>158.60780349999999</v>
      </c>
      <c r="AI114" s="55">
        <v>18474.578635499998</v>
      </c>
      <c r="AJ114" s="55">
        <v>13840.9201321525</v>
      </c>
      <c r="AK114" s="55">
        <v>939.1599185</v>
      </c>
      <c r="AL114" s="55">
        <v>7451.8913631327996</v>
      </c>
      <c r="AM114" s="55">
        <v>379.30087172404598</v>
      </c>
      <c r="AN114" s="58">
        <v>148570.94618824869</v>
      </c>
      <c r="AP114" s="16">
        <v>3.6</v>
      </c>
      <c r="AQ114" s="13">
        <v>7.8</v>
      </c>
      <c r="AR114" s="16">
        <v>3.6</v>
      </c>
      <c r="AS114" s="13">
        <v>10.44</v>
      </c>
      <c r="AT114" s="16">
        <v>3.72</v>
      </c>
      <c r="AU114" s="13">
        <v>12.72</v>
      </c>
      <c r="AV114" s="16">
        <v>4.08</v>
      </c>
      <c r="AW114" s="9">
        <v>19.920000000000002</v>
      </c>
    </row>
    <row r="115" spans="1:49" x14ac:dyDescent="0.25">
      <c r="A115" s="71">
        <v>41883</v>
      </c>
      <c r="B115" s="55">
        <v>67730.497433056997</v>
      </c>
      <c r="C115" s="55">
        <v>14426.432400211001</v>
      </c>
      <c r="D115" s="55">
        <v>30172.775293113002</v>
      </c>
      <c r="E115" s="58">
        <v>9044.9396277550004</v>
      </c>
      <c r="F115" s="55">
        <v>121374.64475413598</v>
      </c>
      <c r="G115" s="11">
        <v>24.962352136693131</v>
      </c>
      <c r="H115" s="63">
        <v>27.061107365624707</v>
      </c>
      <c r="I115" s="63">
        <v>14.389216938665404</v>
      </c>
      <c r="J115" s="63">
        <v>32.097890084746204</v>
      </c>
      <c r="K115" s="11">
        <v>7.3536800904046364</v>
      </c>
      <c r="L115" s="64">
        <v>5.2648061730301059</v>
      </c>
      <c r="M115" s="63">
        <v>8.8290249133065366</v>
      </c>
      <c r="N115" s="11">
        <v>1.2830019285065295</v>
      </c>
      <c r="O115" s="63">
        <v>1.0518275822548373</v>
      </c>
      <c r="P115" s="63">
        <v>1.6187405267488699</v>
      </c>
      <c r="Q115" s="11">
        <v>3.58</v>
      </c>
      <c r="R115" s="55">
        <v>8182.4049999999997</v>
      </c>
      <c r="S115" s="55">
        <v>4883.9579999999996</v>
      </c>
      <c r="T115" s="55">
        <v>12248.254000000001</v>
      </c>
      <c r="U115" s="55">
        <v>6117.6009999999997</v>
      </c>
      <c r="V115" s="58">
        <v>23249.812999999998</v>
      </c>
      <c r="W115" s="55">
        <v>57448.650999999998</v>
      </c>
      <c r="X115" s="55">
        <v>3571.933</v>
      </c>
      <c r="Y115" s="55">
        <v>10315.978404314201</v>
      </c>
      <c r="Z115" s="55">
        <v>585.78126963269995</v>
      </c>
      <c r="AA115" s="55">
        <v>9567.0776713781106</v>
      </c>
      <c r="AB115" s="55">
        <v>46.6326859140026</v>
      </c>
      <c r="AC115" s="58">
        <v>85558.446316654779</v>
      </c>
      <c r="AD115" s="55">
        <v>12239.687</v>
      </c>
      <c r="AE115" s="55">
        <v>10599.540999999999</v>
      </c>
      <c r="AF115" s="55">
        <v>14604.148999999999</v>
      </c>
      <c r="AG115" s="55">
        <v>1108.2570000000001</v>
      </c>
      <c r="AH115" s="55">
        <v>141.70561499999999</v>
      </c>
      <c r="AI115" s="55">
        <v>18568.049824500002</v>
      </c>
      <c r="AJ115" s="55">
        <v>14025.238188035701</v>
      </c>
      <c r="AK115" s="55">
        <v>959.47857850000003</v>
      </c>
      <c r="AL115" s="55">
        <v>7661.0784545267998</v>
      </c>
      <c r="AM115" s="55">
        <v>381.39194440169803</v>
      </c>
      <c r="AN115" s="58">
        <v>149762.08212376197</v>
      </c>
      <c r="AP115" s="16">
        <v>3.48</v>
      </c>
      <c r="AQ115" s="13">
        <v>7.44</v>
      </c>
      <c r="AR115" s="16">
        <v>3.36</v>
      </c>
      <c r="AS115" s="13">
        <v>9.36</v>
      </c>
      <c r="AT115" s="16">
        <v>3.6</v>
      </c>
      <c r="AU115" s="13">
        <v>12.12</v>
      </c>
      <c r="AV115" s="16">
        <v>4.8</v>
      </c>
      <c r="AW115" s="9">
        <v>20.04</v>
      </c>
    </row>
    <row r="116" spans="1:49" x14ac:dyDescent="0.25">
      <c r="A116" s="71">
        <v>41913</v>
      </c>
      <c r="B116" s="55">
        <v>68033.964476630994</v>
      </c>
      <c r="C116" s="55">
        <v>14542.214164871</v>
      </c>
      <c r="D116" s="55">
        <v>30651.802285876001</v>
      </c>
      <c r="E116" s="58">
        <v>8692.3673476500007</v>
      </c>
      <c r="F116" s="55">
        <v>121920.34827502799</v>
      </c>
      <c r="G116" s="11">
        <v>24.140386595713494</v>
      </c>
      <c r="H116" s="63">
        <v>26.079612161247596</v>
      </c>
      <c r="I116" s="63">
        <v>14.479213412056559</v>
      </c>
      <c r="J116" s="63">
        <v>31.375564437270441</v>
      </c>
      <c r="K116" s="11">
        <v>7.3109124194682353</v>
      </c>
      <c r="L116" s="64">
        <v>5.3210779848427414</v>
      </c>
      <c r="M116" s="63">
        <v>8.8672979948331871</v>
      </c>
      <c r="N116" s="11">
        <v>1.4164985210673096</v>
      </c>
      <c r="O116" s="63">
        <v>1.2244827463166235</v>
      </c>
      <c r="P116" s="63">
        <v>1.7332163860362249</v>
      </c>
      <c r="Q116" s="11">
        <v>3.57</v>
      </c>
      <c r="R116" s="55">
        <v>8046.06</v>
      </c>
      <c r="S116" s="55">
        <v>4801.4290000000001</v>
      </c>
      <c r="T116" s="55">
        <v>11947.594999999999</v>
      </c>
      <c r="U116" s="55">
        <v>6071.5950000000003</v>
      </c>
      <c r="V116" s="58">
        <v>22820.618999999999</v>
      </c>
      <c r="W116" s="55">
        <v>58071.220999999998</v>
      </c>
      <c r="X116" s="55">
        <v>3599.4720000000002</v>
      </c>
      <c r="Y116" s="55">
        <v>11948.004880783201</v>
      </c>
      <c r="Z116" s="55">
        <v>592.42963044159501</v>
      </c>
      <c r="AA116" s="55">
        <v>11080.325806491001</v>
      </c>
      <c r="AB116" s="55">
        <v>47.581217146020897</v>
      </c>
      <c r="AC116" s="58">
        <v>85903.839487587786</v>
      </c>
      <c r="AD116" s="55">
        <v>12176.286</v>
      </c>
      <c r="AE116" s="55">
        <v>10892.788</v>
      </c>
      <c r="AF116" s="55">
        <v>14768.473</v>
      </c>
      <c r="AG116" s="55">
        <v>962.39599999999996</v>
      </c>
      <c r="AH116" s="55">
        <v>139.3263925</v>
      </c>
      <c r="AI116" s="55">
        <v>18576.105361499998</v>
      </c>
      <c r="AJ116" s="55">
        <v>13029.7133484519</v>
      </c>
      <c r="AK116" s="55">
        <v>954.71518200000003</v>
      </c>
      <c r="AL116" s="55">
        <v>7294.5744955711398</v>
      </c>
      <c r="AM116" s="55">
        <v>380.26108528444598</v>
      </c>
      <c r="AN116" s="58">
        <v>149728.80719118411</v>
      </c>
      <c r="AP116" s="16">
        <v>3.6</v>
      </c>
      <c r="AQ116" s="13">
        <v>7.44</v>
      </c>
      <c r="AR116" s="16">
        <v>3.48</v>
      </c>
      <c r="AS116" s="13">
        <v>9.1199999999999992</v>
      </c>
      <c r="AT116" s="16">
        <v>3.84</v>
      </c>
      <c r="AU116" s="13">
        <v>15.24</v>
      </c>
      <c r="AV116" s="16">
        <v>5.16</v>
      </c>
      <c r="AW116" s="9">
        <v>17.399999999999999</v>
      </c>
    </row>
    <row r="117" spans="1:49" x14ac:dyDescent="0.25">
      <c r="A117" s="71">
        <v>41944</v>
      </c>
      <c r="B117" s="55">
        <v>69824.921463933002</v>
      </c>
      <c r="C117" s="55">
        <v>14691.02463059</v>
      </c>
      <c r="D117" s="55">
        <v>31194.060844418</v>
      </c>
      <c r="E117" s="58">
        <v>9048.8023577109998</v>
      </c>
      <c r="F117" s="55">
        <v>124758.80929665199</v>
      </c>
      <c r="G117" s="11">
        <v>23.933469138164995</v>
      </c>
      <c r="H117" s="63">
        <v>25.50276779642509</v>
      </c>
      <c r="I117" s="63">
        <v>14.75867164799423</v>
      </c>
      <c r="J117" s="63">
        <v>31.155112929897008</v>
      </c>
      <c r="K117" s="11">
        <v>6.8987822627539384</v>
      </c>
      <c r="L117" s="64">
        <v>5.2204692214107213</v>
      </c>
      <c r="M117" s="63">
        <v>8.198723638467083</v>
      </c>
      <c r="N117" s="11">
        <v>1.5128841476348087</v>
      </c>
      <c r="O117" s="63">
        <v>1.4029675997861781</v>
      </c>
      <c r="P117" s="63">
        <v>1.6661345458542656</v>
      </c>
      <c r="Q117" s="11">
        <v>3.65</v>
      </c>
      <c r="R117" s="55">
        <v>8346.9789999999994</v>
      </c>
      <c r="S117" s="55">
        <v>4879.1970000000001</v>
      </c>
      <c r="T117" s="55">
        <v>12853.964</v>
      </c>
      <c r="U117" s="55">
        <v>6228.6367499999997</v>
      </c>
      <c r="V117" s="58">
        <v>23961.797749999998</v>
      </c>
      <c r="W117" s="55">
        <v>59069.760999999999</v>
      </c>
      <c r="X117" s="55">
        <v>3627.8760000000002</v>
      </c>
      <c r="Y117" s="55">
        <v>12672.883791087101</v>
      </c>
      <c r="Z117" s="55">
        <v>596.61915881940502</v>
      </c>
      <c r="AA117" s="55">
        <v>11731.4362506694</v>
      </c>
      <c r="AB117" s="55">
        <v>47.9557239493369</v>
      </c>
      <c r="AC117" s="58">
        <v>88149.545725287768</v>
      </c>
      <c r="AD117" s="55">
        <v>12254.1620595</v>
      </c>
      <c r="AE117" s="55">
        <v>10275.042789728301</v>
      </c>
      <c r="AF117" s="55">
        <v>14985.445815646999</v>
      </c>
      <c r="AG117" s="55">
        <v>879.59</v>
      </c>
      <c r="AH117" s="55">
        <v>143.96886850000001</v>
      </c>
      <c r="AI117" s="55">
        <v>18583.103633999999</v>
      </c>
      <c r="AJ117" s="55">
        <v>12798.3413903126</v>
      </c>
      <c r="AK117" s="55">
        <v>968.29707980201795</v>
      </c>
      <c r="AL117" s="55">
        <v>7057.4914770034002</v>
      </c>
      <c r="AM117" s="55">
        <v>381.02492016715303</v>
      </c>
      <c r="AN117" s="58">
        <v>151598.98096560716</v>
      </c>
      <c r="AP117" s="16">
        <v>3.48</v>
      </c>
      <c r="AQ117" s="13">
        <v>6.96</v>
      </c>
      <c r="AR117" s="16">
        <v>3.6</v>
      </c>
      <c r="AS117" s="13">
        <v>9.48</v>
      </c>
      <c r="AT117" s="16">
        <v>3.84</v>
      </c>
      <c r="AU117" s="13">
        <v>10.68</v>
      </c>
      <c r="AV117" s="16">
        <v>4.68</v>
      </c>
      <c r="AW117" s="9">
        <v>17.88</v>
      </c>
    </row>
    <row r="118" spans="1:49" x14ac:dyDescent="0.25">
      <c r="A118" s="71">
        <v>41974</v>
      </c>
      <c r="B118" s="55">
        <v>70255.531534616995</v>
      </c>
      <c r="C118" s="55">
        <v>14760.744088306001</v>
      </c>
      <c r="D118" s="55">
        <v>31579.011781309</v>
      </c>
      <c r="E118" s="58">
        <v>8819.9903718999994</v>
      </c>
      <c r="F118" s="55">
        <v>125415.277776132</v>
      </c>
      <c r="G118" s="11">
        <v>23.702525572450863</v>
      </c>
      <c r="H118" s="63">
        <v>23.964291361547403</v>
      </c>
      <c r="I118" s="63">
        <v>15.010740828005918</v>
      </c>
      <c r="J118" s="63">
        <v>30.34777356348712</v>
      </c>
      <c r="K118" s="11">
        <v>6.8751071984544314</v>
      </c>
      <c r="L118" s="64">
        <v>5.2742914788392188</v>
      </c>
      <c r="M118" s="63">
        <v>7.9730256528947256</v>
      </c>
      <c r="N118" s="11">
        <v>1.3937931498209903</v>
      </c>
      <c r="O118" s="63">
        <v>1.2304519005111727</v>
      </c>
      <c r="P118" s="63">
        <v>1.7107067853237408</v>
      </c>
      <c r="Q118" s="11">
        <v>3.73</v>
      </c>
      <c r="R118" s="55">
        <v>8715.1949999999997</v>
      </c>
      <c r="S118" s="55">
        <v>5160.6040000000003</v>
      </c>
      <c r="T118" s="55">
        <v>13659.306</v>
      </c>
      <c r="U118" s="55">
        <v>6670.9083000000001</v>
      </c>
      <c r="V118" s="58">
        <v>25490.818299999999</v>
      </c>
      <c r="W118" s="55">
        <v>59986.525999999998</v>
      </c>
      <c r="X118" s="55">
        <v>3636.7249999999999</v>
      </c>
      <c r="Y118" s="55">
        <v>12662.707433810299</v>
      </c>
      <c r="Z118" s="55">
        <v>599.56342408854005</v>
      </c>
      <c r="AA118" s="55">
        <v>11862.829294818701</v>
      </c>
      <c r="AB118" s="55">
        <v>47.872794203369502</v>
      </c>
      <c r="AC118" s="58">
        <v>90465.638068876768</v>
      </c>
      <c r="AD118" s="55">
        <v>12683.856487372501</v>
      </c>
      <c r="AE118" s="55">
        <v>9484.9765905942004</v>
      </c>
      <c r="AF118" s="55">
        <v>15401.515945718</v>
      </c>
      <c r="AG118" s="55">
        <v>1136.3009999999999</v>
      </c>
      <c r="AH118" s="55">
        <v>196.92497233</v>
      </c>
      <c r="AI118" s="55">
        <v>18594.186380537001</v>
      </c>
      <c r="AJ118" s="55">
        <v>12995.3666057013</v>
      </c>
      <c r="AK118" s="55">
        <v>989.55239900000004</v>
      </c>
      <c r="AL118" s="55">
        <v>6954.3878565168097</v>
      </c>
      <c r="AM118" s="55">
        <v>389.72986529098603</v>
      </c>
      <c r="AN118" s="58">
        <v>154604.20072832197</v>
      </c>
      <c r="AP118" s="16">
        <v>3.48</v>
      </c>
      <c r="AQ118" s="13">
        <v>6.96</v>
      </c>
      <c r="AR118" s="16">
        <v>3.6</v>
      </c>
      <c r="AS118" s="13">
        <v>8.52</v>
      </c>
      <c r="AT118" s="16">
        <v>3.84</v>
      </c>
      <c r="AU118" s="13">
        <v>12.72</v>
      </c>
      <c r="AV118" s="16">
        <v>3.12</v>
      </c>
      <c r="AW118" s="9">
        <v>17.88</v>
      </c>
    </row>
    <row r="119" spans="1:49" x14ac:dyDescent="0.25">
      <c r="A119" s="75">
        <v>42005</v>
      </c>
      <c r="B119" s="55">
        <v>70467.613015872994</v>
      </c>
      <c r="C119" s="55">
        <v>14828.789951237</v>
      </c>
      <c r="D119" s="55">
        <v>31737.148958720001</v>
      </c>
      <c r="E119" s="58">
        <v>9523.6364489459993</v>
      </c>
      <c r="F119" s="55">
        <v>126557.188374776</v>
      </c>
      <c r="G119" s="11">
        <v>24.096004417675232</v>
      </c>
      <c r="H119" s="63">
        <v>24.770099273516159</v>
      </c>
      <c r="I119" s="63">
        <v>15.33345316100732</v>
      </c>
      <c r="J119" s="63">
        <v>30.472606645070002</v>
      </c>
      <c r="K119" s="11">
        <v>7.0701299105733071</v>
      </c>
      <c r="L119" s="64">
        <v>5.2847722854794892</v>
      </c>
      <c r="M119" s="63">
        <v>8.3226654049551438</v>
      </c>
      <c r="N119" s="11">
        <v>1.597160986435902</v>
      </c>
      <c r="O119" s="63">
        <v>1.5164041911724901</v>
      </c>
      <c r="P119" s="63">
        <v>1.6994628902479114</v>
      </c>
      <c r="Q119" s="11">
        <v>3.75</v>
      </c>
      <c r="R119" s="55">
        <v>8826.1173337519049</v>
      </c>
      <c r="S119" s="55">
        <v>5142.750500997</v>
      </c>
      <c r="T119" s="55">
        <v>13639.938</v>
      </c>
      <c r="U119" s="55">
        <v>6632.0919000000004</v>
      </c>
      <c r="V119" s="58">
        <v>25414.780400996999</v>
      </c>
      <c r="W119" s="55">
        <v>60427.361761904758</v>
      </c>
      <c r="X119" s="55">
        <v>3650.9730000000004</v>
      </c>
      <c r="Y119" s="55">
        <v>13476.617841077554</v>
      </c>
      <c r="Z119" s="55">
        <v>614.00856720293518</v>
      </c>
      <c r="AA119" s="55">
        <v>12577.726616569435</v>
      </c>
      <c r="AB119" s="55">
        <v>46.773605212071388</v>
      </c>
      <c r="AC119" s="58">
        <v>90959.241349400749</v>
      </c>
      <c r="AD119" s="55">
        <v>13130.561948499999</v>
      </c>
      <c r="AE119" s="55">
        <v>9589.8665609855707</v>
      </c>
      <c r="AF119" s="55">
        <v>15374.204571008571</v>
      </c>
      <c r="AG119" s="55">
        <v>1083.8880000000001</v>
      </c>
      <c r="AH119" s="55">
        <v>227.24428533</v>
      </c>
      <c r="AI119" s="55">
        <v>18486.309256667497</v>
      </c>
      <c r="AJ119" s="55">
        <v>13028.379420965482</v>
      </c>
      <c r="AK119" s="55">
        <v>1004.8061494999999</v>
      </c>
      <c r="AL119" s="55">
        <v>6893.0843811426585</v>
      </c>
      <c r="AM119" s="55">
        <v>403.41056618296091</v>
      </c>
      <c r="AN119" s="58">
        <v>155588.00659503223</v>
      </c>
      <c r="AP119" s="16">
        <v>3.36</v>
      </c>
      <c r="AQ119" s="13">
        <v>6.24</v>
      </c>
      <c r="AR119" s="16">
        <v>3.24</v>
      </c>
      <c r="AS119" s="13">
        <v>9.1199999999999992</v>
      </c>
      <c r="AT119" s="16">
        <v>3.48</v>
      </c>
      <c r="AU119" s="13">
        <v>14.4</v>
      </c>
      <c r="AV119" s="16">
        <v>5.4</v>
      </c>
      <c r="AW119" s="9">
        <v>20.52</v>
      </c>
    </row>
    <row r="120" spans="1:49" x14ac:dyDescent="0.25">
      <c r="A120" s="76">
        <v>42036</v>
      </c>
      <c r="B120" s="55">
        <v>70127.490674633998</v>
      </c>
      <c r="C120" s="55">
        <v>14883.444062656999</v>
      </c>
      <c r="D120" s="55">
        <v>31939.024774992999</v>
      </c>
      <c r="E120" s="58">
        <v>9126.0257688479996</v>
      </c>
      <c r="F120" s="55">
        <v>126075.985281132</v>
      </c>
      <c r="G120" s="11">
        <v>25.234454506174483</v>
      </c>
      <c r="H120" s="63">
        <v>26.275318029970286</v>
      </c>
      <c r="I120" s="63">
        <v>15.402136517196087</v>
      </c>
      <c r="J120" s="63">
        <v>31.146985890800082</v>
      </c>
      <c r="K120" s="11">
        <v>7.1278456061208804</v>
      </c>
      <c r="L120" s="64">
        <v>5.5181542645438171</v>
      </c>
      <c r="M120" s="63">
        <v>7.8036065890156969</v>
      </c>
      <c r="N120" s="11">
        <v>1.684601636833142</v>
      </c>
      <c r="O120" s="63">
        <v>1.6581105727950991</v>
      </c>
      <c r="P120" s="63">
        <v>1.7358640988313598</v>
      </c>
      <c r="Q120" s="11">
        <v>3.73</v>
      </c>
      <c r="R120" s="55">
        <v>9072.6020000000008</v>
      </c>
      <c r="S120" s="55">
        <v>5188.5173789404998</v>
      </c>
      <c r="T120" s="55">
        <v>13384.962999999998</v>
      </c>
      <c r="U120" s="55">
        <v>6762.9544500000029</v>
      </c>
      <c r="V120" s="58">
        <v>25336.434828940502</v>
      </c>
      <c r="W120" s="55">
        <v>59786.558999999994</v>
      </c>
      <c r="X120" s="55">
        <v>3669.6210000000001</v>
      </c>
      <c r="Y120" s="55">
        <v>13464.067694018058</v>
      </c>
      <c r="Z120" s="55">
        <v>632.73463008226508</v>
      </c>
      <c r="AA120" s="55">
        <v>12542.350880688113</v>
      </c>
      <c r="AB120" s="55">
        <v>47.376621599392053</v>
      </c>
      <c r="AC120" s="58">
        <v>90299.689650753309</v>
      </c>
      <c r="AD120" s="55">
        <v>13338.521599</v>
      </c>
      <c r="AE120" s="55">
        <v>10184.925999999999</v>
      </c>
      <c r="AF120" s="55">
        <v>15739.519</v>
      </c>
      <c r="AG120" s="55">
        <v>940.64699999999993</v>
      </c>
      <c r="AH120" s="55">
        <v>205.20878349999998</v>
      </c>
      <c r="AI120" s="55">
        <v>18399.158909630503</v>
      </c>
      <c r="AJ120" s="55">
        <v>13647.401666835965</v>
      </c>
      <c r="AK120" s="55">
        <v>1031.045629</v>
      </c>
      <c r="AL120" s="55">
        <v>7096.8060267225446</v>
      </c>
      <c r="AM120" s="55">
        <v>408.11149485549981</v>
      </c>
      <c r="AN120" s="58">
        <v>156281.20071714174</v>
      </c>
      <c r="AP120" s="16">
        <v>3.24</v>
      </c>
      <c r="AQ120" s="13">
        <v>5.16</v>
      </c>
      <c r="AR120" s="16">
        <v>3.24</v>
      </c>
      <c r="AS120" s="13">
        <v>10.199999999999999</v>
      </c>
      <c r="AT120" s="16">
        <v>3.6</v>
      </c>
      <c r="AU120" s="13">
        <v>12.48</v>
      </c>
      <c r="AV120" s="16">
        <v>5.16</v>
      </c>
      <c r="AW120" s="9">
        <v>20.04</v>
      </c>
    </row>
    <row r="121" spans="1:49" x14ac:dyDescent="0.25">
      <c r="A121" s="76">
        <v>42064</v>
      </c>
      <c r="B121" s="55">
        <v>70094.153396256006</v>
      </c>
      <c r="C121" s="55">
        <v>14984.897491348</v>
      </c>
      <c r="D121" s="55">
        <v>32327.534700623</v>
      </c>
      <c r="E121" s="58">
        <v>9152.5812855059994</v>
      </c>
      <c r="F121" s="55">
        <v>126559.166873733</v>
      </c>
      <c r="G121" s="11">
        <v>23.299889255728694</v>
      </c>
      <c r="H121" s="63">
        <v>24.720736570128857</v>
      </c>
      <c r="I121" s="63">
        <v>13.730764952547478</v>
      </c>
      <c r="J121" s="63">
        <v>30.790077344049799</v>
      </c>
      <c r="K121" s="11">
        <v>7.1450969129499748</v>
      </c>
      <c r="L121" s="64">
        <v>5.4522568421928517</v>
      </c>
      <c r="M121" s="63">
        <v>8.1683457396932528</v>
      </c>
      <c r="N121" s="11">
        <v>1.4588164771542831</v>
      </c>
      <c r="O121" s="63">
        <v>1.2203524717978489</v>
      </c>
      <c r="P121" s="63">
        <v>1.8134075907534819</v>
      </c>
      <c r="Q121" s="11">
        <v>3.67</v>
      </c>
      <c r="R121" s="55">
        <v>8878.8998082446396</v>
      </c>
      <c r="S121" s="55">
        <v>5184.0789063579996</v>
      </c>
      <c r="T121" s="55">
        <v>13468.071</v>
      </c>
      <c r="U121" s="55">
        <v>6433.7468999999955</v>
      </c>
      <c r="V121" s="58">
        <v>25085.896806357992</v>
      </c>
      <c r="W121" s="55">
        <v>59606.58</v>
      </c>
      <c r="X121" s="55">
        <v>3705.5129999999999</v>
      </c>
      <c r="Y121" s="55">
        <v>11904.060621304692</v>
      </c>
      <c r="Z121" s="55">
        <v>641.62364998090493</v>
      </c>
      <c r="AA121" s="55">
        <v>11373.882327675228</v>
      </c>
      <c r="AB121" s="55">
        <v>59.777590697513567</v>
      </c>
      <c r="AC121" s="58">
        <v>89510.014159270868</v>
      </c>
      <c r="AD121" s="55">
        <v>13055.860278999999</v>
      </c>
      <c r="AE121" s="55">
        <v>9967.3738718431996</v>
      </c>
      <c r="AF121" s="55">
        <v>15803.281858594542</v>
      </c>
      <c r="AG121" s="55">
        <v>912.90000000000009</v>
      </c>
      <c r="AH121" s="55">
        <v>205.72166049999998</v>
      </c>
      <c r="AI121" s="55">
        <v>18278.322478499998</v>
      </c>
      <c r="AJ121" s="55">
        <v>14539.252116773307</v>
      </c>
      <c r="AK121" s="55">
        <v>1053.3296700000001</v>
      </c>
      <c r="AL121" s="55">
        <v>7311.2219430954538</v>
      </c>
      <c r="AM121" s="55">
        <v>409.84759040033396</v>
      </c>
      <c r="AN121" s="58">
        <v>155604.98656098614</v>
      </c>
      <c r="AP121" s="16">
        <v>3.36</v>
      </c>
      <c r="AQ121" s="13">
        <v>5.28</v>
      </c>
      <c r="AR121" s="16">
        <v>3.48</v>
      </c>
      <c r="AS121" s="13">
        <v>9.84</v>
      </c>
      <c r="AT121" s="16">
        <v>3.72</v>
      </c>
      <c r="AU121" s="13">
        <v>13.08</v>
      </c>
      <c r="AV121" s="16">
        <v>5.16</v>
      </c>
      <c r="AW121" s="9">
        <v>19.32</v>
      </c>
    </row>
    <row r="122" spans="1:49" x14ac:dyDescent="0.25">
      <c r="A122" s="76">
        <v>42095</v>
      </c>
      <c r="B122" s="55">
        <v>70180.506110275004</v>
      </c>
      <c r="C122" s="55">
        <v>15085.988004864999</v>
      </c>
      <c r="D122" s="55">
        <v>32816.129443113001</v>
      </c>
      <c r="E122" s="58">
        <v>9141.6188143079999</v>
      </c>
      <c r="F122" s="55">
        <v>127224.24237256101</v>
      </c>
      <c r="G122" s="11">
        <v>23.619520297404737</v>
      </c>
      <c r="H122" s="63">
        <v>24.946302742901871</v>
      </c>
      <c r="I122" s="63">
        <v>14.201427247366844</v>
      </c>
      <c r="J122" s="63">
        <v>30.556844934074732</v>
      </c>
      <c r="K122" s="11">
        <v>7.0364298241080938</v>
      </c>
      <c r="L122" s="64">
        <v>5.5670550231722427</v>
      </c>
      <c r="M122" s="63">
        <v>7.8905429710960213</v>
      </c>
      <c r="N122" s="11">
        <v>1.62</v>
      </c>
      <c r="O122" s="63">
        <v>1.5500471797138695</v>
      </c>
      <c r="P122" s="63">
        <v>1.6644820074580875</v>
      </c>
      <c r="Q122" s="11">
        <v>3.6</v>
      </c>
      <c r="R122" s="55">
        <v>8864.913115695761</v>
      </c>
      <c r="S122" s="55">
        <v>5203.5529140037597</v>
      </c>
      <c r="T122" s="55">
        <v>13562.890000000001</v>
      </c>
      <c r="U122" s="55">
        <v>6711.0520000000006</v>
      </c>
      <c r="V122" s="58">
        <v>25477.494914003761</v>
      </c>
      <c r="W122" s="55">
        <v>60258.821904761899</v>
      </c>
      <c r="X122" s="55">
        <v>3747.8679999999999</v>
      </c>
      <c r="Y122" s="55">
        <v>11921.309093418</v>
      </c>
      <c r="Z122" s="55">
        <v>640.16570504571507</v>
      </c>
      <c r="AA122" s="55">
        <v>11498.951432974447</v>
      </c>
      <c r="AB122" s="55">
        <v>73.2845247995959</v>
      </c>
      <c r="AC122" s="58">
        <v>90473.423659455322</v>
      </c>
      <c r="AD122" s="55">
        <v>12963.291432</v>
      </c>
      <c r="AE122" s="55">
        <v>9746.0585185657637</v>
      </c>
      <c r="AF122" s="55">
        <v>15891.180919594284</v>
      </c>
      <c r="AG122" s="55">
        <v>714.96399999999994</v>
      </c>
      <c r="AH122" s="55">
        <v>201.090092</v>
      </c>
      <c r="AI122" s="55">
        <v>18329.9333195</v>
      </c>
      <c r="AJ122" s="55">
        <v>14774.933785000001</v>
      </c>
      <c r="AK122" s="55">
        <v>1072.4199739999999</v>
      </c>
      <c r="AL122" s="55">
        <v>7229.9844421608577</v>
      </c>
      <c r="AM122" s="55">
        <v>412.38811296329078</v>
      </c>
      <c r="AN122" s="58">
        <v>156524.92314499125</v>
      </c>
      <c r="AP122" s="16">
        <v>3.36</v>
      </c>
      <c r="AQ122" s="13">
        <v>5.28</v>
      </c>
      <c r="AR122" s="16">
        <v>3.6</v>
      </c>
      <c r="AS122" s="13">
        <v>10.08</v>
      </c>
      <c r="AT122" s="16">
        <v>3.84</v>
      </c>
      <c r="AU122" s="13">
        <v>11.16</v>
      </c>
      <c r="AV122" s="16">
        <v>4.68</v>
      </c>
      <c r="AW122" s="9">
        <v>18.600000000000001</v>
      </c>
    </row>
    <row r="123" spans="1:49" x14ac:dyDescent="0.25">
      <c r="A123" s="76">
        <v>42125</v>
      </c>
      <c r="B123" s="55">
        <v>71322.357115891005</v>
      </c>
      <c r="C123" s="55">
        <v>14931.114995738</v>
      </c>
      <c r="D123" s="55">
        <v>33276.685116717003</v>
      </c>
      <c r="E123" s="58">
        <v>9443.7444685080009</v>
      </c>
      <c r="F123" s="55">
        <v>128973.90169685401</v>
      </c>
      <c r="G123" s="11">
        <v>23.777920247312657</v>
      </c>
      <c r="H123" s="63">
        <v>25.437449923390041</v>
      </c>
      <c r="I123" s="63">
        <v>14.086346710722641</v>
      </c>
      <c r="J123" s="63">
        <v>30.347827472409669</v>
      </c>
      <c r="K123" s="11">
        <v>6.8780397911292805</v>
      </c>
      <c r="L123" s="64">
        <v>5.2827961398552805</v>
      </c>
      <c r="M123" s="63">
        <v>8.0814116425379385</v>
      </c>
      <c r="N123" s="11">
        <v>1.3818396097605696</v>
      </c>
      <c r="O123" s="63">
        <v>1.2428675282110295</v>
      </c>
      <c r="P123" s="63">
        <v>1.7682111716674147</v>
      </c>
      <c r="Q123" s="11">
        <v>3.61</v>
      </c>
      <c r="R123" s="55">
        <v>9360.2416174558894</v>
      </c>
      <c r="S123" s="55">
        <v>5334.6192415104197</v>
      </c>
      <c r="T123" s="55">
        <v>13851.195</v>
      </c>
      <c r="U123" s="55">
        <v>6771.0121499999996</v>
      </c>
      <c r="V123" s="58">
        <v>25956.826391510418</v>
      </c>
      <c r="W123" s="55">
        <v>60308.074000000001</v>
      </c>
      <c r="X123" s="55">
        <v>3807.3530000000001</v>
      </c>
      <c r="Y123" s="55">
        <v>12193.997349955205</v>
      </c>
      <c r="Z123" s="55">
        <v>634.8859204813001</v>
      </c>
      <c r="AA123" s="55">
        <v>11803.47907921868</v>
      </c>
      <c r="AB123" s="55">
        <v>65.602267329998554</v>
      </c>
      <c r="AC123" s="58">
        <v>91032.055315398262</v>
      </c>
      <c r="AD123" s="55">
        <v>13209.366978999999</v>
      </c>
      <c r="AE123" s="55">
        <v>10273.837670286841</v>
      </c>
      <c r="AF123" s="55">
        <v>16652.289609850526</v>
      </c>
      <c r="AG123" s="55">
        <v>670.1239999999998</v>
      </c>
      <c r="AH123" s="55">
        <v>191.9154015</v>
      </c>
      <c r="AI123" s="55">
        <v>18536.231045</v>
      </c>
      <c r="AJ123" s="55">
        <v>14600.03263406069</v>
      </c>
      <c r="AK123" s="55">
        <v>1087.14833</v>
      </c>
      <c r="AL123" s="55">
        <v>6884.7159446065598</v>
      </c>
      <c r="AM123" s="55">
        <v>416.97226065814868</v>
      </c>
      <c r="AN123" s="58">
        <v>158951.31277983161</v>
      </c>
      <c r="AP123" s="16">
        <v>3.48</v>
      </c>
      <c r="AQ123" s="13">
        <v>5.16</v>
      </c>
      <c r="AR123" s="16">
        <v>3.72</v>
      </c>
      <c r="AS123" s="13">
        <v>9.9600000000000009</v>
      </c>
      <c r="AT123" s="16">
        <v>3.96</v>
      </c>
      <c r="AU123" s="13">
        <v>9.9600000000000009</v>
      </c>
      <c r="AV123" s="16">
        <v>3.48</v>
      </c>
      <c r="AW123" s="9">
        <v>19.8</v>
      </c>
    </row>
    <row r="124" spans="1:49" x14ac:dyDescent="0.25">
      <c r="A124" s="76">
        <v>42156</v>
      </c>
      <c r="B124" s="55">
        <v>71562.743553394001</v>
      </c>
      <c r="C124" s="55">
        <v>14969.745615794</v>
      </c>
      <c r="D124" s="55">
        <v>33659.714397848002</v>
      </c>
      <c r="E124" s="58">
        <v>9459.9422520900007</v>
      </c>
      <c r="F124" s="55">
        <v>129652.145819126</v>
      </c>
      <c r="G124" s="11">
        <v>23.479117582852449</v>
      </c>
      <c r="H124" s="63">
        <v>25.011463471140058</v>
      </c>
      <c r="I124" s="63">
        <v>13.974289954592345</v>
      </c>
      <c r="J124" s="63">
        <v>30.109024445817216</v>
      </c>
      <c r="K124" s="11">
        <v>7.0624309633953626</v>
      </c>
      <c r="L124" s="64">
        <v>5.7113793215964961</v>
      </c>
      <c r="M124" s="63">
        <v>8.0822841641447436</v>
      </c>
      <c r="N124" s="11">
        <v>1.681825336480314</v>
      </c>
      <c r="O124" s="63">
        <v>1.6046976974281602</v>
      </c>
      <c r="P124" s="63">
        <v>1.788890231942359</v>
      </c>
      <c r="Q124" s="11">
        <v>3.66</v>
      </c>
      <c r="R124" s="55">
        <v>9207.0265374331902</v>
      </c>
      <c r="S124" s="55">
        <v>5380.3431603669524</v>
      </c>
      <c r="T124" s="55">
        <v>14052.700999999999</v>
      </c>
      <c r="U124" s="55">
        <v>7031.6473499999956</v>
      </c>
      <c r="V124" s="58">
        <v>26464.691510366949</v>
      </c>
      <c r="W124" s="55">
        <v>61457.207999999999</v>
      </c>
      <c r="X124" s="55">
        <v>3874.8209999999999</v>
      </c>
      <c r="Y124" s="55">
        <v>10893.681500000001</v>
      </c>
      <c r="Z124" s="55">
        <v>630.30213379999998</v>
      </c>
      <c r="AA124" s="55">
        <v>10657.81403</v>
      </c>
      <c r="AB124" s="55">
        <v>53.741631810000001</v>
      </c>
      <c r="AC124" s="58">
        <v>92609.148482356948</v>
      </c>
      <c r="AD124" s="55">
        <v>13138.2933885</v>
      </c>
      <c r="AE124" s="55">
        <v>9618.9835970805689</v>
      </c>
      <c r="AF124" s="55">
        <v>17489.836237045714</v>
      </c>
      <c r="AG124" s="55">
        <v>625.74799999999982</v>
      </c>
      <c r="AH124" s="55">
        <v>188.24907250000001</v>
      </c>
      <c r="AI124" s="55">
        <v>18517.851630000001</v>
      </c>
      <c r="AJ124" s="55">
        <v>14818.10757</v>
      </c>
      <c r="AK124" s="55">
        <v>1093.4313239999999</v>
      </c>
      <c r="AL124" s="55">
        <v>6679.9096890000001</v>
      </c>
      <c r="AM124" s="55">
        <v>418.46320429999997</v>
      </c>
      <c r="AN124" s="58">
        <v>161001.27640818321</v>
      </c>
      <c r="AP124" s="16">
        <v>3.48</v>
      </c>
      <c r="AQ124" s="13">
        <v>5.4</v>
      </c>
      <c r="AR124" s="16">
        <v>3.72</v>
      </c>
      <c r="AS124" s="13">
        <v>9.84</v>
      </c>
      <c r="AT124" s="16">
        <v>3.96</v>
      </c>
      <c r="AU124" s="13">
        <v>13.32</v>
      </c>
      <c r="AV124" s="65"/>
      <c r="AW124" s="9">
        <v>16.559999999999999</v>
      </c>
    </row>
    <row r="125" spans="1:49" x14ac:dyDescent="0.25">
      <c r="A125" s="76">
        <v>42186</v>
      </c>
      <c r="B125" s="55">
        <v>72405.917575700994</v>
      </c>
      <c r="C125" s="55">
        <v>15119.758056874</v>
      </c>
      <c r="D125" s="55">
        <v>34057.182553817998</v>
      </c>
      <c r="E125" s="58">
        <v>9869.6904472580009</v>
      </c>
      <c r="F125" s="55">
        <v>131452.54863365099</v>
      </c>
      <c r="G125" s="11">
        <v>22.914229745414907</v>
      </c>
      <c r="H125" s="63">
        <v>24.30348207985918</v>
      </c>
      <c r="I125" s="63">
        <v>14.254897787068533</v>
      </c>
      <c r="J125" s="63">
        <v>29.399690125558152</v>
      </c>
      <c r="K125" s="11">
        <v>6.8327055217161652</v>
      </c>
      <c r="L125" s="64">
        <v>5.5295721727949161</v>
      </c>
      <c r="M125" s="63">
        <v>7.5611642442675038</v>
      </c>
      <c r="N125" s="11">
        <v>1.5486261039288127</v>
      </c>
      <c r="O125" s="63">
        <v>1.4555430115189918</v>
      </c>
      <c r="P125" s="63">
        <v>1.6887426063491797</v>
      </c>
      <c r="Q125" s="11">
        <v>3.67</v>
      </c>
      <c r="R125" s="55">
        <v>9221.0362347103182</v>
      </c>
      <c r="S125" s="55">
        <v>5331.0252972085927</v>
      </c>
      <c r="T125" s="55">
        <v>14023.011</v>
      </c>
      <c r="U125" s="55">
        <v>6948.9189000000006</v>
      </c>
      <c r="V125" s="58">
        <v>26302.955197208594</v>
      </c>
      <c r="W125" s="55">
        <v>62239.873000000014</v>
      </c>
      <c r="X125" s="55">
        <v>3911.5629999999996</v>
      </c>
      <c r="Y125" s="55">
        <v>12324.47537</v>
      </c>
      <c r="Z125" s="55">
        <v>629.10834950000003</v>
      </c>
      <c r="AA125" s="55">
        <v>11871.820239999999</v>
      </c>
      <c r="AB125" s="55">
        <v>50.52274912</v>
      </c>
      <c r="AC125" s="58">
        <v>93485.631927588605</v>
      </c>
      <c r="AD125" s="55">
        <v>13486.677455999999</v>
      </c>
      <c r="AE125" s="55">
        <v>9710.0810056134524</v>
      </c>
      <c r="AF125" s="55">
        <v>18422.960396034548</v>
      </c>
      <c r="AG125" s="55">
        <v>836.30499999999995</v>
      </c>
      <c r="AH125" s="55">
        <v>187.60143550000001</v>
      </c>
      <c r="AI125" s="55">
        <v>18594.807649999999</v>
      </c>
      <c r="AJ125" s="55">
        <v>15397.272139999999</v>
      </c>
      <c r="AK125" s="55">
        <v>1125.3050499999999</v>
      </c>
      <c r="AL125" s="55">
        <v>6884.7525990000004</v>
      </c>
      <c r="AM125" s="55">
        <v>423.85530779999999</v>
      </c>
      <c r="AN125" s="58">
        <v>163938.03415393658</v>
      </c>
      <c r="AP125" s="16">
        <v>3.48</v>
      </c>
      <c r="AQ125" s="13">
        <v>5.28</v>
      </c>
      <c r="AR125" s="16">
        <v>3.72</v>
      </c>
      <c r="AS125" s="13">
        <v>8.52</v>
      </c>
      <c r="AT125" s="16">
        <v>3.84</v>
      </c>
      <c r="AU125" s="13">
        <v>13.2</v>
      </c>
      <c r="AV125" s="16">
        <v>2.88</v>
      </c>
      <c r="AW125" s="9">
        <v>16.68</v>
      </c>
    </row>
    <row r="126" spans="1:49" x14ac:dyDescent="0.25">
      <c r="A126" s="76">
        <v>42217</v>
      </c>
      <c r="B126" s="55">
        <v>72956.084690913995</v>
      </c>
      <c r="C126" s="55">
        <v>15212.861902930999</v>
      </c>
      <c r="D126" s="55">
        <v>34450.450568704</v>
      </c>
      <c r="E126" s="58">
        <v>10140.181593142999</v>
      </c>
      <c r="F126" s="55">
        <v>132759.578755692</v>
      </c>
      <c r="G126" s="11">
        <v>23.520368626991754</v>
      </c>
      <c r="H126" s="63">
        <v>25.736077519125139</v>
      </c>
      <c r="I126" s="63">
        <v>13.959811253181147</v>
      </c>
      <c r="J126" s="63">
        <v>29.108933640254506</v>
      </c>
      <c r="K126" s="11">
        <v>7.0706048271742716</v>
      </c>
      <c r="L126" s="64">
        <v>5.7009310119886552</v>
      </c>
      <c r="M126" s="63">
        <v>7.8237022697967475</v>
      </c>
      <c r="N126" s="11">
        <v>1.5856321134940072</v>
      </c>
      <c r="O126" s="63">
        <v>1.5174930043728518</v>
      </c>
      <c r="P126" s="63">
        <v>1.6970344756185507</v>
      </c>
      <c r="Q126" s="11">
        <v>3.63</v>
      </c>
      <c r="R126" s="55">
        <v>9274.2391123951402</v>
      </c>
      <c r="S126" s="55">
        <v>5309.7745912358596</v>
      </c>
      <c r="T126" s="55">
        <v>13947.946099999999</v>
      </c>
      <c r="U126" s="55">
        <v>6949.3006850000002</v>
      </c>
      <c r="V126" s="58">
        <v>26207.021376235862</v>
      </c>
      <c r="W126" s="55">
        <v>63741.447619047598</v>
      </c>
      <c r="X126" s="55">
        <v>3952.2431428571399</v>
      </c>
      <c r="Y126" s="55">
        <v>12435.4750215201</v>
      </c>
      <c r="Z126" s="55">
        <v>638.55633827830002</v>
      </c>
      <c r="AA126" s="55">
        <v>11974.5268763268</v>
      </c>
      <c r="AB126" s="55">
        <v>48.082236221422797</v>
      </c>
      <c r="AC126" s="58">
        <v>94952.134385390789</v>
      </c>
      <c r="AD126" s="55">
        <v>14081.3954814803</v>
      </c>
      <c r="AE126" s="55">
        <v>10151.419065075899</v>
      </c>
      <c r="AF126" s="55">
        <v>18792.2207509978</v>
      </c>
      <c r="AG126" s="55">
        <v>614.63028571428595</v>
      </c>
      <c r="AH126" s="55">
        <v>192.2264735</v>
      </c>
      <c r="AI126" s="55">
        <v>18803.084757500001</v>
      </c>
      <c r="AJ126" s="55">
        <v>16062.8373354617</v>
      </c>
      <c r="AK126" s="55">
        <v>1120.089806</v>
      </c>
      <c r="AL126" s="55">
        <v>7206.2084277740396</v>
      </c>
      <c r="AM126" s="55">
        <v>439.68982677362601</v>
      </c>
      <c r="AN126" s="58">
        <v>167124.14008657308</v>
      </c>
      <c r="AP126" s="16">
        <v>3.6</v>
      </c>
      <c r="AQ126" s="13">
        <v>5.4</v>
      </c>
      <c r="AR126" s="16">
        <v>3.72</v>
      </c>
      <c r="AS126" s="13">
        <v>9.6</v>
      </c>
      <c r="AT126" s="16">
        <v>3.96</v>
      </c>
      <c r="AU126" s="13">
        <v>14.64</v>
      </c>
      <c r="AV126" s="16">
        <v>2.88</v>
      </c>
      <c r="AW126" s="9">
        <v>18.12</v>
      </c>
    </row>
    <row r="127" spans="1:49" x14ac:dyDescent="0.25">
      <c r="A127" s="76">
        <v>42248</v>
      </c>
      <c r="B127" s="55">
        <v>74374.980907503006</v>
      </c>
      <c r="C127" s="55">
        <v>15318.9511146</v>
      </c>
      <c r="D127" s="55">
        <v>34969.095353254001</v>
      </c>
      <c r="E127" s="58">
        <v>9950.7812607199994</v>
      </c>
      <c r="F127" s="55">
        <v>134613.80863607701</v>
      </c>
      <c r="G127" s="11">
        <v>23.228031870933826</v>
      </c>
      <c r="H127" s="63">
        <v>25.411497159861995</v>
      </c>
      <c r="I127" s="63">
        <v>13.933832674976603</v>
      </c>
      <c r="J127" s="63">
        <v>29.055246976530931</v>
      </c>
      <c r="K127" s="11">
        <v>6.3402264133813899</v>
      </c>
      <c r="L127" s="64">
        <v>5.5236402854138307</v>
      </c>
      <c r="M127" s="63">
        <v>6.7762791700470597</v>
      </c>
      <c r="N127" s="11">
        <v>1.573994499198929</v>
      </c>
      <c r="O127" s="63">
        <v>1.1955111422170426</v>
      </c>
      <c r="P127" s="63">
        <v>2.0853564876013477</v>
      </c>
      <c r="Q127" s="11">
        <v>3.65</v>
      </c>
      <c r="R127" s="55">
        <v>9308.6159815664269</v>
      </c>
      <c r="S127" s="55">
        <v>5432.638091982999</v>
      </c>
      <c r="T127" s="55">
        <v>14036.986999999999</v>
      </c>
      <c r="U127" s="55">
        <v>7009.4986500000014</v>
      </c>
      <c r="V127" s="58">
        <v>26479.123741982999</v>
      </c>
      <c r="W127" s="55">
        <v>63980.244000000021</v>
      </c>
      <c r="X127" s="55">
        <v>3994.6990000000001</v>
      </c>
      <c r="Y127" s="55">
        <v>11276.48309</v>
      </c>
      <c r="Z127" s="55">
        <v>650.37826419999999</v>
      </c>
      <c r="AA127" s="55">
        <v>11006.06256</v>
      </c>
      <c r="AB127" s="55">
        <v>47.091451569999997</v>
      </c>
      <c r="AC127" s="58">
        <v>95327.774084613004</v>
      </c>
      <c r="AD127" s="55">
        <v>14046.934522</v>
      </c>
      <c r="AE127" s="55">
        <v>9950.4879843152848</v>
      </c>
      <c r="AF127" s="55">
        <v>19439.844491827622</v>
      </c>
      <c r="AG127" s="55">
        <v>690.81799999999998</v>
      </c>
      <c r="AH127" s="55">
        <v>188.53326000000001</v>
      </c>
      <c r="AI127" s="55">
        <v>18817.077789999999</v>
      </c>
      <c r="AJ127" s="55">
        <v>15995.92409</v>
      </c>
      <c r="AK127" s="55">
        <v>1108.8219509999999</v>
      </c>
      <c r="AL127" s="55">
        <v>7179.6626859999997</v>
      </c>
      <c r="AM127" s="55">
        <v>448.16719380000001</v>
      </c>
      <c r="AN127" s="58">
        <v>167938.3862939559</v>
      </c>
      <c r="AP127" s="16">
        <v>3.7199999999999998</v>
      </c>
      <c r="AQ127" s="13">
        <v>5.4</v>
      </c>
      <c r="AR127" s="16">
        <v>3.96</v>
      </c>
      <c r="AS127" s="13">
        <v>8.2799999999999994</v>
      </c>
      <c r="AT127" s="16">
        <v>4.32</v>
      </c>
      <c r="AU127" s="13">
        <v>10.08</v>
      </c>
      <c r="AV127" s="16">
        <v>3.84</v>
      </c>
      <c r="AW127" s="9">
        <v>16.559999999999999</v>
      </c>
    </row>
    <row r="128" spans="1:49" x14ac:dyDescent="0.25">
      <c r="A128" s="76">
        <v>42278</v>
      </c>
      <c r="B128" s="55">
        <v>74857.112191371998</v>
      </c>
      <c r="C128" s="55">
        <v>15454.556414705001</v>
      </c>
      <c r="D128" s="55">
        <v>35453.705786043</v>
      </c>
      <c r="E128" s="58">
        <v>9723.6233258240009</v>
      </c>
      <c r="F128" s="55">
        <v>135488.997717944</v>
      </c>
      <c r="G128" s="11">
        <v>23.141147208858296</v>
      </c>
      <c r="H128" s="63">
        <v>24.940871813220262</v>
      </c>
      <c r="I128" s="63">
        <v>14.3048115110014</v>
      </c>
      <c r="J128" s="63">
        <v>28.613100242566055</v>
      </c>
      <c r="K128" s="11">
        <v>6.2365347351570826</v>
      </c>
      <c r="L128" s="64">
        <v>5.7648304512650892</v>
      </c>
      <c r="M128" s="63">
        <v>6.2794680003424563</v>
      </c>
      <c r="N128" s="11">
        <v>1.524345819053698</v>
      </c>
      <c r="O128" s="63">
        <v>1.2719202144364641</v>
      </c>
      <c r="P128" s="63">
        <v>2.0229646707821223</v>
      </c>
      <c r="Q128" s="11">
        <v>3.64</v>
      </c>
      <c r="R128" s="55">
        <v>9313.4171572537107</v>
      </c>
      <c r="S128" s="55">
        <v>5406.5188803713818</v>
      </c>
      <c r="T128" s="55">
        <v>13852.931</v>
      </c>
      <c r="U128" s="55">
        <v>6967.2666000000045</v>
      </c>
      <c r="V128" s="58">
        <v>26226.716480371389</v>
      </c>
      <c r="W128" s="55">
        <v>64677.806000000004</v>
      </c>
      <c r="X128" s="55">
        <v>4046.2950000000001</v>
      </c>
      <c r="Y128" s="55">
        <v>12895.182269999999</v>
      </c>
      <c r="Z128" s="55">
        <v>655.22221969999998</v>
      </c>
      <c r="AA128" s="55">
        <v>12577.90143</v>
      </c>
      <c r="AB128" s="55">
        <v>46.618236410000002</v>
      </c>
      <c r="AC128" s="58">
        <v>95876.702303661383</v>
      </c>
      <c r="AD128" s="55">
        <v>14183.543304999999</v>
      </c>
      <c r="AE128" s="55">
        <v>10205.3066698434</v>
      </c>
      <c r="AF128" s="55">
        <v>19827.0712330438</v>
      </c>
      <c r="AG128" s="55">
        <v>1012.457</v>
      </c>
      <c r="AH128" s="55">
        <v>172.358159</v>
      </c>
      <c r="AI128" s="55">
        <v>18858.934679999998</v>
      </c>
      <c r="AJ128" s="55">
        <v>15625.41678</v>
      </c>
      <c r="AK128" s="55">
        <v>1114.9153710000001</v>
      </c>
      <c r="AL128" s="55">
        <v>6856.0909739999997</v>
      </c>
      <c r="AM128" s="55">
        <v>451.03275209999998</v>
      </c>
      <c r="AN128" s="58">
        <v>169569.58177544861</v>
      </c>
      <c r="AP128" s="16">
        <v>3.7199999999999998</v>
      </c>
      <c r="AQ128" s="13">
        <v>5.88</v>
      </c>
      <c r="AR128" s="16">
        <v>4.08</v>
      </c>
      <c r="AS128" s="13">
        <v>8.16</v>
      </c>
      <c r="AT128" s="16">
        <v>4.68</v>
      </c>
      <c r="AU128" s="13">
        <v>9.9599999999999991</v>
      </c>
      <c r="AV128" s="16">
        <v>3.5999999999999996</v>
      </c>
      <c r="AW128" s="9">
        <v>18.12</v>
      </c>
    </row>
    <row r="129" spans="1:49" x14ac:dyDescent="0.25">
      <c r="A129" s="76">
        <v>42309</v>
      </c>
      <c r="B129" s="55">
        <v>75881.904394186</v>
      </c>
      <c r="C129" s="55">
        <v>15620.048203843</v>
      </c>
      <c r="D129" s="55">
        <v>35930.224742822997</v>
      </c>
      <c r="E129" s="58">
        <v>9838.6782681540008</v>
      </c>
      <c r="F129" s="55">
        <v>137270.85560900602</v>
      </c>
      <c r="G129" s="11">
        <v>22.714055598104022</v>
      </c>
      <c r="H129" s="63">
        <v>23.955007142935386</v>
      </c>
      <c r="I129" s="63">
        <v>14.680759255295257</v>
      </c>
      <c r="J129" s="63">
        <v>28.596815336631021</v>
      </c>
      <c r="K129" s="11">
        <v>6.9264196241281217</v>
      </c>
      <c r="L129" s="64">
        <v>5.607893200156334</v>
      </c>
      <c r="M129" s="63">
        <v>7.6058312050306531</v>
      </c>
      <c r="N129" s="11">
        <v>1.5664954774446904</v>
      </c>
      <c r="O129" s="63">
        <v>1.3801817198953734</v>
      </c>
      <c r="P129" s="63">
        <v>2.0078469605372309</v>
      </c>
      <c r="Q129" s="11">
        <v>3.72</v>
      </c>
      <c r="R129" s="55">
        <v>9403.9315302183295</v>
      </c>
      <c r="S129" s="55">
        <v>5444.2311942447222</v>
      </c>
      <c r="T129" s="55">
        <v>14254.293</v>
      </c>
      <c r="U129" s="55">
        <v>6974.0191500000019</v>
      </c>
      <c r="V129" s="58">
        <v>26672.543344244725</v>
      </c>
      <c r="W129" s="55">
        <v>65494.161000000007</v>
      </c>
      <c r="X129" s="55">
        <v>4203.1390000000001</v>
      </c>
      <c r="Y129" s="55">
        <v>13128.004338109586</v>
      </c>
      <c r="Z129" s="55">
        <v>659.58118838299993</v>
      </c>
      <c r="AA129" s="55">
        <v>12711.179884312483</v>
      </c>
      <c r="AB129" s="55">
        <v>44.967979635385497</v>
      </c>
      <c r="AC129" s="58">
        <v>97401.281006789446</v>
      </c>
      <c r="AD129" s="55">
        <v>14497.633648000001</v>
      </c>
      <c r="AE129" s="55">
        <v>9999.3128359995262</v>
      </c>
      <c r="AF129" s="55">
        <v>20349.413801034279</v>
      </c>
      <c r="AG129" s="55">
        <v>920.13</v>
      </c>
      <c r="AH129" s="55">
        <v>159.84912200000002</v>
      </c>
      <c r="AI129" s="55">
        <v>18856.419591175501</v>
      </c>
      <c r="AJ129" s="55">
        <v>15205.18186189771</v>
      </c>
      <c r="AK129" s="55">
        <v>1132.9193754999999</v>
      </c>
      <c r="AL129" s="55">
        <v>6329.8885189150278</v>
      </c>
      <c r="AM129" s="55">
        <v>455.22948807036704</v>
      </c>
      <c r="AN129" s="58">
        <v>171737.02323541109</v>
      </c>
      <c r="AP129" s="16">
        <v>3.84</v>
      </c>
      <c r="AQ129" s="13">
        <v>5.5200000000000005</v>
      </c>
      <c r="AR129" s="16">
        <v>4.32</v>
      </c>
      <c r="AS129" s="13">
        <v>9</v>
      </c>
      <c r="AT129" s="16">
        <v>4.92</v>
      </c>
      <c r="AU129" s="13">
        <v>13.32</v>
      </c>
      <c r="AV129" s="16">
        <v>2.4000000000000004</v>
      </c>
      <c r="AW129" s="9">
        <v>16.919999999999998</v>
      </c>
    </row>
    <row r="130" spans="1:49" x14ac:dyDescent="0.25">
      <c r="A130" s="76">
        <v>42339</v>
      </c>
      <c r="B130" s="55">
        <v>76628.980251069006</v>
      </c>
      <c r="C130" s="55">
        <v>15792.32110123</v>
      </c>
      <c r="D130" s="55">
        <v>36337.552885026002</v>
      </c>
      <c r="E130" s="58">
        <v>9626.0821231629998</v>
      </c>
      <c r="F130" s="55">
        <v>138384.93636048801</v>
      </c>
      <c r="G130" s="11">
        <v>22.825927726055138</v>
      </c>
      <c r="H130" s="63">
        <v>23.781892970038665</v>
      </c>
      <c r="I130" s="63">
        <v>14.97456553493975</v>
      </c>
      <c r="J130" s="63">
        <v>28.351451531380818</v>
      </c>
      <c r="K130" s="11">
        <v>6.8557463959947142</v>
      </c>
      <c r="L130" s="64">
        <v>5.9062377760400713</v>
      </c>
      <c r="M130" s="63">
        <v>7.370222798872728</v>
      </c>
      <c r="N130" s="11">
        <v>1.8296947426139958</v>
      </c>
      <c r="O130" s="63">
        <v>1.5875071771999423</v>
      </c>
      <c r="P130" s="63">
        <v>2.3271249699481498</v>
      </c>
      <c r="Q130" s="11">
        <v>3.77</v>
      </c>
      <c r="R130" s="55">
        <v>9701.9385797911491</v>
      </c>
      <c r="S130" s="55">
        <v>5679.2734800486023</v>
      </c>
      <c r="T130" s="55">
        <v>15084.753000000002</v>
      </c>
      <c r="U130" s="55">
        <v>7446.0130500000068</v>
      </c>
      <c r="V130" s="58">
        <v>28210.039530048613</v>
      </c>
      <c r="W130" s="55">
        <v>65889.736000000004</v>
      </c>
      <c r="X130" s="55">
        <v>4071.2460000000001</v>
      </c>
      <c r="Y130" s="55">
        <v>13029.311027252748</v>
      </c>
      <c r="Z130" s="55">
        <v>663.40726958999994</v>
      </c>
      <c r="AA130" s="55">
        <v>12517.898718587116</v>
      </c>
      <c r="AB130" s="55">
        <v>42.453480653605979</v>
      </c>
      <c r="AC130" s="58">
        <v>99303.387627650634</v>
      </c>
      <c r="AD130" s="55">
        <v>14524.2373025</v>
      </c>
      <c r="AE130" s="55">
        <v>9013.1763102638524</v>
      </c>
      <c r="AF130" s="55">
        <v>20421.028998735994</v>
      </c>
      <c r="AG130" s="55">
        <v>834.29</v>
      </c>
      <c r="AH130" s="55">
        <v>146.91918750000002</v>
      </c>
      <c r="AI130" s="55">
        <v>18754.935600500001</v>
      </c>
      <c r="AJ130" s="55">
        <v>14386.5252486383</v>
      </c>
      <c r="AK130" s="55">
        <v>1128.3100424999998</v>
      </c>
      <c r="AL130" s="55">
        <v>5631.8419635813925</v>
      </c>
      <c r="AM130" s="55">
        <v>455.03077007744787</v>
      </c>
      <c r="AN130" s="58">
        <v>172425.93758462992</v>
      </c>
      <c r="AP130" s="16">
        <v>3.96</v>
      </c>
      <c r="AQ130" s="13">
        <v>5.76</v>
      </c>
      <c r="AR130" s="16">
        <v>4.4399999999999995</v>
      </c>
      <c r="AS130" s="13">
        <v>8.76</v>
      </c>
      <c r="AT130" s="16">
        <v>5.04</v>
      </c>
      <c r="AU130" s="13">
        <v>11.399999999999999</v>
      </c>
      <c r="AV130" s="16">
        <v>3.8883867991046386</v>
      </c>
      <c r="AW130" s="9">
        <v>19.200000000000003</v>
      </c>
    </row>
    <row r="131" spans="1:49" x14ac:dyDescent="0.25">
      <c r="A131" s="75">
        <v>42370</v>
      </c>
      <c r="B131" s="55">
        <v>76909.283616486995</v>
      </c>
      <c r="C131" s="55">
        <v>15890.978040505999</v>
      </c>
      <c r="D131" s="55">
        <v>36583.845480456999</v>
      </c>
      <c r="E131" s="58">
        <v>9723.5480543239992</v>
      </c>
      <c r="F131" s="55">
        <v>139107.65519177399</v>
      </c>
      <c r="G131" s="11">
        <v>23.394943708509853</v>
      </c>
      <c r="H131" s="63">
        <v>24.447465877359313</v>
      </c>
      <c r="I131" s="63">
        <v>15.451477396160207</v>
      </c>
      <c r="J131" s="63">
        <v>28.29147038398424</v>
      </c>
      <c r="K131" s="11">
        <v>7.284385244263115</v>
      </c>
      <c r="L131" s="64">
        <v>6.1313677293026814</v>
      </c>
      <c r="M131" s="63">
        <v>7.7377699307429086</v>
      </c>
      <c r="N131" s="11">
        <v>1.8924019749186181</v>
      </c>
      <c r="O131" s="63">
        <v>1.5592783054401773</v>
      </c>
      <c r="P131" s="63">
        <v>2.4438192098983369</v>
      </c>
      <c r="Q131" s="11">
        <v>3.8323364446336332</v>
      </c>
      <c r="R131" s="55">
        <v>9837.7955766190498</v>
      </c>
      <c r="S131" s="55">
        <v>5657.7604470057031</v>
      </c>
      <c r="T131" s="55">
        <v>15805.89</v>
      </c>
      <c r="U131" s="55">
        <v>7354.9686000000038</v>
      </c>
      <c r="V131" s="58">
        <v>28818.619047005708</v>
      </c>
      <c r="W131" s="55">
        <v>66515.284000000014</v>
      </c>
      <c r="X131" s="55">
        <v>4081.34</v>
      </c>
      <c r="Y131" s="55">
        <v>13050.2783</v>
      </c>
      <c r="Z131" s="55">
        <v>665.97359900000004</v>
      </c>
      <c r="AA131" s="55">
        <v>12535.38222</v>
      </c>
      <c r="AB131" s="55">
        <v>41.079170349999998</v>
      </c>
      <c r="AC131" s="58">
        <v>100555.03355565573</v>
      </c>
      <c r="AD131" s="55">
        <v>14341.7446925</v>
      </c>
      <c r="AE131" s="55">
        <v>8950.2675922051512</v>
      </c>
      <c r="AF131" s="55">
        <v>20136.197778000002</v>
      </c>
      <c r="AG131" s="55">
        <v>765.06400000000008</v>
      </c>
      <c r="AH131" s="55">
        <v>114.7664075</v>
      </c>
      <c r="AI131" s="55">
        <v>18788.68376</v>
      </c>
      <c r="AJ131" s="55">
        <v>13892.68772</v>
      </c>
      <c r="AK131" s="55">
        <v>1103.7884260000001</v>
      </c>
      <c r="AL131" s="55">
        <v>5315.3595109999997</v>
      </c>
      <c r="AM131" s="55">
        <v>454.50666569999999</v>
      </c>
      <c r="AN131" s="58">
        <v>172878.36775516093</v>
      </c>
      <c r="AP131" s="16">
        <v>3.96</v>
      </c>
      <c r="AQ131" s="13">
        <v>5.5200000000000005</v>
      </c>
      <c r="AR131" s="16">
        <v>4.4399999999999995</v>
      </c>
      <c r="AS131" s="13">
        <v>9.24</v>
      </c>
      <c r="AT131" s="16">
        <v>4.92</v>
      </c>
      <c r="AU131" s="13">
        <v>12.600000000000001</v>
      </c>
      <c r="AV131" s="16">
        <v>6.24</v>
      </c>
      <c r="AW131" s="9">
        <v>18.96</v>
      </c>
    </row>
    <row r="132" spans="1:49" x14ac:dyDescent="0.25">
      <c r="A132" s="76">
        <v>42401</v>
      </c>
      <c r="B132" s="55">
        <v>76958.326124065003</v>
      </c>
      <c r="C132" s="55">
        <v>15977.517747861</v>
      </c>
      <c r="D132" s="55">
        <v>36897.028560125</v>
      </c>
      <c r="E132" s="58">
        <v>9759.6705227870007</v>
      </c>
      <c r="F132" s="55">
        <v>139592.54295483799</v>
      </c>
      <c r="G132" s="11">
        <v>23.872567741311805</v>
      </c>
      <c r="H132" s="63">
        <v>25.132125998528121</v>
      </c>
      <c r="I132" s="63">
        <v>15.352342143309691</v>
      </c>
      <c r="J132" s="63">
        <v>28.75408687545659</v>
      </c>
      <c r="K132" s="11">
        <v>7.7532675581529702</v>
      </c>
      <c r="L132" s="64">
        <v>6.3603777598715503</v>
      </c>
      <c r="M132" s="63">
        <v>8.1278525900319156</v>
      </c>
      <c r="N132" s="11">
        <v>1.6664341180083597</v>
      </c>
      <c r="O132" s="63">
        <v>1.4349342698509562</v>
      </c>
      <c r="P132" s="63">
        <v>2.1904252892147831</v>
      </c>
      <c r="Q132" s="11">
        <v>3.8285425470190493</v>
      </c>
      <c r="R132" s="55">
        <v>9881.9275404313303</v>
      </c>
      <c r="S132" s="55">
        <v>5701.4727835682379</v>
      </c>
      <c r="T132" s="55">
        <v>15345.706</v>
      </c>
      <c r="U132" s="55">
        <v>7288.647449999994</v>
      </c>
      <c r="V132" s="58">
        <v>28335.82623356823</v>
      </c>
      <c r="W132" s="55">
        <v>66770.105000000025</v>
      </c>
      <c r="X132" s="55">
        <v>4105.1939999999995</v>
      </c>
      <c r="Y132" s="55">
        <v>12149.95685</v>
      </c>
      <c r="Z132" s="55">
        <v>670.17873359999999</v>
      </c>
      <c r="AA132" s="55">
        <v>11566.70931</v>
      </c>
      <c r="AB132" s="55">
        <v>41.556288770000002</v>
      </c>
      <c r="AC132" s="58">
        <v>100422.99521839827</v>
      </c>
      <c r="AD132" s="55">
        <v>14397.719599</v>
      </c>
      <c r="AE132" s="55">
        <v>9670.4754860305675</v>
      </c>
      <c r="AF132" s="55">
        <v>20329.028819922856</v>
      </c>
      <c r="AG132" s="55">
        <v>1009.9830000000001</v>
      </c>
      <c r="AH132" s="55">
        <v>97.2685295</v>
      </c>
      <c r="AI132" s="55">
        <v>18862.7709</v>
      </c>
      <c r="AJ132" s="55">
        <v>13972.887419999999</v>
      </c>
      <c r="AK132" s="55">
        <v>1081.4973660000001</v>
      </c>
      <c r="AL132" s="55">
        <v>5593.2689300000002</v>
      </c>
      <c r="AM132" s="55">
        <v>459.00821639999998</v>
      </c>
      <c r="AN132" s="58">
        <v>173792.34919245171</v>
      </c>
      <c r="AP132" s="16">
        <v>3.84</v>
      </c>
      <c r="AQ132" s="13">
        <v>5.76</v>
      </c>
      <c r="AR132" s="16">
        <v>4.32</v>
      </c>
      <c r="AS132" s="13">
        <v>10.08</v>
      </c>
      <c r="AT132" s="16">
        <v>4.68</v>
      </c>
      <c r="AU132" s="13">
        <v>14.04</v>
      </c>
      <c r="AV132" s="16">
        <v>5.2396626891260549</v>
      </c>
      <c r="AW132" s="9">
        <v>21.12</v>
      </c>
    </row>
    <row r="133" spans="1:49" x14ac:dyDescent="0.25">
      <c r="A133" s="76">
        <v>42430</v>
      </c>
      <c r="B133" s="55">
        <v>76499.364536467998</v>
      </c>
      <c r="C133" s="55">
        <v>16125.045055675</v>
      </c>
      <c r="D133" s="55">
        <v>37249.332512706998</v>
      </c>
      <c r="E133" s="58">
        <v>9538.3571537509997</v>
      </c>
      <c r="F133" s="55">
        <v>139412.099258601</v>
      </c>
      <c r="G133" s="11">
        <v>22.68924006560573</v>
      </c>
      <c r="H133" s="63">
        <v>24.299931984157304</v>
      </c>
      <c r="I133" s="63">
        <v>14.00804779129461</v>
      </c>
      <c r="J133" s="63">
        <v>28.927600120068274</v>
      </c>
      <c r="K133" s="11">
        <v>7.7107918387327681</v>
      </c>
      <c r="L133" s="64">
        <v>6.1012077241755112</v>
      </c>
      <c r="M133" s="63">
        <v>8.4972524704068952</v>
      </c>
      <c r="N133" s="11">
        <v>1.8450418925384797</v>
      </c>
      <c r="O133" s="63">
        <v>1.6036655001878166</v>
      </c>
      <c r="P133" s="63">
        <v>2.3710948304492887</v>
      </c>
      <c r="Q133" s="11">
        <v>3.8056222561863335</v>
      </c>
      <c r="R133" s="55">
        <v>9965.1087224409093</v>
      </c>
      <c r="S133" s="55">
        <v>5684.2514632484554</v>
      </c>
      <c r="T133" s="55">
        <v>15002.418999999998</v>
      </c>
      <c r="U133" s="55">
        <v>6845.4487499999977</v>
      </c>
      <c r="V133" s="58">
        <v>27532.11921324845</v>
      </c>
      <c r="W133" s="55">
        <v>67785.14499999999</v>
      </c>
      <c r="X133" s="55">
        <v>4144.058</v>
      </c>
      <c r="Y133" s="55">
        <v>12247.222949999999</v>
      </c>
      <c r="Z133" s="55">
        <v>686.49450969999998</v>
      </c>
      <c r="AA133" s="55">
        <v>11625.984399999999</v>
      </c>
      <c r="AB133" s="55">
        <v>41.412825920000003</v>
      </c>
      <c r="AC133" s="58">
        <v>100727.64244702845</v>
      </c>
      <c r="AD133" s="55">
        <v>14441.962627499999</v>
      </c>
      <c r="AE133" s="55">
        <v>9194.784852765044</v>
      </c>
      <c r="AF133" s="55">
        <v>20381.632668120907</v>
      </c>
      <c r="AG133" s="55">
        <v>746.73500000000013</v>
      </c>
      <c r="AH133" s="55">
        <v>109.08516</v>
      </c>
      <c r="AI133" s="55">
        <v>18927.66718</v>
      </c>
      <c r="AJ133" s="55">
        <v>14274.35333</v>
      </c>
      <c r="AK133" s="55">
        <v>1095.9497280000001</v>
      </c>
      <c r="AL133" s="55">
        <v>5907.991387</v>
      </c>
      <c r="AM133" s="55">
        <v>460.32269730000002</v>
      </c>
      <c r="AN133" s="58">
        <v>173531.49890911439</v>
      </c>
      <c r="AP133" s="16">
        <v>3.84</v>
      </c>
      <c r="AQ133" s="13">
        <v>5.64</v>
      </c>
      <c r="AR133" s="16">
        <v>4.1999999999999993</v>
      </c>
      <c r="AS133" s="13">
        <v>10.44</v>
      </c>
      <c r="AT133" s="16">
        <v>4.5600000000000005</v>
      </c>
      <c r="AU133" s="13">
        <v>12.96</v>
      </c>
      <c r="AV133" s="16">
        <v>5.16</v>
      </c>
      <c r="AW133" s="9">
        <v>19.559999999999999</v>
      </c>
    </row>
    <row r="134" spans="1:49" x14ac:dyDescent="0.25">
      <c r="A134" s="76">
        <v>42461</v>
      </c>
      <c r="B134" s="55">
        <v>76906.614795008994</v>
      </c>
      <c r="C134" s="55">
        <v>16248.964051806</v>
      </c>
      <c r="D134" s="55">
        <v>37550.433239762999</v>
      </c>
      <c r="E134" s="58">
        <v>9445.9779717639994</v>
      </c>
      <c r="F134" s="55">
        <v>140151.99005834199</v>
      </c>
      <c r="G134" s="11">
        <v>23.305944415526945</v>
      </c>
      <c r="H134" s="63">
        <v>25.077504110031136</v>
      </c>
      <c r="I134" s="63">
        <v>14.23914785625983</v>
      </c>
      <c r="J134" s="63">
        <v>28.814230956352482</v>
      </c>
      <c r="K134" s="11">
        <v>7.4672424302494598</v>
      </c>
      <c r="L134" s="64">
        <v>5.9176314808398196</v>
      </c>
      <c r="M134" s="63">
        <v>8.3933239732776954</v>
      </c>
      <c r="N134" s="11">
        <v>1.9161644549564454</v>
      </c>
      <c r="O134" s="63">
        <v>1.746347169192747</v>
      </c>
      <c r="P134" s="63">
        <v>2.2065919532138567</v>
      </c>
      <c r="Q134" s="11">
        <v>3.7853394200906125</v>
      </c>
      <c r="R134" s="55">
        <v>9801.4026055606191</v>
      </c>
      <c r="S134" s="55">
        <v>5656.8742472426193</v>
      </c>
      <c r="T134" s="55">
        <v>14994.822653952559</v>
      </c>
      <c r="U134" s="55">
        <v>6940.0283460474438</v>
      </c>
      <c r="V134" s="58">
        <v>27591.725247242619</v>
      </c>
      <c r="W134" s="55">
        <v>67252.863999999987</v>
      </c>
      <c r="X134" s="55">
        <v>4186.9430000000002</v>
      </c>
      <c r="Y134" s="55">
        <v>13605.31746</v>
      </c>
      <c r="Z134" s="55">
        <v>704.67807349999998</v>
      </c>
      <c r="AA134" s="55">
        <v>12757.35482</v>
      </c>
      <c r="AB134" s="55">
        <v>40.52140103</v>
      </c>
      <c r="AC134" s="58">
        <v>100543.65155971261</v>
      </c>
      <c r="AD134" s="55">
        <v>14473.503138</v>
      </c>
      <c r="AE134" s="55">
        <v>9374.6653267649508</v>
      </c>
      <c r="AF134" s="55">
        <v>20394.83561964953</v>
      </c>
      <c r="AG134" s="55">
        <v>342.71899999999999</v>
      </c>
      <c r="AH134" s="55">
        <v>133.0507935</v>
      </c>
      <c r="AI134" s="55">
        <v>18951.63335</v>
      </c>
      <c r="AJ134" s="55">
        <v>14497.180770000001</v>
      </c>
      <c r="AK134" s="55">
        <v>1108.7892649999999</v>
      </c>
      <c r="AL134" s="55">
        <v>6195.5822420000004</v>
      </c>
      <c r="AM134" s="55">
        <v>457.4293381</v>
      </c>
      <c r="AN134" s="58">
        <v>173167.01724252713</v>
      </c>
      <c r="AP134" s="16">
        <v>3.7199999999999998</v>
      </c>
      <c r="AQ134" s="13">
        <v>5.5200000000000005</v>
      </c>
      <c r="AR134" s="16">
        <v>3.96</v>
      </c>
      <c r="AS134" s="13">
        <v>10.199999999999999</v>
      </c>
      <c r="AT134" s="16">
        <v>4.32</v>
      </c>
      <c r="AU134" s="13">
        <v>13.799999999999999</v>
      </c>
      <c r="AV134" s="16">
        <v>4.5600000000000005</v>
      </c>
      <c r="AW134" s="9">
        <v>17.16</v>
      </c>
    </row>
    <row r="135" spans="1:49" x14ac:dyDescent="0.25">
      <c r="A135" s="76">
        <v>42491</v>
      </c>
      <c r="B135" s="55">
        <v>77802.407115480004</v>
      </c>
      <c r="C135" s="55">
        <v>16284.822163991999</v>
      </c>
      <c r="D135" s="55">
        <v>37851.386379151001</v>
      </c>
      <c r="E135" s="58">
        <v>10030.673714676001</v>
      </c>
      <c r="F135" s="55">
        <v>141969.28937329899</v>
      </c>
      <c r="G135" s="11">
        <v>22.869276252876251</v>
      </c>
      <c r="H135" s="63">
        <v>24.523690257111927</v>
      </c>
      <c r="I135" s="63">
        <v>14.247919375759514</v>
      </c>
      <c r="J135" s="63">
        <v>28.439069611595251</v>
      </c>
      <c r="K135" s="11">
        <v>7.4539913137159282</v>
      </c>
      <c r="L135" s="64">
        <v>5.7712906225209792</v>
      </c>
      <c r="M135" s="63">
        <v>8.6629449025872098</v>
      </c>
      <c r="N135" s="11">
        <v>1.6293377522747461</v>
      </c>
      <c r="O135" s="63">
        <v>1.3775519155017051</v>
      </c>
      <c r="P135" s="63">
        <v>2.3008880657992288</v>
      </c>
      <c r="Q135" s="11">
        <v>3.7880666525968389</v>
      </c>
      <c r="R135" s="55">
        <v>9947.1752769589493</v>
      </c>
      <c r="S135" s="55">
        <v>5714.1363962784098</v>
      </c>
      <c r="T135" s="55">
        <v>14876.961707278891</v>
      </c>
      <c r="U135" s="55">
        <v>6996.9948927211053</v>
      </c>
      <c r="V135" s="58">
        <v>27588.092996278407</v>
      </c>
      <c r="W135" s="55">
        <v>67501.01999999999</v>
      </c>
      <c r="X135" s="55">
        <v>4241.5360000000001</v>
      </c>
      <c r="Y135" s="55">
        <v>13940.329210298534</v>
      </c>
      <c r="Z135" s="55">
        <v>707.94291039858547</v>
      </c>
      <c r="AA135" s="55">
        <v>13117.705812668697</v>
      </c>
      <c r="AB135" s="55">
        <v>40.810685355903999</v>
      </c>
      <c r="AC135" s="58">
        <v>100820.4046189509</v>
      </c>
      <c r="AD135" s="55">
        <v>14918.099632499998</v>
      </c>
      <c r="AE135" s="55">
        <v>10118.838682286589</v>
      </c>
      <c r="AF135" s="55">
        <v>21591.540456035003</v>
      </c>
      <c r="AG135" s="55">
        <v>342.09400000000011</v>
      </c>
      <c r="AH135" s="55">
        <v>162.50879850000001</v>
      </c>
      <c r="AI135" s="55">
        <v>18977.749526</v>
      </c>
      <c r="AJ135" s="55">
        <v>14864.778251714812</v>
      </c>
      <c r="AK135" s="55">
        <v>1121.1673025</v>
      </c>
      <c r="AL135" s="55">
        <v>6434.2363983444384</v>
      </c>
      <c r="AM135" s="55">
        <v>459.78323666270421</v>
      </c>
      <c r="AN135" s="58">
        <v>176023.16163348017</v>
      </c>
      <c r="AP135" s="16">
        <v>3.7199999999999998</v>
      </c>
      <c r="AQ135" s="13">
        <v>5.4</v>
      </c>
      <c r="AR135" s="16">
        <v>3.96</v>
      </c>
      <c r="AS135" s="13">
        <v>9.7200000000000006</v>
      </c>
      <c r="AT135" s="16">
        <v>4.32</v>
      </c>
      <c r="AU135" s="13">
        <v>14.879999999999999</v>
      </c>
      <c r="AV135" s="16">
        <v>3.12</v>
      </c>
      <c r="AW135" s="9">
        <v>17.759999999999998</v>
      </c>
    </row>
    <row r="136" spans="1:49" x14ac:dyDescent="0.25">
      <c r="A136" s="76">
        <v>42522</v>
      </c>
      <c r="B136" s="55">
        <v>77961.404005531993</v>
      </c>
      <c r="C136" s="55">
        <v>16355.817266964001</v>
      </c>
      <c r="D136" s="55">
        <v>38123.102714232002</v>
      </c>
      <c r="E136" s="58">
        <v>9538.0480151480006</v>
      </c>
      <c r="F136" s="55">
        <v>141978.37200187601</v>
      </c>
      <c r="G136" s="11">
        <v>23.123982168214148</v>
      </c>
      <c r="H136" s="63">
        <v>24.978523676452529</v>
      </c>
      <c r="I136" s="63">
        <v>14.220726080919539</v>
      </c>
      <c r="J136" s="63">
        <v>28.57058895440548</v>
      </c>
      <c r="K136" s="11">
        <v>7.1565532655242983</v>
      </c>
      <c r="L136" s="64">
        <v>5.7764030016906611</v>
      </c>
      <c r="M136" s="63">
        <v>7.9335158750111407</v>
      </c>
      <c r="N136" s="11">
        <v>1.7025387899104221</v>
      </c>
      <c r="O136" s="63">
        <v>1.4582992533577621</v>
      </c>
      <c r="P136" s="63">
        <v>2.3739945131060245</v>
      </c>
      <c r="Q136" s="11">
        <v>3.7565380192537412</v>
      </c>
      <c r="R136" s="55">
        <v>9880.8755566910495</v>
      </c>
      <c r="S136" s="55">
        <v>5753.689754338332</v>
      </c>
      <c r="T136" s="55">
        <v>14995.121599787493</v>
      </c>
      <c r="U136" s="55">
        <v>7276.252771641075</v>
      </c>
      <c r="V136" s="58">
        <v>28025.064125766898</v>
      </c>
      <c r="W136" s="55">
        <v>69323.013238095227</v>
      </c>
      <c r="X136" s="55">
        <v>4300.7342380952387</v>
      </c>
      <c r="Y136" s="55">
        <v>12817.678510081942</v>
      </c>
      <c r="Z136" s="55">
        <v>718.90764810758549</v>
      </c>
      <c r="AA136" s="55">
        <v>12283.719879701492</v>
      </c>
      <c r="AB136" s="55">
        <v>43.107268004436747</v>
      </c>
      <c r="AC136" s="58">
        <v>102858.57061244096</v>
      </c>
      <c r="AD136" s="55">
        <v>15004.995214621908</v>
      </c>
      <c r="AE136" s="55">
        <v>9876.988376578809</v>
      </c>
      <c r="AF136" s="55">
        <v>22661.293065434285</v>
      </c>
      <c r="AG136" s="55">
        <v>156.99123809523812</v>
      </c>
      <c r="AH136" s="55">
        <v>184.41608000000002</v>
      </c>
      <c r="AI136" s="55">
        <v>18953.416091999999</v>
      </c>
      <c r="AJ136" s="55">
        <v>15215.961721792326</v>
      </c>
      <c r="AK136" s="55">
        <v>1118.9440675000001</v>
      </c>
      <c r="AL136" s="55">
        <v>6544.9658108759722</v>
      </c>
      <c r="AM136" s="55">
        <v>454.97735071933675</v>
      </c>
      <c r="AN136" s="58">
        <v>179031.63330686823</v>
      </c>
      <c r="AP136" s="16">
        <v>3.7199999999999998</v>
      </c>
      <c r="AQ136" s="13">
        <v>5.28</v>
      </c>
      <c r="AR136" s="16">
        <v>3.96</v>
      </c>
      <c r="AS136" s="13">
        <v>10.08</v>
      </c>
      <c r="AT136" s="16">
        <v>4.1999999999999993</v>
      </c>
      <c r="AU136" s="13">
        <v>12.600000000000001</v>
      </c>
      <c r="AV136" s="16">
        <v>3</v>
      </c>
      <c r="AW136" s="9">
        <v>15.72</v>
      </c>
    </row>
    <row r="137" spans="1:49" x14ac:dyDescent="0.25">
      <c r="A137" s="76">
        <v>42552</v>
      </c>
      <c r="B137" s="55">
        <v>78720.046517267998</v>
      </c>
      <c r="C137" s="55">
        <v>16461.591123118</v>
      </c>
      <c r="D137" s="55">
        <v>38388.822575414997</v>
      </c>
      <c r="E137" s="58">
        <v>9648.7796204610004</v>
      </c>
      <c r="F137" s="55">
        <v>143219.23983626199</v>
      </c>
      <c r="G137" s="11">
        <v>23.192294409798944</v>
      </c>
      <c r="H137" s="63">
        <v>24.923896282528876</v>
      </c>
      <c r="I137" s="63">
        <v>14.581877765256891</v>
      </c>
      <c r="J137" s="63">
        <v>28.570781620751685</v>
      </c>
      <c r="K137" s="11">
        <v>6.8071528948128659</v>
      </c>
      <c r="L137" s="64">
        <v>5.6833298169182314</v>
      </c>
      <c r="M137" s="63">
        <v>7.168358797673398</v>
      </c>
      <c r="N137" s="11">
        <v>1.7023620827303769</v>
      </c>
      <c r="O137" s="63">
        <v>1.4198468154110822</v>
      </c>
      <c r="P137" s="63">
        <v>2.1961547450853423</v>
      </c>
      <c r="Q137" s="11">
        <v>3.7261514037301411</v>
      </c>
      <c r="R137" s="55">
        <v>9808.7217348792401</v>
      </c>
      <c r="S137" s="55">
        <v>5750.5988175418097</v>
      </c>
      <c r="T137" s="55">
        <v>14901.306218743561</v>
      </c>
      <c r="U137" s="55">
        <v>7087.4101693516795</v>
      </c>
      <c r="V137" s="58">
        <v>27739.315205637049</v>
      </c>
      <c r="W137" s="55">
        <v>68777.532809523793</v>
      </c>
      <c r="X137" s="55">
        <v>4329.258238095239</v>
      </c>
      <c r="Y137" s="55">
        <v>12862.167949408748</v>
      </c>
      <c r="Z137" s="55">
        <v>717.54604612218657</v>
      </c>
      <c r="AA137" s="55">
        <v>12199.033621550028</v>
      </c>
      <c r="AB137" s="55">
        <v>40.5230347026272</v>
      </c>
      <c r="AC137" s="58">
        <v>102186.26359253435</v>
      </c>
      <c r="AD137" s="55">
        <v>15335.453249219177</v>
      </c>
      <c r="AE137" s="55">
        <v>10806.005350952571</v>
      </c>
      <c r="AF137" s="55">
        <v>23846.577402094288</v>
      </c>
      <c r="AG137" s="55">
        <v>212.39833333333331</v>
      </c>
      <c r="AH137" s="55">
        <v>183.78162971975777</v>
      </c>
      <c r="AI137" s="55">
        <v>19032.182227997251</v>
      </c>
      <c r="AJ137" s="55">
        <v>15535.068274264158</v>
      </c>
      <c r="AK137" s="55">
        <v>1133.4347066830323</v>
      </c>
      <c r="AL137" s="55">
        <v>6816.8005310424214</v>
      </c>
      <c r="AM137" s="55">
        <v>462.35289317879921</v>
      </c>
      <c r="AN137" s="58">
        <v>180992.01134257676</v>
      </c>
      <c r="AP137" s="16">
        <v>3.7199999999999998</v>
      </c>
      <c r="AQ137" s="13">
        <v>5.76</v>
      </c>
      <c r="AR137" s="16">
        <v>3.96</v>
      </c>
      <c r="AS137" s="13">
        <v>9.6000000000000014</v>
      </c>
      <c r="AT137" s="16">
        <v>4.1999999999999993</v>
      </c>
      <c r="AU137" s="13">
        <v>10.199999999999999</v>
      </c>
      <c r="AV137" s="16">
        <v>4.2768629327723202</v>
      </c>
      <c r="AW137" s="9">
        <v>17.52</v>
      </c>
    </row>
    <row r="138" spans="1:49" x14ac:dyDescent="0.25">
      <c r="A138" s="76">
        <v>42583</v>
      </c>
      <c r="B138" s="55">
        <v>79176.766642711489</v>
      </c>
      <c r="C138" s="55">
        <v>16591.935634435551</v>
      </c>
      <c r="D138" s="55">
        <v>38672.839074846459</v>
      </c>
      <c r="E138" s="58">
        <v>9916.5736538197361</v>
      </c>
      <c r="F138" s="55">
        <v>144358.11500581325</v>
      </c>
      <c r="G138" s="11">
        <v>22.778364058595766</v>
      </c>
      <c r="H138" s="63">
        <v>24.441729441717065</v>
      </c>
      <c r="I138" s="63">
        <v>14.383365869344365</v>
      </c>
      <c r="J138" s="63">
        <v>28.506227896296949</v>
      </c>
      <c r="K138" s="11">
        <v>6.7544997313779396</v>
      </c>
      <c r="L138" s="64">
        <v>5.7887251999799219</v>
      </c>
      <c r="M138" s="63">
        <v>6.9649154081068527</v>
      </c>
      <c r="N138" s="11">
        <v>1.6552755263376597</v>
      </c>
      <c r="O138" s="63">
        <v>1.2771090580793927</v>
      </c>
      <c r="P138" s="63">
        <v>2.4792505818388459</v>
      </c>
      <c r="Q138" s="11">
        <v>3.7205523920438139</v>
      </c>
      <c r="R138" s="55">
        <v>9868.4722277245</v>
      </c>
      <c r="S138" s="55">
        <v>5708.5544954616362</v>
      </c>
      <c r="T138" s="55">
        <v>14698.821786434633</v>
      </c>
      <c r="U138" s="55">
        <v>7013.2881272017257</v>
      </c>
      <c r="V138" s="58">
        <v>27420.664409097997</v>
      </c>
      <c r="W138" s="55">
        <v>68609.872090909092</v>
      </c>
      <c r="X138" s="55">
        <v>4355.7340454545447</v>
      </c>
      <c r="Y138" s="55">
        <v>11672.752423822847</v>
      </c>
      <c r="Z138" s="55">
        <v>728.61027319508082</v>
      </c>
      <c r="AA138" s="55">
        <v>11128.835424807727</v>
      </c>
      <c r="AB138" s="55">
        <v>38.54224534118898</v>
      </c>
      <c r="AC138" s="58">
        <v>101620.25557233066</v>
      </c>
      <c r="AD138" s="55">
        <v>14704.339504408803</v>
      </c>
      <c r="AE138" s="55">
        <v>10694.335829931091</v>
      </c>
      <c r="AF138" s="55">
        <v>25208.82348487886</v>
      </c>
      <c r="AG138" s="55">
        <v>448.26654545454551</v>
      </c>
      <c r="AH138" s="55">
        <v>188.31249601558531</v>
      </c>
      <c r="AI138" s="55">
        <v>19245.358286644147</v>
      </c>
      <c r="AJ138" s="55">
        <v>16077.458095235534</v>
      </c>
      <c r="AK138" s="55">
        <v>1146.2245653244504</v>
      </c>
      <c r="AL138" s="55">
        <v>7085.0181360175229</v>
      </c>
      <c r="AM138" s="55">
        <v>478.55199210935609</v>
      </c>
      <c r="AN138" s="58">
        <v>181769.80425209683</v>
      </c>
      <c r="AP138" s="16">
        <v>3.7199999999999998</v>
      </c>
      <c r="AQ138" s="13">
        <v>5.28</v>
      </c>
      <c r="AR138" s="16">
        <v>3.84</v>
      </c>
      <c r="AS138" s="13">
        <v>10.68</v>
      </c>
      <c r="AT138" s="16">
        <v>4.08</v>
      </c>
      <c r="AU138" s="13">
        <v>10.08</v>
      </c>
      <c r="AV138" s="16"/>
      <c r="AW138" s="9">
        <v>15.96</v>
      </c>
    </row>
    <row r="139" spans="1:49" x14ac:dyDescent="0.25">
      <c r="A139" s="71"/>
    </row>
    <row r="140" spans="1:49" x14ac:dyDescent="0.25">
      <c r="A140" s="71"/>
      <c r="V140" s="21"/>
      <c r="W140" s="21"/>
      <c r="X140" s="21"/>
    </row>
    <row r="141" spans="1:49" x14ac:dyDescent="0.25">
      <c r="A141" s="71"/>
      <c r="V141" s="21"/>
      <c r="W141" s="21"/>
      <c r="X141" s="21"/>
    </row>
    <row r="142" spans="1:49" x14ac:dyDescent="0.25">
      <c r="V142" s="77"/>
      <c r="W142" s="21"/>
      <c r="X142" s="21"/>
    </row>
    <row r="150" spans="28:42" x14ac:dyDescent="0.25">
      <c r="AB150" s="21"/>
      <c r="AC150" s="40"/>
      <c r="AD150" s="40"/>
      <c r="AE150" s="40"/>
      <c r="AF150" s="40"/>
      <c r="AG150" s="40"/>
      <c r="AH150" s="40"/>
      <c r="AI150" s="40"/>
      <c r="AJ150" s="40"/>
      <c r="AK150" s="40"/>
      <c r="AL150" s="40"/>
      <c r="AM150" s="40"/>
      <c r="AN150" s="40"/>
      <c r="AO150" s="40"/>
      <c r="AP150" s="40"/>
    </row>
  </sheetData>
  <mergeCells count="23">
    <mergeCell ref="AP4:AW4"/>
    <mergeCell ref="AP5:AW5"/>
    <mergeCell ref="B4:F4"/>
    <mergeCell ref="G4:Q4"/>
    <mergeCell ref="R4:AN4"/>
    <mergeCell ref="B5:F5"/>
    <mergeCell ref="G5:Q5"/>
    <mergeCell ref="R5:AN5"/>
    <mergeCell ref="AP1:AW1"/>
    <mergeCell ref="AP2:AQ2"/>
    <mergeCell ref="AR2:AS2"/>
    <mergeCell ref="AT2:AU2"/>
    <mergeCell ref="AV2:AW2"/>
    <mergeCell ref="R1:AN1"/>
    <mergeCell ref="R2:V2"/>
    <mergeCell ref="W2:AC2"/>
    <mergeCell ref="AD2:AN2"/>
    <mergeCell ref="B1:F1"/>
    <mergeCell ref="G1:Q1"/>
    <mergeCell ref="B2:F2"/>
    <mergeCell ref="G2:J2"/>
    <mergeCell ref="K2:M2"/>
    <mergeCell ref="N2:P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142"/>
  <sheetViews>
    <sheetView showGridLines="0" tabSelected="1" zoomScale="80" zoomScaleNormal="80" workbookViewId="0">
      <pane xSplit="1" ySplit="5" topLeftCell="B6" activePane="bottomRight" state="frozen"/>
      <selection pane="topRight" activeCell="B1" sqref="B1"/>
      <selection pane="bottomLeft" activeCell="A5" sqref="A5"/>
      <selection pane="bottomRight" activeCell="R1" sqref="R1:AS1"/>
    </sheetView>
  </sheetViews>
  <sheetFormatPr baseColWidth="10" defaultRowHeight="15" x14ac:dyDescent="0.25"/>
  <cols>
    <col min="1" max="1" width="11.42578125" style="1"/>
    <col min="2" max="6" width="14.28515625" style="21" customWidth="1"/>
    <col min="7" max="7" width="15" style="21" customWidth="1"/>
    <col min="8" max="16" width="13" style="21" customWidth="1"/>
    <col min="17" max="17" width="18.7109375" style="21" customWidth="1"/>
    <col min="18" max="20" width="20.85546875" style="35" customWidth="1"/>
    <col min="21" max="21" width="28.140625" style="35" customWidth="1"/>
    <col min="22" max="30" width="20.85546875" style="21" customWidth="1"/>
    <col min="31" max="31" width="28.140625" style="35" customWidth="1"/>
    <col min="32" max="32" width="11.5703125" style="21" customWidth="1"/>
    <col min="33" max="44" width="15.7109375" style="21" customWidth="1"/>
    <col min="45" max="45" width="28.140625" style="35" customWidth="1"/>
    <col min="46" max="46" width="11.5703125" style="2" customWidth="1"/>
    <col min="47" max="16384" width="11.42578125" style="2"/>
  </cols>
  <sheetData>
    <row r="1" spans="1:48" ht="31.5" customHeight="1" x14ac:dyDescent="0.35">
      <c r="B1" s="84" t="s">
        <v>92</v>
      </c>
      <c r="C1" s="84"/>
      <c r="D1" s="84"/>
      <c r="E1" s="84"/>
      <c r="F1" s="86"/>
      <c r="G1" s="60"/>
      <c r="H1" s="84" t="s">
        <v>110</v>
      </c>
      <c r="I1" s="84"/>
      <c r="J1" s="84"/>
      <c r="K1" s="84"/>
      <c r="L1" s="84"/>
      <c r="M1" s="84"/>
      <c r="N1" s="84"/>
      <c r="O1" s="84"/>
      <c r="P1" s="84"/>
      <c r="Q1" s="86"/>
      <c r="R1" s="104" t="s">
        <v>187</v>
      </c>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6"/>
    </row>
    <row r="2" spans="1:48" s="4" customFormat="1" ht="15.75" customHeight="1" x14ac:dyDescent="0.25">
      <c r="A2" s="3"/>
      <c r="B2" s="80" t="s">
        <v>117</v>
      </c>
      <c r="C2" s="80"/>
      <c r="D2" s="80"/>
      <c r="E2" s="81"/>
      <c r="F2" s="80"/>
      <c r="G2" s="83" t="s">
        <v>55</v>
      </c>
      <c r="H2" s="80"/>
      <c r="I2" s="80"/>
      <c r="J2" s="82"/>
      <c r="K2" s="83" t="s">
        <v>50</v>
      </c>
      <c r="L2" s="80"/>
      <c r="M2" s="82"/>
      <c r="N2" s="83" t="s">
        <v>53</v>
      </c>
      <c r="O2" s="80"/>
      <c r="P2" s="82"/>
      <c r="Q2" s="61" t="s">
        <v>111</v>
      </c>
      <c r="R2" s="107" t="s">
        <v>40</v>
      </c>
      <c r="S2" s="81"/>
      <c r="T2" s="81"/>
      <c r="U2" s="108"/>
      <c r="V2" s="107" t="s">
        <v>41</v>
      </c>
      <c r="W2" s="81"/>
      <c r="X2" s="81"/>
      <c r="Y2" s="81"/>
      <c r="Z2" s="81"/>
      <c r="AA2" s="81"/>
      <c r="AB2" s="81"/>
      <c r="AC2" s="81"/>
      <c r="AD2" s="81"/>
      <c r="AE2" s="108"/>
      <c r="AF2" s="107" t="s">
        <v>42</v>
      </c>
      <c r="AG2" s="81"/>
      <c r="AH2" s="81"/>
      <c r="AI2" s="81"/>
      <c r="AJ2" s="81"/>
      <c r="AK2" s="81"/>
      <c r="AL2" s="81"/>
      <c r="AM2" s="81"/>
      <c r="AN2" s="81"/>
      <c r="AO2" s="81"/>
      <c r="AP2" s="81"/>
      <c r="AQ2" s="81"/>
      <c r="AR2" s="81"/>
      <c r="AS2" s="108"/>
    </row>
    <row r="3" spans="1:48" s="4" customFormat="1" ht="38.25" x14ac:dyDescent="0.25">
      <c r="A3" s="3"/>
      <c r="B3" s="40" t="s">
        <v>56</v>
      </c>
      <c r="C3" s="40" t="s">
        <v>58</v>
      </c>
      <c r="D3" s="40" t="s">
        <v>57</v>
      </c>
      <c r="E3" s="69" t="s">
        <v>59</v>
      </c>
      <c r="F3" s="62" t="s">
        <v>54</v>
      </c>
      <c r="G3" s="43" t="s">
        <v>95</v>
      </c>
      <c r="H3" s="47" t="s">
        <v>118</v>
      </c>
      <c r="I3" s="48" t="s">
        <v>126</v>
      </c>
      <c r="J3" s="49" t="s">
        <v>119</v>
      </c>
      <c r="K3" s="62" t="s">
        <v>96</v>
      </c>
      <c r="L3" s="40" t="s">
        <v>126</v>
      </c>
      <c r="M3" s="42" t="s">
        <v>119</v>
      </c>
      <c r="N3" s="62" t="s">
        <v>98</v>
      </c>
      <c r="O3" s="48" t="s">
        <v>60</v>
      </c>
      <c r="P3" s="49" t="s">
        <v>61</v>
      </c>
      <c r="Q3" s="43"/>
      <c r="R3" s="47" t="s">
        <v>63</v>
      </c>
      <c r="S3" s="48" t="s">
        <v>122</v>
      </c>
      <c r="T3" s="48" t="s">
        <v>185</v>
      </c>
      <c r="U3" s="49" t="s">
        <v>40</v>
      </c>
      <c r="V3" s="47" t="s">
        <v>40</v>
      </c>
      <c r="W3" s="48" t="s">
        <v>64</v>
      </c>
      <c r="X3" s="48" t="s">
        <v>123</v>
      </c>
      <c r="Y3" s="48" t="s">
        <v>124</v>
      </c>
      <c r="Z3" s="48" t="s">
        <v>101</v>
      </c>
      <c r="AA3" s="48" t="s">
        <v>102</v>
      </c>
      <c r="AB3" s="48" t="s">
        <v>103</v>
      </c>
      <c r="AC3" s="48" t="s">
        <v>65</v>
      </c>
      <c r="AD3" s="48" t="s">
        <v>66</v>
      </c>
      <c r="AE3" s="49" t="s">
        <v>41</v>
      </c>
      <c r="AF3" s="47" t="s">
        <v>41</v>
      </c>
      <c r="AG3" s="48" t="s">
        <v>67</v>
      </c>
      <c r="AH3" s="48" t="s">
        <v>177</v>
      </c>
      <c r="AI3" s="48" t="s">
        <v>68</v>
      </c>
      <c r="AJ3" s="48" t="s">
        <v>127</v>
      </c>
      <c r="AK3" s="48" t="s">
        <v>178</v>
      </c>
      <c r="AL3" s="48" t="s">
        <v>69</v>
      </c>
      <c r="AM3" s="48" t="s">
        <v>105</v>
      </c>
      <c r="AN3" s="48" t="s">
        <v>113</v>
      </c>
      <c r="AO3" s="48" t="s">
        <v>114</v>
      </c>
      <c r="AP3" s="48" t="s">
        <v>115</v>
      </c>
      <c r="AQ3" s="48" t="s">
        <v>116</v>
      </c>
      <c r="AR3" s="48" t="s">
        <v>62</v>
      </c>
      <c r="AS3" s="49" t="s">
        <v>42</v>
      </c>
    </row>
    <row r="4" spans="1:48" s="32" customFormat="1" ht="15.75" customHeight="1" x14ac:dyDescent="0.25">
      <c r="A4" s="31"/>
      <c r="B4" s="97" t="s">
        <v>109</v>
      </c>
      <c r="C4" s="98"/>
      <c r="D4" s="98"/>
      <c r="E4" s="90"/>
      <c r="F4" s="98"/>
      <c r="G4" s="97" t="s">
        <v>100</v>
      </c>
      <c r="H4" s="98"/>
      <c r="I4" s="98"/>
      <c r="J4" s="98"/>
      <c r="K4" s="98"/>
      <c r="L4" s="98"/>
      <c r="M4" s="98"/>
      <c r="N4" s="98"/>
      <c r="O4" s="98"/>
      <c r="P4" s="98"/>
      <c r="Q4" s="99"/>
      <c r="R4" s="97" t="s">
        <v>112</v>
      </c>
      <c r="S4" s="98"/>
      <c r="T4" s="98"/>
      <c r="U4" s="50" t="s">
        <v>109</v>
      </c>
      <c r="V4" s="90" t="s">
        <v>112</v>
      </c>
      <c r="W4" s="90"/>
      <c r="X4" s="90"/>
      <c r="Y4" s="90"/>
      <c r="Z4" s="90"/>
      <c r="AA4" s="90"/>
      <c r="AB4" s="90"/>
      <c r="AC4" s="90"/>
      <c r="AD4" s="90"/>
      <c r="AE4" s="50" t="s">
        <v>109</v>
      </c>
      <c r="AF4" s="90" t="s">
        <v>112</v>
      </c>
      <c r="AG4" s="90"/>
      <c r="AH4" s="90"/>
      <c r="AI4" s="90"/>
      <c r="AJ4" s="90"/>
      <c r="AK4" s="90"/>
      <c r="AL4" s="90"/>
      <c r="AM4" s="90"/>
      <c r="AN4" s="90"/>
      <c r="AO4" s="90"/>
      <c r="AP4" s="90"/>
      <c r="AQ4" s="90"/>
      <c r="AR4" s="90"/>
      <c r="AS4" s="50" t="s">
        <v>109</v>
      </c>
    </row>
    <row r="5" spans="1:48" ht="15" customHeight="1" x14ac:dyDescent="0.25">
      <c r="A5" s="3"/>
      <c r="B5" s="92" t="s">
        <v>90</v>
      </c>
      <c r="C5" s="93"/>
      <c r="D5" s="93"/>
      <c r="E5" s="93"/>
      <c r="F5" s="93"/>
      <c r="G5" s="100" t="s">
        <v>97</v>
      </c>
      <c r="H5" s="95"/>
      <c r="I5" s="95"/>
      <c r="J5" s="95"/>
      <c r="K5" s="95"/>
      <c r="L5" s="95"/>
      <c r="M5" s="95"/>
      <c r="N5" s="95"/>
      <c r="O5" s="95"/>
      <c r="P5" s="95"/>
      <c r="Q5" s="96"/>
      <c r="R5" s="101" t="s">
        <v>97</v>
      </c>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3"/>
    </row>
    <row r="6" spans="1:48" s="4" customFormat="1" ht="34.5" customHeight="1" x14ac:dyDescent="0.25">
      <c r="A6" s="3"/>
      <c r="B6" s="14"/>
      <c r="C6" s="23"/>
      <c r="D6" s="23"/>
      <c r="E6" s="23"/>
      <c r="F6" s="12"/>
      <c r="G6" s="17"/>
      <c r="H6" s="23"/>
      <c r="I6" s="23"/>
      <c r="J6" s="56"/>
      <c r="K6" s="57"/>
      <c r="L6" s="23"/>
      <c r="M6" s="56"/>
      <c r="N6" s="57"/>
      <c r="O6" s="23"/>
      <c r="P6" s="56"/>
      <c r="Q6" s="57"/>
      <c r="R6" s="23"/>
      <c r="S6" s="23"/>
      <c r="T6" s="23"/>
      <c r="U6" s="12"/>
      <c r="V6" s="23"/>
      <c r="W6" s="23"/>
      <c r="X6" s="23"/>
      <c r="Y6" s="23"/>
      <c r="Z6" s="23"/>
      <c r="AA6" s="23"/>
      <c r="AB6" s="23"/>
      <c r="AC6" s="23"/>
      <c r="AD6" s="23"/>
      <c r="AE6" s="12"/>
      <c r="AS6" s="9"/>
    </row>
    <row r="7" spans="1:48" s="4" customFormat="1" ht="18" customHeight="1" x14ac:dyDescent="0.25">
      <c r="A7" s="70">
        <v>38718</v>
      </c>
      <c r="B7" s="13"/>
      <c r="C7" s="13"/>
      <c r="D7" s="13"/>
      <c r="E7" s="13"/>
      <c r="F7" s="9"/>
      <c r="G7" s="9">
        <f>'Data base original'!G11</f>
        <v>26.840105511345499</v>
      </c>
      <c r="H7" s="13"/>
      <c r="I7" s="13"/>
      <c r="J7" s="9"/>
      <c r="K7" s="9">
        <f>'Data base original'!K11</f>
        <v>10.2731725726366</v>
      </c>
      <c r="L7" s="13"/>
      <c r="M7" s="9"/>
      <c r="N7" s="9">
        <f>'Data base original'!N11</f>
        <v>5.28923438819597</v>
      </c>
      <c r="O7" s="13"/>
      <c r="P7" s="9"/>
      <c r="Q7" s="11">
        <f>'Data base original'!Q11</f>
        <v>5.31</v>
      </c>
      <c r="R7" s="13"/>
      <c r="S7" s="13"/>
      <c r="T7" s="13"/>
      <c r="U7" s="9"/>
      <c r="V7" s="13"/>
      <c r="W7" s="13"/>
      <c r="X7" s="13"/>
      <c r="Y7" s="13"/>
      <c r="Z7" s="13"/>
      <c r="AA7" s="13"/>
      <c r="AB7" s="13"/>
      <c r="AC7" s="13"/>
      <c r="AD7" s="13"/>
      <c r="AE7" s="9"/>
      <c r="AF7" s="13"/>
      <c r="AG7" s="13"/>
      <c r="AH7" s="13"/>
      <c r="AI7" s="13"/>
      <c r="AJ7" s="13"/>
      <c r="AK7" s="13"/>
      <c r="AL7" s="13"/>
      <c r="AM7" s="13"/>
      <c r="AN7" s="13"/>
      <c r="AO7" s="13"/>
      <c r="AP7" s="13"/>
      <c r="AQ7" s="13"/>
      <c r="AR7" s="13"/>
      <c r="AS7" s="9"/>
    </row>
    <row r="8" spans="1:48" s="5" customFormat="1" x14ac:dyDescent="0.25">
      <c r="A8" s="71">
        <v>38749</v>
      </c>
      <c r="B8" s="13"/>
      <c r="C8" s="13"/>
      <c r="D8" s="13"/>
      <c r="E8" s="13"/>
      <c r="F8" s="9"/>
      <c r="G8" s="9">
        <f>'Data base original'!G12</f>
        <v>28.080010671663999</v>
      </c>
      <c r="H8" s="13"/>
      <c r="I8" s="13"/>
      <c r="J8" s="9"/>
      <c r="K8" s="9">
        <f>'Data base original'!K12</f>
        <v>10.6917516556947</v>
      </c>
      <c r="L8" s="13"/>
      <c r="M8" s="9"/>
      <c r="N8" s="9">
        <f>'Data base original'!N12</f>
        <v>5.4882926812584802</v>
      </c>
      <c r="O8" s="13"/>
      <c r="P8" s="9"/>
      <c r="Q8" s="11">
        <f>'Data base original'!Q12</f>
        <v>5.33</v>
      </c>
      <c r="R8" s="13"/>
      <c r="S8" s="13"/>
      <c r="T8" s="13"/>
      <c r="U8" s="9"/>
      <c r="V8" s="13"/>
      <c r="W8" s="13"/>
      <c r="X8" s="13"/>
      <c r="Y8" s="13"/>
      <c r="Z8" s="13"/>
      <c r="AA8" s="13"/>
      <c r="AB8" s="13"/>
      <c r="AC8" s="13"/>
      <c r="AD8" s="13"/>
      <c r="AE8" s="9"/>
      <c r="AF8" s="13"/>
      <c r="AG8" s="13"/>
      <c r="AH8" s="13"/>
      <c r="AI8" s="13"/>
      <c r="AJ8" s="13"/>
      <c r="AK8" s="13"/>
      <c r="AL8" s="13"/>
      <c r="AM8" s="13"/>
      <c r="AN8" s="13"/>
      <c r="AO8" s="13"/>
      <c r="AP8" s="13"/>
      <c r="AQ8" s="13"/>
      <c r="AR8" s="13"/>
      <c r="AS8" s="9"/>
      <c r="AT8" s="6"/>
    </row>
    <row r="9" spans="1:48" s="5" customFormat="1" x14ac:dyDescent="0.25">
      <c r="A9" s="71">
        <v>38777</v>
      </c>
      <c r="B9" s="13"/>
      <c r="C9" s="13"/>
      <c r="D9" s="13"/>
      <c r="E9" s="13"/>
      <c r="F9" s="9"/>
      <c r="G9" s="9">
        <f>'Data base original'!G13</f>
        <v>25.220629902156901</v>
      </c>
      <c r="H9" s="13"/>
      <c r="I9" s="13"/>
      <c r="J9" s="9"/>
      <c r="K9" s="9">
        <f>'Data base original'!K13</f>
        <v>10.242012151611499</v>
      </c>
      <c r="L9" s="13"/>
      <c r="M9" s="9"/>
      <c r="N9" s="9">
        <f>'Data base original'!N13</f>
        <v>5.8475082006758301</v>
      </c>
      <c r="O9" s="13"/>
      <c r="P9" s="9"/>
      <c r="Q9" s="11">
        <f>'Data base original'!Q13</f>
        <v>5.22</v>
      </c>
      <c r="R9" s="13"/>
      <c r="S9" s="13"/>
      <c r="T9" s="13"/>
      <c r="U9" s="9"/>
      <c r="V9" s="13"/>
      <c r="W9" s="13"/>
      <c r="X9" s="13"/>
      <c r="Y9" s="13"/>
      <c r="Z9" s="13"/>
      <c r="AA9" s="13"/>
      <c r="AB9" s="13"/>
      <c r="AC9" s="13"/>
      <c r="AD9" s="13"/>
      <c r="AE9" s="9"/>
      <c r="AF9" s="13"/>
      <c r="AG9" s="13"/>
      <c r="AH9" s="13"/>
      <c r="AI9" s="13"/>
      <c r="AJ9" s="13"/>
      <c r="AK9" s="13"/>
      <c r="AL9" s="13"/>
      <c r="AM9" s="13"/>
      <c r="AN9" s="13"/>
      <c r="AO9" s="13"/>
      <c r="AP9" s="13"/>
      <c r="AQ9" s="13"/>
      <c r="AR9" s="13"/>
      <c r="AS9" s="9"/>
      <c r="AT9" s="6"/>
    </row>
    <row r="10" spans="1:48" s="5" customFormat="1" x14ac:dyDescent="0.25">
      <c r="A10" s="71">
        <v>38808</v>
      </c>
      <c r="B10" s="13"/>
      <c r="C10" s="13"/>
      <c r="D10" s="13"/>
      <c r="E10" s="13"/>
      <c r="F10" s="9"/>
      <c r="G10" s="9">
        <f>'Data base original'!G14</f>
        <v>26.812381250088201</v>
      </c>
      <c r="H10" s="13"/>
      <c r="I10" s="13"/>
      <c r="J10" s="9"/>
      <c r="K10" s="9">
        <f>'Data base original'!K14</f>
        <v>10.6963342219099</v>
      </c>
      <c r="L10" s="13"/>
      <c r="M10" s="9"/>
      <c r="N10" s="9">
        <f>'Data base original'!N14</f>
        <v>5.6534729872904501</v>
      </c>
      <c r="O10" s="13"/>
      <c r="P10" s="9"/>
      <c r="Q10" s="11">
        <f>'Data base original'!Q14</f>
        <v>5.04</v>
      </c>
      <c r="R10" s="13"/>
      <c r="S10" s="13"/>
      <c r="T10" s="13"/>
      <c r="U10" s="9"/>
      <c r="V10" s="13"/>
      <c r="W10" s="13"/>
      <c r="X10" s="13"/>
      <c r="Y10" s="13"/>
      <c r="Z10" s="13"/>
      <c r="AA10" s="13"/>
      <c r="AB10" s="13"/>
      <c r="AC10" s="13"/>
      <c r="AD10" s="13"/>
      <c r="AE10" s="9"/>
      <c r="AF10" s="13"/>
      <c r="AG10" s="13"/>
      <c r="AH10" s="13"/>
      <c r="AI10" s="13"/>
      <c r="AJ10" s="13"/>
      <c r="AK10" s="13"/>
      <c r="AL10" s="13"/>
      <c r="AM10" s="13"/>
      <c r="AN10" s="13"/>
      <c r="AO10" s="13"/>
      <c r="AP10" s="13"/>
      <c r="AQ10" s="13"/>
      <c r="AR10" s="13"/>
      <c r="AS10" s="9"/>
      <c r="AT10" s="6"/>
    </row>
    <row r="11" spans="1:48" s="5" customFormat="1" x14ac:dyDescent="0.25">
      <c r="A11" s="71">
        <v>38838</v>
      </c>
      <c r="B11" s="13"/>
      <c r="C11" s="13"/>
      <c r="D11" s="13"/>
      <c r="E11" s="13"/>
      <c r="F11" s="9"/>
      <c r="G11" s="9">
        <f>'Data base original'!G15</f>
        <v>27.4996852524513</v>
      </c>
      <c r="H11" s="13"/>
      <c r="I11" s="13"/>
      <c r="J11" s="9"/>
      <c r="K11" s="9">
        <f>'Data base original'!K15</f>
        <v>10.699763036027299</v>
      </c>
      <c r="L11" s="13"/>
      <c r="M11" s="9"/>
      <c r="N11" s="9">
        <f>'Data base original'!N15</f>
        <v>6.0693249259096804</v>
      </c>
      <c r="O11" s="13"/>
      <c r="P11" s="9"/>
      <c r="Q11" s="11">
        <f>'Data base original'!Q15</f>
        <v>5.03</v>
      </c>
      <c r="R11" s="13"/>
      <c r="S11" s="13"/>
      <c r="T11" s="13"/>
      <c r="U11" s="9"/>
      <c r="V11" s="13"/>
      <c r="W11" s="13"/>
      <c r="X11" s="13"/>
      <c r="Y11" s="13"/>
      <c r="Z11" s="13"/>
      <c r="AA11" s="13"/>
      <c r="AB11" s="13"/>
      <c r="AC11" s="13"/>
      <c r="AD11" s="13"/>
      <c r="AE11" s="9"/>
      <c r="AF11" s="13"/>
      <c r="AG11" s="13"/>
      <c r="AH11" s="13"/>
      <c r="AI11" s="13"/>
      <c r="AJ11" s="13"/>
      <c r="AK11" s="13"/>
      <c r="AL11" s="13"/>
      <c r="AM11" s="13"/>
      <c r="AN11" s="13"/>
      <c r="AO11" s="13"/>
      <c r="AP11" s="13"/>
      <c r="AQ11" s="13"/>
      <c r="AR11" s="13"/>
      <c r="AS11" s="9"/>
      <c r="AT11" s="6"/>
      <c r="AU11" s="2"/>
      <c r="AV11" s="2"/>
    </row>
    <row r="12" spans="1:48" s="5" customFormat="1" x14ac:dyDescent="0.25">
      <c r="A12" s="71">
        <v>38869</v>
      </c>
      <c r="B12" s="13"/>
      <c r="C12" s="13"/>
      <c r="D12" s="13"/>
      <c r="E12" s="13"/>
      <c r="F12" s="9"/>
      <c r="G12" s="9">
        <f>'Data base original'!G16</f>
        <v>27.540614539592301</v>
      </c>
      <c r="H12" s="13"/>
      <c r="I12" s="13"/>
      <c r="J12" s="9"/>
      <c r="K12" s="9">
        <f>'Data base original'!K16</f>
        <v>10.0914888005923</v>
      </c>
      <c r="L12" s="13"/>
      <c r="M12" s="9"/>
      <c r="N12" s="9">
        <f>'Data base original'!N16</f>
        <v>6.0986268480947396</v>
      </c>
      <c r="O12" s="13"/>
      <c r="P12" s="9"/>
      <c r="Q12" s="11">
        <f>'Data base original'!Q16</f>
        <v>5</v>
      </c>
      <c r="R12" s="13"/>
      <c r="S12" s="13"/>
      <c r="T12" s="13"/>
      <c r="U12" s="9"/>
      <c r="V12" s="13"/>
      <c r="W12" s="13"/>
      <c r="X12" s="13"/>
      <c r="Y12" s="13"/>
      <c r="Z12" s="13"/>
      <c r="AA12" s="13"/>
      <c r="AB12" s="13"/>
      <c r="AC12" s="13"/>
      <c r="AD12" s="13"/>
      <c r="AE12" s="9"/>
      <c r="AF12" s="13"/>
      <c r="AG12" s="13"/>
      <c r="AH12" s="13"/>
      <c r="AI12" s="13"/>
      <c r="AJ12" s="13"/>
      <c r="AK12" s="13"/>
      <c r="AL12" s="13"/>
      <c r="AM12" s="13"/>
      <c r="AN12" s="13"/>
      <c r="AO12" s="13"/>
      <c r="AP12" s="13"/>
      <c r="AQ12" s="13"/>
      <c r="AR12" s="13"/>
      <c r="AS12" s="9"/>
      <c r="AT12" s="6"/>
      <c r="AU12" s="2"/>
      <c r="AV12" s="2"/>
    </row>
    <row r="13" spans="1:48" x14ac:dyDescent="0.25">
      <c r="A13" s="71">
        <v>38899</v>
      </c>
      <c r="B13" s="13"/>
      <c r="C13" s="13"/>
      <c r="D13" s="13"/>
      <c r="E13" s="13"/>
      <c r="F13" s="9"/>
      <c r="G13" s="9">
        <f>'Data base original'!G17</f>
        <v>27.283235773047799</v>
      </c>
      <c r="H13" s="13"/>
      <c r="I13" s="13"/>
      <c r="J13" s="9"/>
      <c r="K13" s="9">
        <f>'Data base original'!K17</f>
        <v>9.9566969940811703</v>
      </c>
      <c r="L13" s="13"/>
      <c r="M13" s="9"/>
      <c r="N13" s="9">
        <f>'Data base original'!N17</f>
        <v>6.2949303717057496</v>
      </c>
      <c r="O13" s="13"/>
      <c r="P13" s="9"/>
      <c r="Q13" s="11">
        <f>'Data base original'!Q17</f>
        <v>5.0999999999999996</v>
      </c>
      <c r="R13" s="13"/>
      <c r="S13" s="13"/>
      <c r="T13" s="13"/>
      <c r="U13" s="9"/>
      <c r="V13" s="13"/>
      <c r="W13" s="13"/>
      <c r="X13" s="13"/>
      <c r="Y13" s="13"/>
      <c r="Z13" s="13"/>
      <c r="AA13" s="13"/>
      <c r="AB13" s="13"/>
      <c r="AC13" s="13"/>
      <c r="AD13" s="13"/>
      <c r="AE13" s="9"/>
      <c r="AF13" s="13"/>
      <c r="AG13" s="13"/>
      <c r="AH13" s="13"/>
      <c r="AI13" s="13"/>
      <c r="AJ13" s="13"/>
      <c r="AK13" s="13"/>
      <c r="AL13" s="13"/>
      <c r="AM13" s="13"/>
      <c r="AN13" s="13"/>
      <c r="AO13" s="13"/>
      <c r="AP13" s="13"/>
      <c r="AQ13" s="13"/>
      <c r="AR13" s="13"/>
      <c r="AS13" s="9"/>
      <c r="AT13" s="6"/>
    </row>
    <row r="14" spans="1:48" x14ac:dyDescent="0.25">
      <c r="A14" s="71">
        <v>38930</v>
      </c>
      <c r="B14" s="13"/>
      <c r="C14" s="13"/>
      <c r="D14" s="13"/>
      <c r="E14" s="13"/>
      <c r="F14" s="9"/>
      <c r="G14" s="9">
        <f>'Data base original'!G18</f>
        <v>26.639610178285299</v>
      </c>
      <c r="H14" s="13"/>
      <c r="I14" s="13"/>
      <c r="J14" s="9"/>
      <c r="K14" s="9">
        <f>'Data base original'!K18</f>
        <v>10.308394808512</v>
      </c>
      <c r="L14" s="13"/>
      <c r="M14" s="9"/>
      <c r="N14" s="9">
        <f>'Data base original'!N18</f>
        <v>6.2227574390990599</v>
      </c>
      <c r="O14" s="13"/>
      <c r="P14" s="9"/>
      <c r="Q14" s="11">
        <f>'Data base original'!Q18</f>
        <v>5.05</v>
      </c>
      <c r="R14" s="13"/>
      <c r="S14" s="13"/>
      <c r="T14" s="13"/>
      <c r="U14" s="9"/>
      <c r="V14" s="13"/>
      <c r="W14" s="13"/>
      <c r="X14" s="13"/>
      <c r="Y14" s="13"/>
      <c r="Z14" s="13"/>
      <c r="AA14" s="13"/>
      <c r="AB14" s="13"/>
      <c r="AC14" s="13"/>
      <c r="AD14" s="13"/>
      <c r="AE14" s="9"/>
      <c r="AF14" s="13"/>
      <c r="AG14" s="13"/>
      <c r="AH14" s="13"/>
      <c r="AI14" s="13"/>
      <c r="AJ14" s="13"/>
      <c r="AK14" s="13"/>
      <c r="AL14" s="13"/>
      <c r="AM14" s="13"/>
      <c r="AN14" s="13"/>
      <c r="AO14" s="13"/>
      <c r="AP14" s="13"/>
      <c r="AQ14" s="13"/>
      <c r="AR14" s="13"/>
      <c r="AS14" s="9"/>
      <c r="AT14" s="6"/>
    </row>
    <row r="15" spans="1:48" x14ac:dyDescent="0.25">
      <c r="A15" s="71">
        <v>38961</v>
      </c>
      <c r="B15" s="13"/>
      <c r="C15" s="13"/>
      <c r="D15" s="13"/>
      <c r="E15" s="13"/>
      <c r="F15" s="9"/>
      <c r="G15" s="9">
        <f>'Data base original'!G19</f>
        <v>26.537279800045599</v>
      </c>
      <c r="H15" s="13"/>
      <c r="I15" s="13"/>
      <c r="J15" s="9"/>
      <c r="K15" s="9">
        <f>'Data base original'!K19</f>
        <v>10.345094933528101</v>
      </c>
      <c r="L15" s="13"/>
      <c r="M15" s="9"/>
      <c r="N15" s="9">
        <f>'Data base original'!N19</f>
        <v>6.2888466043057596</v>
      </c>
      <c r="O15" s="13"/>
      <c r="P15" s="9"/>
      <c r="Q15" s="11">
        <f>'Data base original'!Q19</f>
        <v>5.01</v>
      </c>
      <c r="R15" s="13"/>
      <c r="S15" s="13"/>
      <c r="T15" s="13"/>
      <c r="U15" s="9"/>
      <c r="V15" s="13"/>
      <c r="W15" s="13"/>
      <c r="X15" s="13"/>
      <c r="Y15" s="13"/>
      <c r="Z15" s="13"/>
      <c r="AA15" s="13"/>
      <c r="AB15" s="13"/>
      <c r="AC15" s="13"/>
      <c r="AD15" s="13"/>
      <c r="AE15" s="9"/>
      <c r="AF15" s="13"/>
      <c r="AG15" s="13"/>
      <c r="AH15" s="13"/>
      <c r="AI15" s="13"/>
      <c r="AJ15" s="13"/>
      <c r="AK15" s="13"/>
      <c r="AL15" s="13"/>
      <c r="AM15" s="13"/>
      <c r="AN15" s="13"/>
      <c r="AO15" s="13"/>
      <c r="AP15" s="13"/>
      <c r="AQ15" s="13"/>
      <c r="AR15" s="13"/>
      <c r="AS15" s="9"/>
      <c r="AT15" s="6"/>
    </row>
    <row r="16" spans="1:48" x14ac:dyDescent="0.25">
      <c r="A16" s="71">
        <v>38991</v>
      </c>
      <c r="B16" s="13"/>
      <c r="C16" s="13"/>
      <c r="D16" s="13"/>
      <c r="E16" s="13"/>
      <c r="F16" s="9"/>
      <c r="G16" s="9">
        <f>'Data base original'!G20</f>
        <v>26.874266437626801</v>
      </c>
      <c r="H16" s="13"/>
      <c r="I16" s="13"/>
      <c r="J16" s="9"/>
      <c r="K16" s="9">
        <f>'Data base original'!K20</f>
        <v>10.3284256051627</v>
      </c>
      <c r="L16" s="13"/>
      <c r="M16" s="9"/>
      <c r="N16" s="9">
        <f>'Data base original'!N20</f>
        <v>6.1776341040460299</v>
      </c>
      <c r="O16" s="13"/>
      <c r="P16" s="9"/>
      <c r="Q16" s="11">
        <f>'Data base original'!Q20</f>
        <v>4.95</v>
      </c>
      <c r="R16" s="13"/>
      <c r="S16" s="13"/>
      <c r="T16" s="13"/>
      <c r="U16" s="9"/>
      <c r="V16" s="13"/>
      <c r="W16" s="13"/>
      <c r="X16" s="13"/>
      <c r="Y16" s="13"/>
      <c r="Z16" s="13"/>
      <c r="AA16" s="13"/>
      <c r="AB16" s="13"/>
      <c r="AC16" s="13"/>
      <c r="AD16" s="13"/>
      <c r="AE16" s="9"/>
      <c r="AF16" s="13"/>
      <c r="AG16" s="13"/>
      <c r="AH16" s="13"/>
      <c r="AI16" s="13"/>
      <c r="AJ16" s="13"/>
      <c r="AK16" s="13"/>
      <c r="AL16" s="13"/>
      <c r="AM16" s="13"/>
      <c r="AN16" s="13"/>
      <c r="AO16" s="13"/>
      <c r="AP16" s="13"/>
      <c r="AQ16" s="13"/>
      <c r="AR16" s="13"/>
      <c r="AS16" s="9"/>
      <c r="AT16" s="6"/>
    </row>
    <row r="17" spans="1:46" x14ac:dyDescent="0.25">
      <c r="A17" s="71">
        <v>39022</v>
      </c>
      <c r="B17" s="13"/>
      <c r="C17" s="13"/>
      <c r="D17" s="13"/>
      <c r="E17" s="13"/>
      <c r="F17" s="9"/>
      <c r="G17" s="9">
        <f>'Data base original'!G21</f>
        <v>26.970837734170999</v>
      </c>
      <c r="H17" s="13"/>
      <c r="I17" s="13"/>
      <c r="J17" s="9"/>
      <c r="K17" s="9">
        <f>'Data base original'!K21</f>
        <v>10.169422469712799</v>
      </c>
      <c r="L17" s="13"/>
      <c r="M17" s="9"/>
      <c r="N17" s="9">
        <f>'Data base original'!N21</f>
        <v>6.1078112166577503</v>
      </c>
      <c r="O17" s="13"/>
      <c r="P17" s="9"/>
      <c r="Q17" s="11">
        <f>'Data base original'!Q21</f>
        <v>4.82</v>
      </c>
      <c r="R17" s="13"/>
      <c r="S17" s="13"/>
      <c r="T17" s="13"/>
      <c r="U17" s="9"/>
      <c r="V17" s="13"/>
      <c r="W17" s="13"/>
      <c r="X17" s="13"/>
      <c r="Y17" s="13"/>
      <c r="Z17" s="13"/>
      <c r="AA17" s="13"/>
      <c r="AB17" s="13"/>
      <c r="AC17" s="13"/>
      <c r="AD17" s="13"/>
      <c r="AE17" s="9"/>
      <c r="AF17" s="13"/>
      <c r="AG17" s="13"/>
      <c r="AH17" s="13"/>
      <c r="AI17" s="13"/>
      <c r="AJ17" s="13"/>
      <c r="AK17" s="13"/>
      <c r="AL17" s="13"/>
      <c r="AM17" s="13"/>
      <c r="AN17" s="13"/>
      <c r="AO17" s="13"/>
      <c r="AP17" s="13"/>
      <c r="AQ17" s="13"/>
      <c r="AR17" s="13"/>
      <c r="AS17" s="9"/>
      <c r="AT17" s="6"/>
    </row>
    <row r="18" spans="1:46" x14ac:dyDescent="0.25">
      <c r="A18" s="71">
        <v>39052</v>
      </c>
      <c r="B18" s="13"/>
      <c r="C18" s="13"/>
      <c r="D18" s="13"/>
      <c r="E18" s="13"/>
      <c r="F18" s="9"/>
      <c r="G18" s="9">
        <f>'Data base original'!G22</f>
        <v>27.0849800029482</v>
      </c>
      <c r="H18" s="13"/>
      <c r="I18" s="13"/>
      <c r="J18" s="9"/>
      <c r="K18" s="9">
        <f>'Data base original'!K22</f>
        <v>10.2462156294828</v>
      </c>
      <c r="L18" s="13"/>
      <c r="M18" s="9"/>
      <c r="N18" s="9">
        <f>'Data base original'!N22</f>
        <v>6.0777325619925202</v>
      </c>
      <c r="O18" s="13"/>
      <c r="P18" s="9"/>
      <c r="Q18" s="11">
        <f>'Data base original'!Q22</f>
        <v>4.7699999999999996</v>
      </c>
      <c r="R18" s="13"/>
      <c r="S18" s="13"/>
      <c r="T18" s="13"/>
      <c r="U18" s="9"/>
      <c r="V18" s="13"/>
      <c r="W18" s="13"/>
      <c r="X18" s="13"/>
      <c r="Y18" s="13"/>
      <c r="Z18" s="13"/>
      <c r="AA18" s="13"/>
      <c r="AB18" s="13"/>
      <c r="AC18" s="13"/>
      <c r="AD18" s="13"/>
      <c r="AE18" s="9"/>
      <c r="AF18" s="13"/>
      <c r="AG18" s="13"/>
      <c r="AH18" s="13"/>
      <c r="AI18" s="13"/>
      <c r="AJ18" s="13"/>
      <c r="AK18" s="13"/>
      <c r="AL18" s="13"/>
      <c r="AM18" s="13"/>
      <c r="AN18" s="13"/>
      <c r="AO18" s="13"/>
      <c r="AP18" s="13"/>
      <c r="AQ18" s="13"/>
      <c r="AR18" s="13"/>
      <c r="AS18" s="9"/>
      <c r="AT18" s="6"/>
    </row>
    <row r="19" spans="1:46" x14ac:dyDescent="0.25">
      <c r="A19" s="70">
        <v>39083</v>
      </c>
      <c r="B19" s="13">
        <f>'Data base original'!B23/'Data base original'!B11*100-100</f>
        <v>16.334927259680327</v>
      </c>
      <c r="C19" s="13">
        <f>'Data base original'!C23/'Data base original'!C11*100-100</f>
        <v>23.214257827540223</v>
      </c>
      <c r="D19" s="13">
        <f>'Data base original'!D23/'Data base original'!D11*100-100</f>
        <v>17.295155089011118</v>
      </c>
      <c r="E19" s="13">
        <f>'Data base original'!E23/'Data base original'!E11*100-100</f>
        <v>26.756159251257117</v>
      </c>
      <c r="F19" s="9">
        <f>'Data base original'!F23/'Data base original'!F11*100-100</f>
        <v>18.304232270407624</v>
      </c>
      <c r="G19" s="9">
        <f>'Data base original'!G23</f>
        <v>27.904564651345101</v>
      </c>
      <c r="H19" s="13"/>
      <c r="I19" s="13"/>
      <c r="J19" s="9"/>
      <c r="K19" s="9">
        <f>'Data base original'!K23</f>
        <v>10.0813509695242</v>
      </c>
      <c r="L19" s="13"/>
      <c r="M19" s="9"/>
      <c r="N19" s="9">
        <f>'Data base original'!N23</f>
        <v>6.10488173655519</v>
      </c>
      <c r="O19" s="13"/>
      <c r="P19" s="9"/>
      <c r="Q19" s="11">
        <f>'Data base original'!Q23</f>
        <v>4.68</v>
      </c>
      <c r="R19" s="13">
        <f>('Data base original'!S23/'Data base original'!S11*100-100)*'Data base original'!S11/'Data base original'!$V11</f>
        <v>3.3031523131963763</v>
      </c>
      <c r="S19" s="13">
        <f>('Data base original'!T23/'Data base original'!T11*100-100)*'Data base original'!T11/'Data base original'!$V11</f>
        <v>8.926165374042748</v>
      </c>
      <c r="T19" s="13">
        <f>('Data base original'!U23/'Data base original'!U11*100-100)*'Data base original'!U11/'Data base original'!$V11</f>
        <v>3.7947321121039486</v>
      </c>
      <c r="U19" s="9">
        <f>('Data base original'!V23/'Data base original'!V11*100-100)*'Data base original'!V11/'Data base original'!$V11</f>
        <v>16.024049799343061</v>
      </c>
      <c r="V19" s="13">
        <f>('Data base original'!V23/'Data base original'!V11*100-100)*'Data base original'!V11/('Data base original'!$AC11)</f>
        <v>3.6754743572823565</v>
      </c>
      <c r="W19" s="13">
        <f>('Data base original'!W23/'Data base original'!W11*100-100)*'Data base original'!W11/('Data base original'!$AC11)</f>
        <v>14.618413453330717</v>
      </c>
      <c r="X19" s="13">
        <f>('Data base original'!X23/'Data base original'!X11*100-100)*'Data base original'!X11/('Data base original'!$AC11)</f>
        <v>9.301894765391247E-2</v>
      </c>
      <c r="Y19" s="13">
        <f>('Data base original'!Y23/'Data base original'!Y11*100-100)*'Data base original'!Y11/('Data base original'!$AC11)</f>
        <v>3.7156725878337404</v>
      </c>
      <c r="Z19" s="13">
        <f>('Data base original'!Z23/'Data base original'!Z11*100-100)*'Data base original'!Z11/('Data base original'!$AC11)</f>
        <v>0.18316226887530915</v>
      </c>
      <c r="AA19" s="13">
        <f>-('Data base original'!AA23/'Data base original'!AA11*100-100)*'Data base original'!AA11/('Data base original'!$AC11)</f>
        <v>-3.769431667245827</v>
      </c>
      <c r="AB19" s="13">
        <f>-('Data base original'!AB23/'Data base original'!AB11*100-100)*'Data base original'!AB11/('Data base original'!$AC11)</f>
        <v>-1.0836571187797175E-2</v>
      </c>
      <c r="AC19" s="13">
        <f>(('Data base original'!Y23-'Data base original'!AA23)/('Data base original'!Y11-'Data base original'!AA11)*100-100)*(('Data base original'!Y11-'Data base original'!AA11)/'Data base original'!AC11)</f>
        <v>-5.3759079412088129E-2</v>
      </c>
      <c r="AD19" s="13">
        <f>(('Data base original'!Z23-'Data base original'!AB23)/('Data base original'!Z11-'Data base original'!AB11)*100-100)*(('Data base original'!Z11-'Data base original'!AB11)/'Data base original'!AC11)</f>
        <v>0.17232569768751199</v>
      </c>
      <c r="AE19" s="9">
        <f>('Data base original'!AC23/'Data base original'!AC11*100-100)*'Data base original'!AC11/('Data base original'!$AC11)</f>
        <v>18.505473376542398</v>
      </c>
      <c r="AF19" s="13">
        <f>('Data base original'!AC23/'Data base original'!AC11*100-100)*'Data base original'!AC11/('Data base original'!$AN11)</f>
        <v>10.509196268718934</v>
      </c>
      <c r="AG19" s="13">
        <f>('Data base original'!AD23/'Data base original'!AD11*100-100)*'Data base original'!AD11/('Data base original'!$AN11)</f>
        <v>0.63041219258746095</v>
      </c>
      <c r="AH19" s="13">
        <f>('Data base original'!AE23/'Data base original'!AE11*100-100)*'Data base original'!AE11/('Data base original'!$AN11)</f>
        <v>-2.1636479435064859</v>
      </c>
      <c r="AI19" s="13">
        <f>('Data base original'!AF23/'Data base original'!AF11*100-100)*'Data base original'!AF11/('Data base original'!$AN11)</f>
        <v>-2.6816541336580936E-3</v>
      </c>
      <c r="AJ19" s="13">
        <f>('Data base original'!AG23/'Data base original'!AG11*100-100)*'Data base original'!AG11/('Data base original'!$AN11)</f>
        <v>0.16954586359147392</v>
      </c>
      <c r="AK19" s="13">
        <f>('Data base original'!AH23/'Data base original'!AH11*100-100)*'Data base original'!AH11/('Data base original'!$AN11)</f>
        <v>1.4267775198309202E-2</v>
      </c>
      <c r="AL19" s="13">
        <f>('Data base original'!AI23/'Data base original'!AI11*100-100)*'Data base original'!AI11/('Data base original'!$AN11)</f>
        <v>1.7684993308757206</v>
      </c>
      <c r="AM19" s="13">
        <f>('Data base original'!AJ23/'Data base original'!AJ11*100-100)*'Data base original'!AJ11/('Data base original'!$AN11)</f>
        <v>1.928435933821588</v>
      </c>
      <c r="AN19" s="13">
        <f>('Data base original'!AK23/'Data base original'!AK11*100-100)*'Data base original'!AK11/('Data base original'!$AN11)</f>
        <v>0.2570606148379706</v>
      </c>
      <c r="AO19" s="13">
        <f>-('Data base original'!AL23/'Data base original'!AL11*100-100)*'Data base original'!AL11/('Data base original'!$AN11)</f>
        <v>-0.63914475861245001</v>
      </c>
      <c r="AP19" s="13">
        <f>-('Data base original'!AM23/'Data base original'!AM11*100-100)*'Data base original'!AM11/('Data base original'!$AN11)</f>
        <v>-8.0174582560137458E-2</v>
      </c>
      <c r="AQ19" s="13">
        <f>(('Data base original'!AJ23-'Data base original'!AL23)/('Data base original'!AJ11-'Data base original'!AL11)*100-100)*(('Data base original'!AJ11-'Data base original'!AL11)/'Data base original'!AN11)</f>
        <v>1.2892911752091389</v>
      </c>
      <c r="AR19" s="13">
        <f>(('Data base original'!AK23-'Data base original'!AM23)/('Data base original'!AK11-'Data base original'!AM11)*100-100)*(('Data base original'!AK11-'Data base original'!AM11)/'Data base original'!AN11)</f>
        <v>0.17688603227783325</v>
      </c>
      <c r="AS19" s="9">
        <f>('Data base original'!AN23/'Data base original'!AN11*100-100)*'Data base original'!AN11/('Data base original'!$AN11)</f>
        <v>12.39176904081873</v>
      </c>
      <c r="AT19" s="6"/>
    </row>
    <row r="20" spans="1:46" x14ac:dyDescent="0.25">
      <c r="A20" s="71">
        <v>39114</v>
      </c>
      <c r="B20" s="13">
        <f>'Data base original'!B24/'Data base original'!B12*100-100</f>
        <v>17.148599362846142</v>
      </c>
      <c r="C20" s="13">
        <f>'Data base original'!C24/'Data base original'!C12*100-100</f>
        <v>22.57287340079057</v>
      </c>
      <c r="D20" s="13">
        <f>'Data base original'!D24/'Data base original'!D12*100-100</f>
        <v>17.646439315981894</v>
      </c>
      <c r="E20" s="13">
        <f>'Data base original'!E24/'Data base original'!E12*100-100</f>
        <v>25.4400765873892</v>
      </c>
      <c r="F20" s="9">
        <f>'Data base original'!F24/'Data base original'!F12*100-100</f>
        <v>18.664579829045593</v>
      </c>
      <c r="G20" s="9">
        <f>'Data base original'!G24</f>
        <v>28.682036168198401</v>
      </c>
      <c r="H20" s="13"/>
      <c r="I20" s="13"/>
      <c r="J20" s="9"/>
      <c r="K20" s="9">
        <f>'Data base original'!K24</f>
        <v>9.9487011377282997</v>
      </c>
      <c r="L20" s="13"/>
      <c r="M20" s="9"/>
      <c r="N20" s="9">
        <f>'Data base original'!N24</f>
        <v>6.0921878167335102</v>
      </c>
      <c r="O20" s="13"/>
      <c r="P20" s="9"/>
      <c r="Q20" s="11">
        <f>'Data base original'!Q24</f>
        <v>4.58</v>
      </c>
      <c r="R20" s="13">
        <f>('Data base original'!S24/'Data base original'!S12*100-100)*'Data base original'!S12/'Data base original'!$V12</f>
        <v>3.3835119370142199</v>
      </c>
      <c r="S20" s="13">
        <f>('Data base original'!T24/'Data base original'!T12*100-100)*'Data base original'!T12/'Data base original'!$V12</f>
        <v>8.1326167106275946</v>
      </c>
      <c r="T20" s="13">
        <f>('Data base original'!U24/'Data base original'!U12*100-100)*'Data base original'!U12/'Data base original'!$V12</f>
        <v>4.2630395701323582</v>
      </c>
      <c r="U20" s="9">
        <f>('Data base original'!V24/'Data base original'!V12*100-100)*'Data base original'!V12/'Data base original'!$V12</f>
        <v>15.779168217774185</v>
      </c>
      <c r="V20" s="13">
        <f>('Data base original'!V24/'Data base original'!V12*100-100)*'Data base original'!V12/('Data base original'!$AC12)</f>
        <v>3.589343020072322</v>
      </c>
      <c r="W20" s="13">
        <f>('Data base original'!W24/'Data base original'!W12*100-100)*'Data base original'!W12/('Data base original'!$AC12)</f>
        <v>15.328034918548392</v>
      </c>
      <c r="X20" s="13">
        <f>('Data base original'!X24/'Data base original'!X12*100-100)*'Data base original'!X12/('Data base original'!$AC12)</f>
        <v>0.10969303729472676</v>
      </c>
      <c r="Y20" s="13">
        <f>('Data base original'!Y24/'Data base original'!Y12*100-100)*'Data base original'!Y12/('Data base original'!$AC12)</f>
        <v>3.0406066145504203</v>
      </c>
      <c r="Z20" s="13">
        <f>('Data base original'!Z24/'Data base original'!Z12*100-100)*'Data base original'!Z12/('Data base original'!$AC12)</f>
        <v>0.14980332098683946</v>
      </c>
      <c r="AA20" s="13">
        <f>-('Data base original'!AA24/'Data base original'!AA12*100-100)*'Data base original'!AA12/('Data base original'!$AC12)</f>
        <v>-3.3247839062233018</v>
      </c>
      <c r="AB20" s="13">
        <f>-('Data base original'!AB24/'Data base original'!AB12*100-100)*'Data base original'!AB12/('Data base original'!$AC12)</f>
        <v>-1.8834656128902581E-2</v>
      </c>
      <c r="AC20" s="13">
        <f>(('Data base original'!Y24-'Data base original'!AA24)/('Data base original'!Y12-'Data base original'!AA12)*100-100)*(('Data base original'!Y12-'Data base original'!AA12)/'Data base original'!AC12)</f>
        <v>-0.28417729167288264</v>
      </c>
      <c r="AD20" s="13">
        <f>(('Data base original'!Z24-'Data base original'!AB24)/('Data base original'!Z12-'Data base original'!AB12)*100-100)*(('Data base original'!Z12-'Data base original'!AB12)/'Data base original'!AC12)</f>
        <v>0.1309686648579369</v>
      </c>
      <c r="AE20" s="9">
        <f>('Data base original'!AC24/'Data base original'!AC12*100-100)*'Data base original'!AC12/('Data base original'!$AC12)</f>
        <v>18.873862349100492</v>
      </c>
      <c r="AF20" s="13">
        <f>('Data base original'!AC24/'Data base original'!AC12*100-100)*'Data base original'!AC12/('Data base original'!$AN12)</f>
        <v>10.715028098033363</v>
      </c>
      <c r="AG20" s="13">
        <f>('Data base original'!AD24/'Data base original'!AD12*100-100)*'Data base original'!AD12/('Data base original'!$AN12)</f>
        <v>0.64367053881809111</v>
      </c>
      <c r="AH20" s="13">
        <f>('Data base original'!AE24/'Data base original'!AE12*100-100)*'Data base original'!AE12/('Data base original'!$AN12)</f>
        <v>-2.2411703809928052</v>
      </c>
      <c r="AI20" s="13">
        <f>('Data base original'!AF24/'Data base original'!AF12*100-100)*'Data base original'!AF12/('Data base original'!$AN12)</f>
        <v>-6.1932524001844522E-3</v>
      </c>
      <c r="AJ20" s="13">
        <f>('Data base original'!AG24/'Data base original'!AG12*100-100)*'Data base original'!AG12/('Data base original'!$AN12)</f>
        <v>0.16410408017285094</v>
      </c>
      <c r="AK20" s="13">
        <f>('Data base original'!AH24/'Data base original'!AH12*100-100)*'Data base original'!AH12/('Data base original'!$AN12)</f>
        <v>9.2214448720982518E-3</v>
      </c>
      <c r="AL20" s="13">
        <f>('Data base original'!AI24/'Data base original'!AI12*100-100)*'Data base original'!AI12/('Data base original'!$AN12)</f>
        <v>2.0859455770511608</v>
      </c>
      <c r="AM20" s="13">
        <f>('Data base original'!AJ24/'Data base original'!AJ12*100-100)*'Data base original'!AJ12/('Data base original'!$AN12)</f>
        <v>1.8559911419382231</v>
      </c>
      <c r="AN20" s="13">
        <f>('Data base original'!AK24/'Data base original'!AK12*100-100)*'Data base original'!AK12/('Data base original'!$AN12)</f>
        <v>0.24988575844502153</v>
      </c>
      <c r="AO20" s="13">
        <f>-('Data base original'!AL24/'Data base original'!AL12*100-100)*'Data base original'!AL12/('Data base original'!$AN12)</f>
        <v>-0.59746066386533303</v>
      </c>
      <c r="AP20" s="13">
        <f>-('Data base original'!AM24/'Data base original'!AM12*100-100)*'Data base original'!AM12/('Data base original'!$AN12)</f>
        <v>-7.0418306296022748E-2</v>
      </c>
      <c r="AQ20" s="13">
        <f>(('Data base original'!AJ24-'Data base original'!AL24)/('Data base original'!AJ12-'Data base original'!AL12)*100-100)*(('Data base original'!AJ12-'Data base original'!AL12)/'Data base original'!AN12)</f>
        <v>1.2585304780728919</v>
      </c>
      <c r="AR20" s="13">
        <f>(('Data base original'!AK24-'Data base original'!AM24)/('Data base original'!AK12-'Data base original'!AM12)*100-100)*(('Data base original'!AK12-'Data base original'!AM12)/'Data base original'!AN12)</f>
        <v>0.17946745214899884</v>
      </c>
      <c r="AS20" s="9">
        <f>('Data base original'!AN24/'Data base original'!AN12*100-100)*'Data base original'!AN12/('Data base original'!$AN12)</f>
        <v>12.808604035776455</v>
      </c>
      <c r="AT20" s="6"/>
    </row>
    <row r="21" spans="1:46" x14ac:dyDescent="0.25">
      <c r="A21" s="71">
        <v>39142</v>
      </c>
      <c r="B21" s="13">
        <f>'Data base original'!B25/'Data base original'!B13*100-100</f>
        <v>16.07735531692957</v>
      </c>
      <c r="C21" s="13">
        <f>'Data base original'!C25/'Data base original'!C13*100-100</f>
        <v>21.01775333011058</v>
      </c>
      <c r="D21" s="13">
        <f>'Data base original'!D25/'Data base original'!D13*100-100</f>
        <v>17.789927471159288</v>
      </c>
      <c r="E21" s="13">
        <f>'Data base original'!E25/'Data base original'!E13*100-100</f>
        <v>21.755344820328474</v>
      </c>
      <c r="F21" s="9">
        <f>'Data base original'!F25/'Data base original'!F13*100-100</f>
        <v>17.563509790005426</v>
      </c>
      <c r="G21" s="9">
        <f>'Data base original'!G25</f>
        <v>26.988437835351601</v>
      </c>
      <c r="H21" s="13"/>
      <c r="I21" s="13"/>
      <c r="J21" s="9"/>
      <c r="K21" s="9">
        <f>'Data base original'!K25</f>
        <v>9.8189661910433408</v>
      </c>
      <c r="L21" s="13"/>
      <c r="M21" s="9"/>
      <c r="N21" s="9">
        <f>'Data base original'!N25</f>
        <v>5.9929048908901699</v>
      </c>
      <c r="O21" s="13"/>
      <c r="P21" s="9"/>
      <c r="Q21" s="11">
        <f>'Data base original'!Q25</f>
        <v>4.5599999999999996</v>
      </c>
      <c r="R21" s="13">
        <f>('Data base original'!S25/'Data base original'!S13*100-100)*'Data base original'!S13/'Data base original'!$V13</f>
        <v>3.4391836150024262</v>
      </c>
      <c r="S21" s="13">
        <f>('Data base original'!T25/'Data base original'!T13*100-100)*'Data base original'!T13/'Data base original'!$V13</f>
        <v>8.1045628536337606</v>
      </c>
      <c r="T21" s="13">
        <f>('Data base original'!U25/'Data base original'!U13*100-100)*'Data base original'!U13/'Data base original'!$V13</f>
        <v>4.9286565034126557</v>
      </c>
      <c r="U21" s="9">
        <f>('Data base original'!V25/'Data base original'!V13*100-100)*'Data base original'!V13/'Data base original'!$V13</f>
        <v>16.472402972048855</v>
      </c>
      <c r="V21" s="13">
        <f>('Data base original'!V25/'Data base original'!V13*100-100)*'Data base original'!V13/('Data base original'!$AC13)</f>
        <v>3.6977390482077186</v>
      </c>
      <c r="W21" s="13">
        <f>('Data base original'!W25/'Data base original'!W13*100-100)*'Data base original'!W13/('Data base original'!$AC13)</f>
        <v>15.906575035266902</v>
      </c>
      <c r="X21" s="13">
        <f>('Data base original'!X25/'Data base original'!X13*100-100)*'Data base original'!X13/('Data base original'!$AC13)</f>
        <v>0.11412241854970029</v>
      </c>
      <c r="Y21" s="13">
        <f>('Data base original'!Y25/'Data base original'!Y13*100-100)*'Data base original'!Y13/('Data base original'!$AC13)</f>
        <v>3.0126174793981209</v>
      </c>
      <c r="Z21" s="13">
        <f>('Data base original'!Z25/'Data base original'!Z13*100-100)*'Data base original'!Z13/('Data base original'!$AC13)</f>
        <v>0.14595045544759636</v>
      </c>
      <c r="AA21" s="13">
        <f>-('Data base original'!AA25/'Data base original'!AA13*100-100)*'Data base original'!AA13/('Data base original'!$AC13)</f>
        <v>-3.2527122310769085</v>
      </c>
      <c r="AB21" s="13">
        <f>-('Data base original'!AB25/'Data base original'!AB13*100-100)*'Data base original'!AB13/('Data base original'!$AC13)</f>
        <v>-1.7119851465191321E-2</v>
      </c>
      <c r="AC21" s="13">
        <f>(('Data base original'!Y25-'Data base original'!AA25)/('Data base original'!Y13-'Data base original'!AA13)*100-100)*(('Data base original'!Y13-'Data base original'!AA13)/'Data base original'!AC13)</f>
        <v>-0.24009475167878855</v>
      </c>
      <c r="AD21" s="13">
        <f>(('Data base original'!Z25-'Data base original'!AB25)/('Data base original'!Z13-'Data base original'!AB13)*100-100)*(('Data base original'!Z13-'Data base original'!AB13)/'Data base original'!AC13)</f>
        <v>0.12883060398240501</v>
      </c>
      <c r="AE21" s="9">
        <f>('Data base original'!AC25/'Data base original'!AC13*100-100)*'Data base original'!AC13/('Data base original'!$AC13)</f>
        <v>19.607172354327915</v>
      </c>
      <c r="AF21" s="13">
        <f>('Data base original'!AC25/'Data base original'!AC13*100-100)*'Data base original'!AC13/('Data base original'!$AN13)</f>
        <v>11.186137459133215</v>
      </c>
      <c r="AG21" s="13">
        <f>('Data base original'!AD25/'Data base original'!AD13*100-100)*'Data base original'!AD13/('Data base original'!$AN13)</f>
        <v>0.75899629648943623</v>
      </c>
      <c r="AH21" s="13">
        <f>('Data base original'!AE25/'Data base original'!AE13*100-100)*'Data base original'!AE13/('Data base original'!$AN13)</f>
        <v>-2.0511567886284578</v>
      </c>
      <c r="AI21" s="13">
        <f>('Data base original'!AF25/'Data base original'!AF13*100-100)*'Data base original'!AF13/('Data base original'!$AN13)</f>
        <v>-4.6593264580948611E-2</v>
      </c>
      <c r="AJ21" s="13">
        <f>('Data base original'!AG25/'Data base original'!AG13*100-100)*'Data base original'!AG13/('Data base original'!$AN13)</f>
        <v>9.1895574693013238E-2</v>
      </c>
      <c r="AK21" s="13">
        <f>('Data base original'!AH25/'Data base original'!AH13*100-100)*'Data base original'!AH13/('Data base original'!$AN13)</f>
        <v>2.6600456556239702E-2</v>
      </c>
      <c r="AL21" s="13">
        <f>('Data base original'!AI25/'Data base original'!AI13*100-100)*'Data base original'!AI13/('Data base original'!$AN13)</f>
        <v>2.0237240061646498</v>
      </c>
      <c r="AM21" s="13">
        <f>('Data base original'!AJ25/'Data base original'!AJ13*100-100)*'Data base original'!AJ13/('Data base original'!$AN13)</f>
        <v>1.9758397871148146</v>
      </c>
      <c r="AN21" s="13">
        <f>('Data base original'!AK25/'Data base original'!AK13*100-100)*'Data base original'!AK13/('Data base original'!$AN13)</f>
        <v>0.24466984433976768</v>
      </c>
      <c r="AO21" s="13">
        <f>-('Data base original'!AL25/'Data base original'!AL13*100-100)*'Data base original'!AL13/('Data base original'!$AN13)</f>
        <v>-0.70644086061139899</v>
      </c>
      <c r="AP21" s="13">
        <f>-('Data base original'!AM25/'Data base original'!AM13*100-100)*'Data base original'!AM13/('Data base original'!$AN13)</f>
        <v>-7.5843575047005202E-2</v>
      </c>
      <c r="AQ21" s="13">
        <f>(('Data base original'!AJ25-'Data base original'!AL25)/('Data base original'!AJ13-'Data base original'!AL13)*100-100)*(('Data base original'!AJ13-'Data base original'!AL13)/'Data base original'!AN13)</f>
        <v>1.2693989265034136</v>
      </c>
      <c r="AR21" s="13">
        <f>(('Data base original'!AK25-'Data base original'!AM25)/('Data base original'!AK13-'Data base original'!AM13)*100-100)*(('Data base original'!AK13-'Data base original'!AM13)/'Data base original'!AN13)</f>
        <v>0.1688262692927624</v>
      </c>
      <c r="AS21" s="9">
        <f>('Data base original'!AN25/'Data base original'!AN13*100-100)*'Data base original'!AN13/('Data base original'!$AN13)</f>
        <v>13.427828935623324</v>
      </c>
      <c r="AT21" s="6"/>
    </row>
    <row r="22" spans="1:46" x14ac:dyDescent="0.25">
      <c r="A22" s="71">
        <v>39173</v>
      </c>
      <c r="B22" s="13">
        <f>'Data base original'!B26/'Data base original'!B14*100-100</f>
        <v>15.263719298679931</v>
      </c>
      <c r="C22" s="13">
        <f>'Data base original'!C26/'Data base original'!C14*100-100</f>
        <v>20.405017756871374</v>
      </c>
      <c r="D22" s="13">
        <f>'Data base original'!D26/'Data base original'!D14*100-100</f>
        <v>18.237454989643169</v>
      </c>
      <c r="E22" s="13">
        <f>'Data base original'!E26/'Data base original'!E14*100-100</f>
        <v>24.639127838557286</v>
      </c>
      <c r="F22" s="9">
        <f>'Data base original'!F26/'Data base original'!F14*100-100</f>
        <v>17.352727665242739</v>
      </c>
      <c r="G22" s="9">
        <f>'Data base original'!G26</f>
        <v>27.737390581552599</v>
      </c>
      <c r="H22" s="13"/>
      <c r="I22" s="13"/>
      <c r="J22" s="9"/>
      <c r="K22" s="9">
        <f>'Data base original'!K26</f>
        <v>9.9490411209631109</v>
      </c>
      <c r="L22" s="13"/>
      <c r="M22" s="9"/>
      <c r="N22" s="9">
        <f>'Data base original'!N26</f>
        <v>6.0265213090979604</v>
      </c>
      <c r="O22" s="13"/>
      <c r="P22" s="9"/>
      <c r="Q22" s="11">
        <f>'Data base original'!Q26</f>
        <v>4.54</v>
      </c>
      <c r="R22" s="13">
        <f>('Data base original'!S26/'Data base original'!S14*100-100)*'Data base original'!S14/'Data base original'!$V14</f>
        <v>3.4295187412265093</v>
      </c>
      <c r="S22" s="13">
        <f>('Data base original'!T26/'Data base original'!T14*100-100)*'Data base original'!T14/'Data base original'!$V14</f>
        <v>8.7584330281380218</v>
      </c>
      <c r="T22" s="13">
        <f>('Data base original'!U26/'Data base original'!U14*100-100)*'Data base original'!U14/'Data base original'!$V14</f>
        <v>5.6128087745395892</v>
      </c>
      <c r="U22" s="9">
        <f>('Data base original'!V26/'Data base original'!V14*100-100)*'Data base original'!V14/'Data base original'!$V14</f>
        <v>17.800760543904119</v>
      </c>
      <c r="V22" s="13">
        <f>('Data base original'!V26/'Data base original'!V14*100-100)*'Data base original'!V14/('Data base original'!$AC14)</f>
        <v>3.9855212683490877</v>
      </c>
      <c r="W22" s="13">
        <f>('Data base original'!W26/'Data base original'!W14*100-100)*'Data base original'!W14/('Data base original'!$AC14)</f>
        <v>15.378844117326279</v>
      </c>
      <c r="X22" s="13">
        <f>('Data base original'!X26/'Data base original'!X14*100-100)*'Data base original'!X14/('Data base original'!$AC14)</f>
        <v>0.10956386720284618</v>
      </c>
      <c r="Y22" s="13">
        <f>('Data base original'!Y26/'Data base original'!Y14*100-100)*'Data base original'!Y14/('Data base original'!$AC14)</f>
        <v>3.0293808248866263</v>
      </c>
      <c r="Z22" s="13">
        <f>('Data base original'!Z26/'Data base original'!Z14*100-100)*'Data base original'!Z14/('Data base original'!$AC14)</f>
        <v>0.1596108357110774</v>
      </c>
      <c r="AA22" s="13">
        <f>-('Data base original'!AA26/'Data base original'!AA14*100-100)*'Data base original'!AA14/('Data base original'!$AC14)</f>
        <v>-2.9983909914283955</v>
      </c>
      <c r="AB22" s="13">
        <f>-('Data base original'!AB26/'Data base original'!AB14*100-100)*'Data base original'!AB14/('Data base original'!$AC14)</f>
        <v>-8.6783261150769463E-3</v>
      </c>
      <c r="AC22" s="13">
        <f>(('Data base original'!Y26-'Data base original'!AA26)/('Data base original'!Y14-'Data base original'!AA14)*100-100)*(('Data base original'!Y14-'Data base original'!AA14)/'Data base original'!AC14)</f>
        <v>3.0989833458231298E-2</v>
      </c>
      <c r="AD22" s="13">
        <f>(('Data base original'!Z26-'Data base original'!AB26)/('Data base original'!Z14-'Data base original'!AB14)*100-100)*(('Data base original'!Z14-'Data base original'!AB14)/'Data base original'!AC14)</f>
        <v>0.15093250959600049</v>
      </c>
      <c r="AE22" s="9">
        <f>('Data base original'!AC26/'Data base original'!AC14*100-100)*'Data base original'!AC14/('Data base original'!$AC14)</f>
        <v>19.655851595932418</v>
      </c>
      <c r="AF22" s="13">
        <f>('Data base original'!AC26/'Data base original'!AC14*100-100)*'Data base original'!AC14/('Data base original'!$AN14)</f>
        <v>11.296963328482606</v>
      </c>
      <c r="AG22" s="13">
        <f>('Data base original'!AD26/'Data base original'!AD14*100-100)*'Data base original'!AD14/('Data base original'!$AN14)</f>
        <v>0.78550529073603848</v>
      </c>
      <c r="AH22" s="13">
        <f>('Data base original'!AE26/'Data base original'!AE14*100-100)*'Data base original'!AE14/('Data base original'!$AN14)</f>
        <v>-2.0268853913136087</v>
      </c>
      <c r="AI22" s="13">
        <f>('Data base original'!AF26/'Data base original'!AF14*100-100)*'Data base original'!AF14/('Data base original'!$AN14)</f>
        <v>-9.3857569705674618E-2</v>
      </c>
      <c r="AJ22" s="13">
        <f>('Data base original'!AG26/'Data base original'!AG14*100-100)*'Data base original'!AG14/('Data base original'!$AN14)</f>
        <v>-0.33952175439850019</v>
      </c>
      <c r="AK22" s="13">
        <f>('Data base original'!AH26/'Data base original'!AH14*100-100)*'Data base original'!AH14/('Data base original'!$AN14)</f>
        <v>7.0148844288101336E-2</v>
      </c>
      <c r="AL22" s="13">
        <f>('Data base original'!AI26/'Data base original'!AI14*100-100)*'Data base original'!AI14/('Data base original'!$AN14)</f>
        <v>1.7709086693389402</v>
      </c>
      <c r="AM22" s="13">
        <f>('Data base original'!AJ26/'Data base original'!AJ14*100-100)*'Data base original'!AJ14/('Data base original'!$AN14)</f>
        <v>2.3690695327881399</v>
      </c>
      <c r="AN22" s="13">
        <f>('Data base original'!AK26/'Data base original'!AK14*100-100)*'Data base original'!AK14/('Data base original'!$AN14)</f>
        <v>0.25688665173483161</v>
      </c>
      <c r="AO22" s="13">
        <f>-('Data base original'!AL26/'Data base original'!AL14*100-100)*'Data base original'!AL14/('Data base original'!$AN14)</f>
        <v>-0.78729144915413662</v>
      </c>
      <c r="AP22" s="13">
        <f>-('Data base original'!AM26/'Data base original'!AM14*100-100)*'Data base original'!AM14/('Data base original'!$AN14)</f>
        <v>-7.6130789933615592E-2</v>
      </c>
      <c r="AQ22" s="13">
        <f>(('Data base original'!AJ26-'Data base original'!AL26)/('Data base original'!AJ14-'Data base original'!AL14)*100-100)*(('Data base original'!AJ14-'Data base original'!AL14)/'Data base original'!AN14)</f>
        <v>1.5817780836340032</v>
      </c>
      <c r="AR22" s="13">
        <f>(('Data base original'!AK26-'Data base original'!AM26)/('Data base original'!AK14-'Data base original'!AM14)*100-100)*(('Data base original'!AK14-'Data base original'!AM14)/'Data base original'!AN14)</f>
        <v>0.18075586180121589</v>
      </c>
      <c r="AS22" s="9">
        <f>('Data base original'!AN26/'Data base original'!AN14*100-100)*'Data base original'!AN14/('Data base original'!$AN14)</f>
        <v>13.225795362863124</v>
      </c>
      <c r="AT22" s="6"/>
    </row>
    <row r="23" spans="1:46" x14ac:dyDescent="0.25">
      <c r="A23" s="71">
        <v>39203</v>
      </c>
      <c r="B23" s="13">
        <f>'Data base original'!B27/'Data base original'!B15*100-100</f>
        <v>16.386867192204761</v>
      </c>
      <c r="C23" s="13">
        <f>'Data base original'!C27/'Data base original'!C15*100-100</f>
        <v>19.585566213036017</v>
      </c>
      <c r="D23" s="13">
        <f>'Data base original'!D27/'Data base original'!D15*100-100</f>
        <v>18.589736129834833</v>
      </c>
      <c r="E23" s="13">
        <f>'Data base original'!E27/'Data base original'!E15*100-100</f>
        <v>21.979331343792879</v>
      </c>
      <c r="F23" s="9">
        <f>'Data base original'!F27/'Data base original'!F15*100-100</f>
        <v>17.762457336702894</v>
      </c>
      <c r="G23" s="9">
        <f>'Data base original'!G27</f>
        <v>27.886722153152501</v>
      </c>
      <c r="H23" s="13"/>
      <c r="I23" s="13"/>
      <c r="J23" s="9"/>
      <c r="K23" s="9">
        <f>'Data base original'!K27</f>
        <v>10.029254363779399</v>
      </c>
      <c r="L23" s="13"/>
      <c r="M23" s="9"/>
      <c r="N23" s="9">
        <f>'Data base original'!N27</f>
        <v>6.0731379801827003</v>
      </c>
      <c r="O23" s="13"/>
      <c r="P23" s="9"/>
      <c r="Q23" s="11">
        <f>'Data base original'!Q27</f>
        <v>4.3899999999999997</v>
      </c>
      <c r="R23" s="13">
        <f>('Data base original'!S27/'Data base original'!S15*100-100)*'Data base original'!S15/'Data base original'!$V15</f>
        <v>3.4682426444408061</v>
      </c>
      <c r="S23" s="13">
        <f>('Data base original'!T27/'Data base original'!T15*100-100)*'Data base original'!T15/'Data base original'!$V15</f>
        <v>8.998848683783077</v>
      </c>
      <c r="T23" s="13">
        <f>('Data base original'!U27/'Data base original'!U15*100-100)*'Data base original'!U15/'Data base original'!$V15</f>
        <v>5.1190689672199747</v>
      </c>
      <c r="U23" s="9">
        <f>('Data base original'!V27/'Data base original'!V15*100-100)*'Data base original'!V15/'Data base original'!$V15</f>
        <v>17.586160295443847</v>
      </c>
      <c r="V23" s="13">
        <f>('Data base original'!V27/'Data base original'!V15*100-100)*'Data base original'!V15/('Data base original'!$AC15)</f>
        <v>3.9257850119628581</v>
      </c>
      <c r="W23" s="13">
        <f>('Data base original'!W27/'Data base original'!W15*100-100)*'Data base original'!W15/('Data base original'!$AC15)</f>
        <v>15.855750643395361</v>
      </c>
      <c r="X23" s="13">
        <f>('Data base original'!X27/'Data base original'!X15*100-100)*'Data base original'!X15/('Data base original'!$AC15)</f>
        <v>0.10042537193937472</v>
      </c>
      <c r="Y23" s="13">
        <f>('Data base original'!Y27/'Data base original'!Y15*100-100)*'Data base original'!Y15/('Data base original'!$AC15)</f>
        <v>3.2733101734208665</v>
      </c>
      <c r="Z23" s="13">
        <f>('Data base original'!Z27/'Data base original'!Z15*100-100)*'Data base original'!Z15/('Data base original'!$AC15)</f>
        <v>0.18704298043474724</v>
      </c>
      <c r="AA23" s="13">
        <f>-('Data base original'!AA27/'Data base original'!AA15*100-100)*'Data base original'!AA15/('Data base original'!$AC15)</f>
        <v>-3.0547646066411862</v>
      </c>
      <c r="AB23" s="13">
        <f>-('Data base original'!AB27/'Data base original'!AB15*100-100)*'Data base original'!AB15/('Data base original'!$AC15)</f>
        <v>-1.5113119231777813E-2</v>
      </c>
      <c r="AC23" s="13">
        <f>(('Data base original'!Y27-'Data base original'!AA27)/('Data base original'!Y15-'Data base original'!AA15)*100-100)*(('Data base original'!Y15-'Data base original'!AA15)/'Data base original'!AC15)</f>
        <v>0.21854556677968054</v>
      </c>
      <c r="AD23" s="13">
        <f>(('Data base original'!Z27-'Data base original'!AB27)/('Data base original'!Z15-'Data base original'!AB15)*100-100)*(('Data base original'!Z15-'Data base original'!AB15)/'Data base original'!AC15)</f>
        <v>0.17192986120296938</v>
      </c>
      <c r="AE23" s="9">
        <f>('Data base original'!AC27/'Data base original'!AC15*100-100)*'Data base original'!AC15/('Data base original'!$AC15)</f>
        <v>20.2724364552802</v>
      </c>
      <c r="AF23" s="13">
        <f>('Data base original'!AC27/'Data base original'!AC15*100-100)*'Data base original'!AC15/('Data base original'!$AN15)</f>
        <v>11.680403798986296</v>
      </c>
      <c r="AG23" s="13">
        <f>('Data base original'!AD27/'Data base original'!AD15*100-100)*'Data base original'!AD15/('Data base original'!$AN15)</f>
        <v>0.7474793901231368</v>
      </c>
      <c r="AH23" s="13">
        <f>('Data base original'!AE27/'Data base original'!AE15*100-100)*'Data base original'!AE15/('Data base original'!$AN15)</f>
        <v>-1.8803561654138474</v>
      </c>
      <c r="AI23" s="13">
        <f>('Data base original'!AF27/'Data base original'!AF15*100-100)*'Data base original'!AF15/('Data base original'!$AN15)</f>
        <v>3.6769775244750893E-3</v>
      </c>
      <c r="AJ23" s="13">
        <f>('Data base original'!AG27/'Data base original'!AG15*100-100)*'Data base original'!AG15/('Data base original'!$AN15)</f>
        <v>-0.20057912396010508</v>
      </c>
      <c r="AK23" s="13">
        <f>('Data base original'!AH27/'Data base original'!AH15*100-100)*'Data base original'!AH15/('Data base original'!$AN15)</f>
        <v>9.7289482590764975E-2</v>
      </c>
      <c r="AL23" s="13">
        <f>('Data base original'!AI27/'Data base original'!AI15*100-100)*'Data base original'!AI15/('Data base original'!$AN15)</f>
        <v>1.7635452748749614</v>
      </c>
      <c r="AM23" s="13">
        <f>('Data base original'!AJ27/'Data base original'!AJ15*100-100)*'Data base original'!AJ15/('Data base original'!$AN15)</f>
        <v>2.6001579428982091</v>
      </c>
      <c r="AN23" s="13">
        <f>('Data base original'!AK27/'Data base original'!AK15*100-100)*'Data base original'!AK15/('Data base original'!$AN15)</f>
        <v>0.28453120625754719</v>
      </c>
      <c r="AO23" s="13">
        <f>-('Data base original'!AL27/'Data base original'!AL15*100-100)*'Data base original'!AL15/('Data base original'!$AN15)</f>
        <v>-0.70646437719103927</v>
      </c>
      <c r="AP23" s="13">
        <f>-('Data base original'!AM27/'Data base original'!AM15*100-100)*'Data base original'!AM15/('Data base original'!$AN15)</f>
        <v>-6.8859760912893211E-2</v>
      </c>
      <c r="AQ23" s="13">
        <f>(('Data base original'!AJ27-'Data base original'!AL27)/('Data base original'!AJ15-'Data base original'!AL15)*100-100)*(('Data base original'!AJ15-'Data base original'!AL15)/'Data base original'!AN15)</f>
        <v>1.8936935657071703</v>
      </c>
      <c r="AR23" s="13">
        <f>(('Data base original'!AK27-'Data base original'!AM27)/('Data base original'!AK15-'Data base original'!AM15)*100-100)*(('Data base original'!AK15-'Data base original'!AM15)/'Data base original'!AN15)</f>
        <v>0.21567144534465396</v>
      </c>
      <c r="AS23" s="9">
        <f>('Data base original'!AN27/'Data base original'!AN15*100-100)*'Data base original'!AN15/('Data base original'!$AN15)</f>
        <v>14.320824645777506</v>
      </c>
      <c r="AT23" s="6"/>
    </row>
    <row r="24" spans="1:46" x14ac:dyDescent="0.25">
      <c r="A24" s="71">
        <v>39234</v>
      </c>
      <c r="B24" s="13">
        <f>'Data base original'!B28/'Data base original'!B16*100-100</f>
        <v>16.895094532343705</v>
      </c>
      <c r="C24" s="13">
        <f>'Data base original'!C28/'Data base original'!C16*100-100</f>
        <v>18.785661186306157</v>
      </c>
      <c r="D24" s="13">
        <f>'Data base original'!D28/'Data base original'!D16*100-100</f>
        <v>19.501132624459288</v>
      </c>
      <c r="E24" s="13">
        <f>'Data base original'!E28/'Data base original'!E16*100-100</f>
        <v>12.4891037257226</v>
      </c>
      <c r="F24" s="9">
        <f>'Data base original'!F28/'Data base original'!F16*100-100</f>
        <v>17.241856891066348</v>
      </c>
      <c r="G24" s="9">
        <f>'Data base original'!G28</f>
        <v>27.9430478561565</v>
      </c>
      <c r="H24" s="13"/>
      <c r="I24" s="13"/>
      <c r="J24" s="9"/>
      <c r="K24" s="9">
        <f>'Data base original'!K28</f>
        <v>9.8249166514255304</v>
      </c>
      <c r="L24" s="13"/>
      <c r="M24" s="9"/>
      <c r="N24" s="9">
        <f>'Data base original'!N28</f>
        <v>6.1352687019551402</v>
      </c>
      <c r="O24" s="13"/>
      <c r="P24" s="9"/>
      <c r="Q24" s="11">
        <f>'Data base original'!Q28</f>
        <v>4.42</v>
      </c>
      <c r="R24" s="13">
        <f>('Data base original'!S28/'Data base original'!S16*100-100)*'Data base original'!S16/'Data base original'!$V16</f>
        <v>3.2128154644710905</v>
      </c>
      <c r="S24" s="13">
        <f>('Data base original'!T28/'Data base original'!T16*100-100)*'Data base original'!T16/'Data base original'!$V16</f>
        <v>7.7080723107213096</v>
      </c>
      <c r="T24" s="13">
        <f>('Data base original'!U28/'Data base original'!U16*100-100)*'Data base original'!U16/'Data base original'!$V16</f>
        <v>5.3284410238052633</v>
      </c>
      <c r="U24" s="9">
        <f>('Data base original'!V28/'Data base original'!V16*100-100)*'Data base original'!V16/'Data base original'!$V16</f>
        <v>16.249328798997681</v>
      </c>
      <c r="V24" s="13">
        <f>('Data base original'!V28/'Data base original'!V16*100-100)*'Data base original'!V16/('Data base original'!$AC16)</f>
        <v>3.6229357868773464</v>
      </c>
      <c r="W24" s="13">
        <f>('Data base original'!W28/'Data base original'!W16*100-100)*'Data base original'!W16/('Data base original'!$AC16)</f>
        <v>16.300146771385826</v>
      </c>
      <c r="X24" s="13">
        <f>('Data base original'!X28/'Data base original'!X16*100-100)*'Data base original'!X16/('Data base original'!$AC16)</f>
        <v>7.793221379651033E-2</v>
      </c>
      <c r="Y24" s="13">
        <f>('Data base original'!Y28/'Data base original'!Y16*100-100)*'Data base original'!Y16/('Data base original'!$AC16)</f>
        <v>3.5948585262374166</v>
      </c>
      <c r="Z24" s="13">
        <f>('Data base original'!Z28/'Data base original'!Z16*100-100)*'Data base original'!Z16/('Data base original'!$AC16)</f>
        <v>0.21295960836639657</v>
      </c>
      <c r="AA24" s="13">
        <f>-('Data base original'!AA28/'Data base original'!AA16*100-100)*'Data base original'!AA16/('Data base original'!$AC16)</f>
        <v>-3.5123370343058529</v>
      </c>
      <c r="AB24" s="13">
        <f>-('Data base original'!AB28/'Data base original'!AB16*100-100)*'Data base original'!AB16/('Data base original'!$AC16)</f>
        <v>-2.6452485151119799E-2</v>
      </c>
      <c r="AC24" s="13">
        <f>(('Data base original'!Y28-'Data base original'!AA28)/('Data base original'!Y16-'Data base original'!AA16)*100-100)*(('Data base original'!Y16-'Data base original'!AA16)/'Data base original'!AC16)</f>
        <v>8.2521491931565272E-2</v>
      </c>
      <c r="AD24" s="13">
        <f>(('Data base original'!Z28-'Data base original'!AB28)/('Data base original'!Z16-'Data base original'!AB16)*100-100)*(('Data base original'!Z16-'Data base original'!AB16)/'Data base original'!AC16)</f>
        <v>0.18650712321527682</v>
      </c>
      <c r="AE24" s="9">
        <f>('Data base original'!AC28/'Data base original'!AC16*100-100)*'Data base original'!AC16/('Data base original'!$AC16)</f>
        <v>20.27004338720657</v>
      </c>
      <c r="AF24" s="13">
        <f>('Data base original'!AC28/'Data base original'!AC16*100-100)*'Data base original'!AC16/('Data base original'!$AN16)</f>
        <v>11.757867386955789</v>
      </c>
      <c r="AG24" s="13">
        <f>('Data base original'!AD28/'Data base original'!AD16*100-100)*'Data base original'!AD16/('Data base original'!$AN16)</f>
        <v>0.50107954077602024</v>
      </c>
      <c r="AH24" s="13">
        <f>('Data base original'!AE28/'Data base original'!AE16*100-100)*'Data base original'!AE16/('Data base original'!$AN16)</f>
        <v>-1.921976103606815</v>
      </c>
      <c r="AI24" s="13">
        <f>('Data base original'!AF28/'Data base original'!AF16*100-100)*'Data base original'!AF16/('Data base original'!$AN16)</f>
        <v>0.12597673721077321</v>
      </c>
      <c r="AJ24" s="13">
        <f>('Data base original'!AG28/'Data base original'!AG16*100-100)*'Data base original'!AG16/('Data base original'!$AN16)</f>
        <v>-0.33996688460306113</v>
      </c>
      <c r="AK24" s="13">
        <f>('Data base original'!AH28/'Data base original'!AH16*100-100)*'Data base original'!AH16/('Data base original'!$AN16)</f>
        <v>0.10891308150772609</v>
      </c>
      <c r="AL24" s="13">
        <f>('Data base original'!AI28/'Data base original'!AI16*100-100)*'Data base original'!AI16/('Data base original'!$AN16)</f>
        <v>1.8650311130629245</v>
      </c>
      <c r="AM24" s="13">
        <f>('Data base original'!AJ28/'Data base original'!AJ16*100-100)*'Data base original'!AJ16/('Data base original'!$AN16)</f>
        <v>2.9479614718527398</v>
      </c>
      <c r="AN24" s="13">
        <f>('Data base original'!AK28/'Data base original'!AK16*100-100)*'Data base original'!AK16/('Data base original'!$AN16)</f>
        <v>0.32677231362337805</v>
      </c>
      <c r="AO24" s="13">
        <f>-('Data base original'!AL28/'Data base original'!AL16*100-100)*'Data base original'!AL16/('Data base original'!$AN16)</f>
        <v>-0.63748957909979986</v>
      </c>
      <c r="AP24" s="13">
        <f>-('Data base original'!AM28/'Data base original'!AM16*100-100)*'Data base original'!AM16/('Data base original'!$AN16)</f>
        <v>-7.3611817044541741E-2</v>
      </c>
      <c r="AQ24" s="13">
        <f>(('Data base original'!AJ28-'Data base original'!AL28)/('Data base original'!AJ16-'Data base original'!AL16)*100-100)*(('Data base original'!AJ16-'Data base original'!AL16)/'Data base original'!AN16)</f>
        <v>2.3104718927529388</v>
      </c>
      <c r="AR24" s="13">
        <f>(('Data base original'!AK28-'Data base original'!AM28)/('Data base original'!AK16-'Data base original'!AM16)*100-100)*(('Data base original'!AK16-'Data base original'!AM16)/'Data base original'!AN16)</f>
        <v>0.25316049657883627</v>
      </c>
      <c r="AS24" s="9">
        <f>('Data base original'!AN28/'Data base original'!AN16*100-100)*'Data base original'!AN16/('Data base original'!$AN16)</f>
        <v>14.66055726063513</v>
      </c>
      <c r="AT24" s="6"/>
    </row>
    <row r="25" spans="1:46" x14ac:dyDescent="0.25">
      <c r="A25" s="71">
        <v>39264</v>
      </c>
      <c r="B25" s="13">
        <f>'Data base original'!B29/'Data base original'!B17*100-100</f>
        <v>17.248305315525684</v>
      </c>
      <c r="C25" s="13">
        <f>'Data base original'!C29/'Data base original'!C17*100-100</f>
        <v>18.442387104270438</v>
      </c>
      <c r="D25" s="13">
        <f>'Data base original'!D29/'Data base original'!D17*100-100</f>
        <v>19.625362946297514</v>
      </c>
      <c r="E25" s="13">
        <f>'Data base original'!E29/'Data base original'!E17*100-100</f>
        <v>16.830530860497902</v>
      </c>
      <c r="F25" s="9">
        <f>'Data base original'!F29/'Data base original'!F17*100-100</f>
        <v>17.855956291539826</v>
      </c>
      <c r="G25" s="9">
        <f>'Data base original'!G29</f>
        <v>28.854555981382799</v>
      </c>
      <c r="H25" s="13"/>
      <c r="I25" s="13"/>
      <c r="J25" s="9"/>
      <c r="K25" s="9">
        <f>'Data base original'!K29</f>
        <v>9.98563879156446</v>
      </c>
      <c r="L25" s="13"/>
      <c r="M25" s="9"/>
      <c r="N25" s="9">
        <f>'Data base original'!N29</f>
        <v>6.06253095516304</v>
      </c>
      <c r="O25" s="13"/>
      <c r="P25" s="9"/>
      <c r="Q25" s="11">
        <f>'Data base original'!Q29</f>
        <v>4.51</v>
      </c>
      <c r="R25" s="13">
        <f>('Data base original'!S29/'Data base original'!S17*100-100)*'Data base original'!S17/'Data base original'!$V17</f>
        <v>3.2118842317289942</v>
      </c>
      <c r="S25" s="13">
        <f>('Data base original'!T29/'Data base original'!T17*100-100)*'Data base original'!T17/'Data base original'!$V17</f>
        <v>9.968284268659156</v>
      </c>
      <c r="T25" s="13">
        <f>('Data base original'!U29/'Data base original'!U17*100-100)*'Data base original'!U17/'Data base original'!$V17</f>
        <v>5.6880259135339992</v>
      </c>
      <c r="U25" s="9">
        <f>('Data base original'!V29/'Data base original'!V17*100-100)*'Data base original'!V17/'Data base original'!$V17</f>
        <v>18.868194413922154</v>
      </c>
      <c r="V25" s="13">
        <f>('Data base original'!V29/'Data base original'!V17*100-100)*'Data base original'!V17/('Data base original'!$AC17)</f>
        <v>4.1202815535193631</v>
      </c>
      <c r="W25" s="13">
        <f>('Data base original'!W29/'Data base original'!W17*100-100)*'Data base original'!W17/('Data base original'!$AC17)</f>
        <v>16.672061935413524</v>
      </c>
      <c r="X25" s="13">
        <f>('Data base original'!X29/'Data base original'!X17*100-100)*'Data base original'!X17/('Data base original'!$AC17)</f>
        <v>6.4885205718756778E-2</v>
      </c>
      <c r="Y25" s="13">
        <f>('Data base original'!Y29/'Data base original'!Y17*100-100)*'Data base original'!Y17/('Data base original'!$AC17)</f>
        <v>3.2992068387019113</v>
      </c>
      <c r="Z25" s="13">
        <f>('Data base original'!Z29/'Data base original'!Z17*100-100)*'Data base original'!Z17/('Data base original'!$AC17)</f>
        <v>0.2360288095992622</v>
      </c>
      <c r="AA25" s="13">
        <f>-('Data base original'!AA29/'Data base original'!AA17*100-100)*'Data base original'!AA17/('Data base original'!$AC17)</f>
        <v>-2.8696014656957454</v>
      </c>
      <c r="AB25" s="13">
        <f>-('Data base original'!AB29/'Data base original'!AB17*100-100)*'Data base original'!AB17/('Data base original'!$AC17)</f>
        <v>-2.5584932320612999E-2</v>
      </c>
      <c r="AC25" s="13">
        <f>(('Data base original'!Y29-'Data base original'!AA29)/('Data base original'!Y17-'Data base original'!AA17)*100-100)*(('Data base original'!Y17-'Data base original'!AA17)/'Data base original'!AC17)</f>
        <v>0.42960537300616408</v>
      </c>
      <c r="AD25" s="13">
        <f>(('Data base original'!Z29-'Data base original'!AB29)/('Data base original'!Z17-'Data base original'!AB17)*100-100)*(('Data base original'!Z17-'Data base original'!AB17)/'Data base original'!AC17)</f>
        <v>0.21044387727864913</v>
      </c>
      <c r="AE25" s="9">
        <f>('Data base original'!AC29/'Data base original'!AC17*100-100)*'Data base original'!AC17/('Data base original'!$AC17)</f>
        <v>21.497277944936471</v>
      </c>
      <c r="AF25" s="13">
        <f>('Data base original'!AC29/'Data base original'!AC17*100-100)*'Data base original'!AC17/('Data base original'!$AN17)</f>
        <v>12.546896584299503</v>
      </c>
      <c r="AG25" s="13">
        <f>('Data base original'!AD29/'Data base original'!AD17*100-100)*'Data base original'!AD17/('Data base original'!$AN17)</f>
        <v>0.49054030201756588</v>
      </c>
      <c r="AH25" s="13">
        <f>('Data base original'!AE29/'Data base original'!AE17*100-100)*'Data base original'!AE17/('Data base original'!$AN17)</f>
        <v>-1.7720971434869321</v>
      </c>
      <c r="AI25" s="13">
        <f>('Data base original'!AF29/'Data base original'!AF17*100-100)*'Data base original'!AF17/('Data base original'!$AN17)</f>
        <v>0.1616406367179313</v>
      </c>
      <c r="AJ25" s="13">
        <f>('Data base original'!AG29/'Data base original'!AG17*100-100)*'Data base original'!AG17/('Data base original'!$AN17)</f>
        <v>-0.39414924868510637</v>
      </c>
      <c r="AK25" s="13">
        <f>('Data base original'!AH29/'Data base original'!AH17*100-100)*'Data base original'!AH17/('Data base original'!$AN17)</f>
        <v>8.5900073834618756E-2</v>
      </c>
      <c r="AL25" s="13">
        <f>('Data base original'!AI29/'Data base original'!AI17*100-100)*'Data base original'!AI17/('Data base original'!$AN17)</f>
        <v>1.9539242146888622</v>
      </c>
      <c r="AM25" s="13">
        <f>('Data base original'!AJ29/'Data base original'!AJ17*100-100)*'Data base original'!AJ17/('Data base original'!$AN17)</f>
        <v>3.2544742038747003</v>
      </c>
      <c r="AN25" s="13">
        <f>('Data base original'!AK29/'Data base original'!AK17*100-100)*'Data base original'!AK17/('Data base original'!$AN17)</f>
        <v>0.35709106518246092</v>
      </c>
      <c r="AO25" s="13">
        <f>-('Data base original'!AL29/'Data base original'!AL17*100-100)*'Data base original'!AL17/('Data base original'!$AN17)</f>
        <v>-0.52935526881684747</v>
      </c>
      <c r="AP25" s="13">
        <f>-('Data base original'!AM29/'Data base original'!AM17*100-100)*'Data base original'!AM17/('Data base original'!$AN17)</f>
        <v>-8.0977765918569755E-2</v>
      </c>
      <c r="AQ25" s="13">
        <f>(('Data base original'!AJ29-'Data base original'!AL29)/('Data base original'!AJ17-'Data base original'!AL17)*100-100)*(('Data base original'!AJ17-'Data base original'!AL17)/'Data base original'!AN17)</f>
        <v>2.7251189350578535</v>
      </c>
      <c r="AR25" s="13">
        <f>(('Data base original'!AK29-'Data base original'!AM29)/('Data base original'!AK17-'Data base original'!AM17)*100-100)*(('Data base original'!AK17-'Data base original'!AM17)/'Data base original'!AN17)</f>
        <v>0.27611329926389122</v>
      </c>
      <c r="AS25" s="9">
        <f>('Data base original'!AN29/'Data base original'!AN17*100-100)*'Data base original'!AN17/('Data base original'!$AN17)</f>
        <v>16.073887653708212</v>
      </c>
    </row>
    <row r="26" spans="1:46" x14ac:dyDescent="0.25">
      <c r="A26" s="71">
        <v>39295</v>
      </c>
      <c r="B26" s="13">
        <f>'Data base original'!B30/'Data base original'!B18*100-100</f>
        <v>18.04252987791115</v>
      </c>
      <c r="C26" s="13">
        <f>'Data base original'!C30/'Data base original'!C18*100-100</f>
        <v>17.645878229400623</v>
      </c>
      <c r="D26" s="13">
        <f>'Data base original'!D30/'Data base original'!D18*100-100</f>
        <v>19.914026810454573</v>
      </c>
      <c r="E26" s="13">
        <f>'Data base original'!E30/'Data base original'!E18*100-100</f>
        <v>18.472808789883572</v>
      </c>
      <c r="F26" s="9">
        <f>'Data base original'!F30/'Data base original'!F18*100-100</f>
        <v>18.422651004628435</v>
      </c>
      <c r="G26" s="9">
        <f>'Data base original'!G30</f>
        <v>27.592636850561401</v>
      </c>
      <c r="H26" s="13"/>
      <c r="I26" s="13"/>
      <c r="J26" s="9"/>
      <c r="K26" s="9">
        <f>'Data base original'!K30</f>
        <v>9.9113971326751198</v>
      </c>
      <c r="L26" s="13"/>
      <c r="M26" s="9"/>
      <c r="N26" s="9">
        <f>'Data base original'!N30</f>
        <v>6.1999090900244802</v>
      </c>
      <c r="O26" s="13"/>
      <c r="P26" s="9"/>
      <c r="Q26" s="11">
        <f>'Data base original'!Q30</f>
        <v>4.6900000000000004</v>
      </c>
      <c r="R26" s="13">
        <f>('Data base original'!S30/'Data base original'!S18*100-100)*'Data base original'!S18/'Data base original'!$V18</f>
        <v>3.199440032699584</v>
      </c>
      <c r="S26" s="13">
        <f>('Data base original'!T30/'Data base original'!T18*100-100)*'Data base original'!T18/'Data base original'!$V18</f>
        <v>9.7683474826936312</v>
      </c>
      <c r="T26" s="13">
        <f>('Data base original'!U30/'Data base original'!U18*100-100)*'Data base original'!U18/'Data base original'!$V18</f>
        <v>6.1486707959031506</v>
      </c>
      <c r="U26" s="9">
        <f>('Data base original'!V30/'Data base original'!V18*100-100)*'Data base original'!V18/'Data base original'!$V18</f>
        <v>19.116458311296384</v>
      </c>
      <c r="V26" s="13">
        <f>('Data base original'!V30/'Data base original'!V18*100-100)*'Data base original'!V18/('Data base original'!$AC18)</f>
        <v>4.0694078306341757</v>
      </c>
      <c r="W26" s="13">
        <f>('Data base original'!W30/'Data base original'!W18*100-100)*'Data base original'!W18/('Data base original'!$AC18)</f>
        <v>15.404932293755943</v>
      </c>
      <c r="X26" s="13">
        <f>('Data base original'!X30/'Data base original'!X18*100-100)*'Data base original'!X18/('Data base original'!$AC18)</f>
        <v>6.6078603236768355E-2</v>
      </c>
      <c r="Y26" s="13">
        <f>('Data base original'!Y30/'Data base original'!Y18*100-100)*'Data base original'!Y18/('Data base original'!$AC18)</f>
        <v>4.4635443206177206</v>
      </c>
      <c r="Z26" s="13">
        <f>('Data base original'!Z30/'Data base original'!Z18*100-100)*'Data base original'!Z18/('Data base original'!$AC18)</f>
        <v>0.25875458095407272</v>
      </c>
      <c r="AA26" s="13">
        <f>-('Data base original'!AA30/'Data base original'!AA18*100-100)*'Data base original'!AA18/('Data base original'!$AC18)</f>
        <v>-5.1359504018507565</v>
      </c>
      <c r="AB26" s="13">
        <f>-('Data base original'!AB30/'Data base original'!AB18*100-100)*'Data base original'!AB18/('Data base original'!$AC18)</f>
        <v>-2.782695912494916E-2</v>
      </c>
      <c r="AC26" s="13">
        <f>(('Data base original'!Y30-'Data base original'!AA30)/('Data base original'!Y18-'Data base original'!AA18)*100-100)*(('Data base original'!Y18-'Data base original'!AA18)/'Data base original'!AC18)</f>
        <v>-0.67240608123303636</v>
      </c>
      <c r="AD26" s="13">
        <f>(('Data base original'!Z30-'Data base original'!AB30)/('Data base original'!Z18-'Data base original'!AB18)*100-100)*(('Data base original'!Z18-'Data base original'!AB18)/'Data base original'!AC18)</f>
        <v>0.23092762182912352</v>
      </c>
      <c r="AE26" s="9">
        <f>('Data base original'!AC30/'Data base original'!AC18*100-100)*'Data base original'!AC18/('Data base original'!$AC18)</f>
        <v>19.098940268222989</v>
      </c>
      <c r="AF26" s="13">
        <f>('Data base original'!AC30/'Data base original'!AC18*100-100)*'Data base original'!AC18/('Data base original'!$AN18)</f>
        <v>11.227460362595242</v>
      </c>
      <c r="AG26" s="13">
        <f>('Data base original'!AD30/'Data base original'!AD18*100-100)*'Data base original'!AD18/('Data base original'!$AN18)</f>
        <v>0.58997715395099337</v>
      </c>
      <c r="AH26" s="13">
        <f>('Data base original'!AE30/'Data base original'!AE18*100-100)*'Data base original'!AE18/('Data base original'!$AN18)</f>
        <v>-2.0600011112527419</v>
      </c>
      <c r="AI26" s="13">
        <f>('Data base original'!AF30/'Data base original'!AF18*100-100)*'Data base original'!AF18/('Data base original'!$AN18)</f>
        <v>0.14549239935808822</v>
      </c>
      <c r="AJ26" s="13">
        <f>('Data base original'!AG30/'Data base original'!AG18*100-100)*'Data base original'!AG18/('Data base original'!$AN18)</f>
        <v>-0.2202731720709501</v>
      </c>
      <c r="AK26" s="13">
        <f>('Data base original'!AH30/'Data base original'!AH18*100-100)*'Data base original'!AH18/('Data base original'!$AN18)</f>
        <v>5.6183631247119691E-2</v>
      </c>
      <c r="AL26" s="13">
        <f>('Data base original'!AI30/'Data base original'!AI18*100-100)*'Data base original'!AI18/('Data base original'!$AN18)</f>
        <v>1.9999934632191674</v>
      </c>
      <c r="AM26" s="13">
        <f>('Data base original'!AJ30/'Data base original'!AJ18*100-100)*'Data base original'!AJ18/('Data base original'!$AN18)</f>
        <v>3.0737087406564894</v>
      </c>
      <c r="AN26" s="13">
        <f>('Data base original'!AK30/'Data base original'!AK18*100-100)*'Data base original'!AK18/('Data base original'!$AN18)</f>
        <v>0.33216651795490265</v>
      </c>
      <c r="AO26" s="13">
        <f>-('Data base original'!AL30/'Data base original'!AL18*100-100)*'Data base original'!AL18/('Data base original'!$AN18)</f>
        <v>-8.1546340873518731E-3</v>
      </c>
      <c r="AP26" s="13">
        <f>-('Data base original'!AM30/'Data base original'!AM18*100-100)*'Data base original'!AM18/('Data base original'!$AN18)</f>
        <v>-7.1839221338667339E-2</v>
      </c>
      <c r="AQ26" s="13">
        <f>(('Data base original'!AJ30-'Data base original'!AL30)/('Data base original'!AJ18-'Data base original'!AL18)*100-100)*(('Data base original'!AJ18-'Data base original'!AL18)/'Data base original'!AN18)</f>
        <v>3.0655541065691363</v>
      </c>
      <c r="AR26" s="13">
        <f>(('Data base original'!AK30-'Data base original'!AM30)/('Data base original'!AK18-'Data base original'!AM18)*100-100)*(('Data base original'!AK18-'Data base original'!AM18)/'Data base original'!AN18)</f>
        <v>0.26032729661623544</v>
      </c>
      <c r="AS26" s="9">
        <f>('Data base original'!AN30/'Data base original'!AN18*100-100)*'Data base original'!AN18/('Data base original'!$AN18)</f>
        <v>15.064714130232289</v>
      </c>
    </row>
    <row r="27" spans="1:46" x14ac:dyDescent="0.25">
      <c r="A27" s="71">
        <v>39326</v>
      </c>
      <c r="B27" s="13">
        <f>'Data base original'!B31/'Data base original'!B19*100-100</f>
        <v>20.425432161125229</v>
      </c>
      <c r="C27" s="13">
        <f>'Data base original'!C31/'Data base original'!C19*100-100</f>
        <v>16.698932492226206</v>
      </c>
      <c r="D27" s="13">
        <f>'Data base original'!D31/'Data base original'!D19*100-100</f>
        <v>21.368938626626814</v>
      </c>
      <c r="E27" s="13">
        <f>'Data base original'!E31/'Data base original'!E19*100-100</f>
        <v>14.480162084175902</v>
      </c>
      <c r="F27" s="9">
        <f>'Data base original'!F31/'Data base original'!F19*100-100</f>
        <v>19.588369736338535</v>
      </c>
      <c r="G27" s="9">
        <f>'Data base original'!G31</f>
        <v>28.888644870074799</v>
      </c>
      <c r="H27" s="13"/>
      <c r="I27" s="13"/>
      <c r="J27" s="9"/>
      <c r="K27" s="9">
        <f>'Data base original'!K31</f>
        <v>10.126112936643199</v>
      </c>
      <c r="L27" s="13"/>
      <c r="M27" s="9"/>
      <c r="N27" s="9">
        <f>'Data base original'!N31</f>
        <v>6.1441163891756796</v>
      </c>
      <c r="O27" s="13"/>
      <c r="P27" s="9"/>
      <c r="Q27" s="11">
        <f>'Data base original'!Q31</f>
        <v>4.79</v>
      </c>
      <c r="R27" s="13">
        <f>('Data base original'!S31/'Data base original'!S19*100-100)*'Data base original'!S19/'Data base original'!$V19</f>
        <v>3.199995962150207</v>
      </c>
      <c r="S27" s="13">
        <f>('Data base original'!T31/'Data base original'!T19*100-100)*'Data base original'!T19/'Data base original'!$V19</f>
        <v>7.7284445066946281</v>
      </c>
      <c r="T27" s="13">
        <f>('Data base original'!U31/'Data base original'!U19*100-100)*'Data base original'!U19/'Data base original'!$V19</f>
        <v>7.7998639749350467</v>
      </c>
      <c r="U27" s="9">
        <f>('Data base original'!V31/'Data base original'!V19*100-100)*'Data base original'!V19/'Data base original'!$V19</f>
        <v>18.728304443779891</v>
      </c>
      <c r="V27" s="13">
        <f>('Data base original'!V31/'Data base original'!V19*100-100)*'Data base original'!V19/('Data base original'!$AC19)</f>
        <v>4.0427002760286532</v>
      </c>
      <c r="W27" s="13">
        <f>('Data base original'!W31/'Data base original'!W19*100-100)*'Data base original'!W19/('Data base original'!$AC19)</f>
        <v>14.963019133519527</v>
      </c>
      <c r="X27" s="13">
        <f>('Data base original'!X31/'Data base original'!X19*100-100)*'Data base original'!X19/('Data base original'!$AC19)</f>
        <v>8.5826552463694111E-2</v>
      </c>
      <c r="Y27" s="13">
        <f>('Data base original'!Y31/'Data base original'!Y19*100-100)*'Data base original'!Y19/('Data base original'!$AC19)</f>
        <v>3.0691640531923072</v>
      </c>
      <c r="Z27" s="13">
        <f>('Data base original'!Z31/'Data base original'!Z19*100-100)*'Data base original'!Z19/('Data base original'!$AC19)</f>
        <v>0.21057603208404085</v>
      </c>
      <c r="AA27" s="13">
        <f>-('Data base original'!AA31/'Data base original'!AA19*100-100)*'Data base original'!AA19/('Data base original'!$AC19)</f>
        <v>-4.5476632897145954</v>
      </c>
      <c r="AB27" s="13">
        <f>-('Data base original'!AB31/'Data base original'!AB19*100-100)*'Data base original'!AB19/('Data base original'!$AC19)</f>
        <v>-2.7401304912242276E-2</v>
      </c>
      <c r="AC27" s="13">
        <f>(('Data base original'!Y31-'Data base original'!AA31)/('Data base original'!Y19-'Data base original'!AA19)*100-100)*(('Data base original'!Y19-'Data base original'!AA19)/'Data base original'!AC19)</f>
        <v>-1.4784992365222893</v>
      </c>
      <c r="AD27" s="13">
        <f>(('Data base original'!Z31-'Data base original'!AB31)/('Data base original'!Z19-'Data base original'!AB19)*100-100)*(('Data base original'!Z19-'Data base original'!AB19)/'Data base original'!AC19)</f>
        <v>0.18317472717179856</v>
      </c>
      <c r="AE27" s="9">
        <f>('Data base original'!AC31/'Data base original'!AC19*100-100)*'Data base original'!AC19/('Data base original'!$AC19)</f>
        <v>17.796221452661399</v>
      </c>
      <c r="AF27" s="13">
        <f>('Data base original'!AC31/'Data base original'!AC19*100-100)*'Data base original'!AC19/('Data base original'!$AN19)</f>
        <v>10.435004955869925</v>
      </c>
      <c r="AG27" s="13">
        <f>('Data base original'!AD31/'Data base original'!AD19*100-100)*'Data base original'!AD19/('Data base original'!$AN19)</f>
        <v>0.57876511157015942</v>
      </c>
      <c r="AH27" s="13">
        <f>('Data base original'!AE31/'Data base original'!AE19*100-100)*'Data base original'!AE19/('Data base original'!$AN19)</f>
        <v>-2.725744426602815</v>
      </c>
      <c r="AI27" s="13">
        <f>('Data base original'!AF31/'Data base original'!AF19*100-100)*'Data base original'!AF19/('Data base original'!$AN19)</f>
        <v>0.16836861322845145</v>
      </c>
      <c r="AJ27" s="13">
        <f>('Data base original'!AG31/'Data base original'!AG19*100-100)*'Data base original'!AG19/('Data base original'!$AN19)</f>
        <v>-0.24140500748890653</v>
      </c>
      <c r="AK27" s="13">
        <f>('Data base original'!AH31/'Data base original'!AH19*100-100)*'Data base original'!AH19/('Data base original'!$AN19)</f>
        <v>4.2259851129053567E-2</v>
      </c>
      <c r="AL27" s="13">
        <f>('Data base original'!AI31/'Data base original'!AI19*100-100)*'Data base original'!AI19/('Data base original'!$AN19)</f>
        <v>2.0017689724531564</v>
      </c>
      <c r="AM27" s="13">
        <f>('Data base original'!AJ31/'Data base original'!AJ19*100-100)*'Data base original'!AJ19/('Data base original'!$AN19)</f>
        <v>2.9344244019815804</v>
      </c>
      <c r="AN27" s="13">
        <f>('Data base original'!AK31/'Data base original'!AK19*100-100)*'Data base original'!AK19/('Data base original'!$AN19)</f>
        <v>0.31845017825479904</v>
      </c>
      <c r="AO27" s="13">
        <f>-('Data base original'!AL31/'Data base original'!AL19*100-100)*'Data base original'!AL19/('Data base original'!$AN19)</f>
        <v>2.5090788406554796E-2</v>
      </c>
      <c r="AP27" s="13">
        <f>-('Data base original'!AM31/'Data base original'!AM19*100-100)*'Data base original'!AM19/('Data base original'!$AN19)</f>
        <v>-5.3807044011255196E-2</v>
      </c>
      <c r="AQ27" s="13">
        <f>(('Data base original'!AJ31-'Data base original'!AL31)/('Data base original'!AJ19-'Data base original'!AL19)*100-100)*(('Data base original'!AJ19-'Data base original'!AL19)/'Data base original'!AN19)</f>
        <v>2.9595151903881356</v>
      </c>
      <c r="AR27" s="13">
        <f>(('Data base original'!AK31-'Data base original'!AM31)/('Data base original'!AK19-'Data base original'!AM19)*100-100)*(('Data base original'!AK19-'Data base original'!AM19)/'Data base original'!AN19)</f>
        <v>0.26464313424354396</v>
      </c>
      <c r="AS27" s="9">
        <f>('Data base original'!AN31/'Data base original'!AN19*100-100)*'Data base original'!AN19/('Data base original'!$AN19)</f>
        <v>13.483176394790689</v>
      </c>
    </row>
    <row r="28" spans="1:46" x14ac:dyDescent="0.25">
      <c r="A28" s="71">
        <v>39356</v>
      </c>
      <c r="B28" s="13">
        <f>'Data base original'!B32/'Data base original'!B20*100-100</f>
        <v>21.678263528384647</v>
      </c>
      <c r="C28" s="13">
        <f>'Data base original'!C32/'Data base original'!C20*100-100</f>
        <v>16.156534294621579</v>
      </c>
      <c r="D28" s="13">
        <f>'Data base original'!D32/'Data base original'!D20*100-100</f>
        <v>22.668910501435846</v>
      </c>
      <c r="E28" s="13">
        <f>'Data base original'!E32/'Data base original'!E20*100-100</f>
        <v>14.353572673801082</v>
      </c>
      <c r="F28" s="9">
        <f>'Data base original'!F32/'Data base original'!F20*100-100</f>
        <v>20.49779021607074</v>
      </c>
      <c r="G28" s="9">
        <f>'Data base original'!G32</f>
        <v>29.010985038932098</v>
      </c>
      <c r="H28" s="13"/>
      <c r="I28" s="13"/>
      <c r="J28" s="9"/>
      <c r="K28" s="9">
        <f>'Data base original'!K32</f>
        <v>10.150835175765</v>
      </c>
      <c r="L28" s="13"/>
      <c r="M28" s="9"/>
      <c r="N28" s="9">
        <f>'Data base original'!N32</f>
        <v>5.8533606967078802</v>
      </c>
      <c r="O28" s="13"/>
      <c r="P28" s="9"/>
      <c r="Q28" s="11">
        <f>'Data base original'!Q32</f>
        <v>4.83</v>
      </c>
      <c r="R28" s="13">
        <f>('Data base original'!S32/'Data base original'!S20*100-100)*'Data base original'!S20/'Data base original'!$V20</f>
        <v>3.0686459325259707</v>
      </c>
      <c r="S28" s="13">
        <f>('Data base original'!T32/'Data base original'!T20*100-100)*'Data base original'!T20/'Data base original'!$V20</f>
        <v>9.2291949035928411</v>
      </c>
      <c r="T28" s="13">
        <f>('Data base original'!U32/'Data base original'!U20*100-100)*'Data base original'!U20/'Data base original'!$V20</f>
        <v>6.4533300945659784</v>
      </c>
      <c r="U28" s="9">
        <f>('Data base original'!V32/'Data base original'!V20*100-100)*'Data base original'!V20/'Data base original'!$V20</f>
        <v>18.751170930684793</v>
      </c>
      <c r="V28" s="13">
        <f>('Data base original'!V32/'Data base original'!V20*100-100)*'Data base original'!V20/('Data base original'!$AC20)</f>
        <v>3.9665849804056861</v>
      </c>
      <c r="W28" s="13">
        <f>('Data base original'!W32/'Data base original'!W20*100-100)*'Data base original'!W20/('Data base original'!$AC20)</f>
        <v>16.074336501841898</v>
      </c>
      <c r="X28" s="13">
        <f>('Data base original'!X32/'Data base original'!X20*100-100)*'Data base original'!X20/('Data base original'!$AC20)</f>
        <v>0.11946820658843457</v>
      </c>
      <c r="Y28" s="13">
        <f>('Data base original'!Y32/'Data base original'!Y20*100-100)*'Data base original'!Y20/('Data base original'!$AC20)</f>
        <v>2.0397057545356083</v>
      </c>
      <c r="Z28" s="13">
        <f>('Data base original'!Z32/'Data base original'!Z20*100-100)*'Data base original'!Z20/('Data base original'!$AC20)</f>
        <v>0.1583889858567793</v>
      </c>
      <c r="AA28" s="13">
        <f>-('Data base original'!AA32/'Data base original'!AA20*100-100)*'Data base original'!AA20/('Data base original'!$AC20)</f>
        <v>-2.7429309861333784</v>
      </c>
      <c r="AB28" s="13">
        <f>-('Data base original'!AB32/'Data base original'!AB20*100-100)*'Data base original'!AB20/('Data base original'!$AC20)</f>
        <v>-1.6016556637113471E-2</v>
      </c>
      <c r="AC28" s="13">
        <f>(('Data base original'!Y32-'Data base original'!AA32)/('Data base original'!Y20-'Data base original'!AA20)*100-100)*(('Data base original'!Y20-'Data base original'!AA20)/'Data base original'!AC20)</f>
        <v>-0.70322523159776895</v>
      </c>
      <c r="AD28" s="13">
        <f>(('Data base original'!Z32-'Data base original'!AB32)/('Data base original'!Z20-'Data base original'!AB20)*100-100)*(('Data base original'!Z20-'Data base original'!AB20)/'Data base original'!AC20)</f>
        <v>0.14237242921966581</v>
      </c>
      <c r="AE28" s="9">
        <f>('Data base original'!AC32/'Data base original'!AC20*100-100)*'Data base original'!AC20/('Data base original'!$AC20)</f>
        <v>19.59953688645794</v>
      </c>
      <c r="AF28" s="13">
        <f>('Data base original'!AC32/'Data base original'!AC20*100-100)*'Data base original'!AC20/('Data base original'!$AN20)</f>
        <v>11.444339768534498</v>
      </c>
      <c r="AG28" s="13">
        <f>('Data base original'!AD32/'Data base original'!AD20*100-100)*'Data base original'!AD20/('Data base original'!$AN20)</f>
        <v>0.71938576750574279</v>
      </c>
      <c r="AH28" s="13">
        <f>('Data base original'!AE32/'Data base original'!AE20*100-100)*'Data base original'!AE20/('Data base original'!$AN20)</f>
        <v>-2.5389485087619477</v>
      </c>
      <c r="AI28" s="13">
        <f>('Data base original'!AF32/'Data base original'!AF20*100-100)*'Data base original'!AF20/('Data base original'!$AN20)</f>
        <v>0.15036943609546363</v>
      </c>
      <c r="AJ28" s="13">
        <f>('Data base original'!AG32/'Data base original'!AG20*100-100)*'Data base original'!AG20/('Data base original'!$AN20)</f>
        <v>-0.31883682809543179</v>
      </c>
      <c r="AK28" s="13">
        <f>('Data base original'!AH32/'Data base original'!AH20*100-100)*'Data base original'!AH20/('Data base original'!$AN20)</f>
        <v>3.5780967493741093E-2</v>
      </c>
      <c r="AL28" s="13">
        <f>('Data base original'!AI32/'Data base original'!AI20*100-100)*'Data base original'!AI20/('Data base original'!$AN20)</f>
        <v>2.1565932816365931</v>
      </c>
      <c r="AM28" s="13">
        <f>('Data base original'!AJ32/'Data base original'!AJ20*100-100)*'Data base original'!AJ20/('Data base original'!$AN20)</f>
        <v>3.2623560442464696</v>
      </c>
      <c r="AN28" s="13">
        <f>('Data base original'!AK32/'Data base original'!AK20*100-100)*'Data base original'!AK20/('Data base original'!$AN20)</f>
        <v>0.34890433155582884</v>
      </c>
      <c r="AO28" s="13">
        <f>-('Data base original'!AL32/'Data base original'!AL20*100-100)*'Data base original'!AL20/('Data base original'!$AN20)</f>
        <v>-0.44242639645918463</v>
      </c>
      <c r="AP28" s="13">
        <f>-('Data base original'!AM32/'Data base original'!AM20*100-100)*'Data base original'!AM20/('Data base original'!$AN20)</f>
        <v>-5.8251798105332306E-2</v>
      </c>
      <c r="AQ28" s="13">
        <f>(('Data base original'!AJ32-'Data base original'!AL32)/('Data base original'!AJ20-'Data base original'!AL20)*100-100)*(('Data base original'!AJ20-'Data base original'!AL20)/'Data base original'!AN20)</f>
        <v>2.8199296477872848</v>
      </c>
      <c r="AR28" s="13">
        <f>(('Data base original'!AK32-'Data base original'!AM32)/('Data base original'!AK20-'Data base original'!AM20)*100-100)*(('Data base original'!AK20-'Data base original'!AM20)/'Data base original'!AN20)</f>
        <v>0.29065253345049669</v>
      </c>
      <c r="AS28" s="9">
        <f>('Data base original'!AN32/'Data base original'!AN20*100-100)*'Data base original'!AN20/('Data base original'!$AN20)</f>
        <v>14.759266065646457</v>
      </c>
    </row>
    <row r="29" spans="1:46" x14ac:dyDescent="0.25">
      <c r="A29" s="71">
        <v>39387</v>
      </c>
      <c r="B29" s="13">
        <f>'Data base original'!B33/'Data base original'!B21*100-100</f>
        <v>22.698203113868914</v>
      </c>
      <c r="C29" s="13">
        <f>'Data base original'!C33/'Data base original'!C21*100-100</f>
        <v>15.694917600053444</v>
      </c>
      <c r="D29" s="13">
        <f>'Data base original'!D33/'Data base original'!D21*100-100</f>
        <v>23.25184645539278</v>
      </c>
      <c r="E29" s="13">
        <f>'Data base original'!E33/'Data base original'!E21*100-100</f>
        <v>18.028021299883946</v>
      </c>
      <c r="F29" s="9">
        <f>'Data base original'!F33/'Data base original'!F21*100-100</f>
        <v>21.471026734848394</v>
      </c>
      <c r="G29" s="9">
        <f>'Data base original'!G33</f>
        <v>28.918278266454799</v>
      </c>
      <c r="H29" s="13"/>
      <c r="I29" s="13"/>
      <c r="J29" s="9"/>
      <c r="K29" s="9">
        <f>'Data base original'!K33</f>
        <v>10.1663921671149</v>
      </c>
      <c r="L29" s="13"/>
      <c r="M29" s="9"/>
      <c r="N29" s="9">
        <f>'Data base original'!N33</f>
        <v>5.6824301269678097</v>
      </c>
      <c r="O29" s="13"/>
      <c r="P29" s="9"/>
      <c r="Q29" s="11">
        <f>'Data base original'!Q33</f>
        <v>4.8099999999999996</v>
      </c>
      <c r="R29" s="13">
        <f>('Data base original'!S33/'Data base original'!S21*100-100)*'Data base original'!S21/'Data base original'!$V21</f>
        <v>3.0124923098825001</v>
      </c>
      <c r="S29" s="13">
        <f>('Data base original'!T33/'Data base original'!T21*100-100)*'Data base original'!T21/'Data base original'!$V21</f>
        <v>6.5400318281887913</v>
      </c>
      <c r="T29" s="13">
        <f>('Data base original'!U33/'Data base original'!U21*100-100)*'Data base original'!U21/'Data base original'!$V21</f>
        <v>12.097889475851758</v>
      </c>
      <c r="U29" s="9">
        <f>('Data base original'!V33/'Data base original'!V21*100-100)*'Data base original'!V21/'Data base original'!$V21</f>
        <v>21.650413613923035</v>
      </c>
      <c r="V29" s="13">
        <f>('Data base original'!V33/'Data base original'!V21*100-100)*'Data base original'!V21/('Data base original'!$AC21)</f>
        <v>4.6135977470624105</v>
      </c>
      <c r="W29" s="13">
        <f>('Data base original'!W33/'Data base original'!W21*100-100)*'Data base original'!W21/('Data base original'!$AC21)</f>
        <v>17.577089897832842</v>
      </c>
      <c r="X29" s="13">
        <f>('Data base original'!X33/'Data base original'!X21*100-100)*'Data base original'!X21/('Data base original'!$AC21)</f>
        <v>0.15899711015303677</v>
      </c>
      <c r="Y29" s="13">
        <f>('Data base original'!Y33/'Data base original'!Y21*100-100)*'Data base original'!Y21/('Data base original'!$AC21)</f>
        <v>4.785190028633024</v>
      </c>
      <c r="Z29" s="13">
        <f>('Data base original'!Z33/'Data base original'!Z21*100-100)*'Data base original'!Z21/('Data base original'!$AC21)</f>
        <v>0.14079505597537967</v>
      </c>
      <c r="AA29" s="13">
        <f>-('Data base original'!AA33/'Data base original'!AA21*100-100)*'Data base original'!AA21/('Data base original'!$AC21)</f>
        <v>-5.1292413562588939</v>
      </c>
      <c r="AB29" s="13">
        <f>-('Data base original'!AB33/'Data base original'!AB21*100-100)*'Data base original'!AB21/('Data base original'!$AC21)</f>
        <v>-8.9926815282466432E-3</v>
      </c>
      <c r="AC29" s="13">
        <f>(('Data base original'!Y33-'Data base original'!AA33)/('Data base original'!Y21-'Data base original'!AA21)*100-100)*(('Data base original'!Y21-'Data base original'!AA21)/'Data base original'!AC21)</f>
        <v>-0.34405132762586865</v>
      </c>
      <c r="AD29" s="13">
        <f>(('Data base original'!Z33-'Data base original'!AB33)/('Data base original'!Z21-'Data base original'!AB21)*100-100)*(('Data base original'!Z21-'Data base original'!AB21)/'Data base original'!AC21)</f>
        <v>0.131802374447133</v>
      </c>
      <c r="AE29" s="9">
        <f>('Data base original'!AC33/'Data base original'!AC21*100-100)*'Data base original'!AC21/('Data base original'!$AC21)</f>
        <v>22.137435801869572</v>
      </c>
      <c r="AF29" s="13">
        <f>('Data base original'!AC33/'Data base original'!AC21*100-100)*'Data base original'!AC21/('Data base original'!$AN21)</f>
        <v>12.939309415873204</v>
      </c>
      <c r="AG29" s="13">
        <f>('Data base original'!AD33/'Data base original'!AD21*100-100)*'Data base original'!AD21/('Data base original'!$AN21)</f>
        <v>0.73759557363495931</v>
      </c>
      <c r="AH29" s="13">
        <f>('Data base original'!AE33/'Data base original'!AE21*100-100)*'Data base original'!AE21/('Data base original'!$AN21)</f>
        <v>-2.5224441899367589</v>
      </c>
      <c r="AI29" s="13">
        <f>('Data base original'!AF33/'Data base original'!AF21*100-100)*'Data base original'!AF21/('Data base original'!$AN21)</f>
        <v>0.23592799240825438</v>
      </c>
      <c r="AJ29" s="13">
        <f>('Data base original'!AG33/'Data base original'!AG21*100-100)*'Data base original'!AG21/('Data base original'!$AN21)</f>
        <v>-0.43216524015354491</v>
      </c>
      <c r="AK29" s="13">
        <f>('Data base original'!AH33/'Data base original'!AH21*100-100)*'Data base original'!AH21/('Data base original'!$AN21)</f>
        <v>5.9702352662161368E-2</v>
      </c>
      <c r="AL29" s="13">
        <f>('Data base original'!AI33/'Data base original'!AI21*100-100)*'Data base original'!AI21/('Data base original'!$AN21)</f>
        <v>2.3618288709875053</v>
      </c>
      <c r="AM29" s="13">
        <f>('Data base original'!AJ33/'Data base original'!AJ21*100-100)*'Data base original'!AJ21/('Data base original'!$AN21)</f>
        <v>3.2469625577114831</v>
      </c>
      <c r="AN29" s="13">
        <f>('Data base original'!AK33/'Data base original'!AK21*100-100)*'Data base original'!AK21/('Data base original'!$AN21)</f>
        <v>0.32827586381594132</v>
      </c>
      <c r="AO29" s="13">
        <f>-('Data base original'!AL33/'Data base original'!AL21*100-100)*'Data base original'!AL21/('Data base original'!$AN21)</f>
        <v>-0.58044745575519019</v>
      </c>
      <c r="AP29" s="13">
        <f>-('Data base original'!AM33/'Data base original'!AM21*100-100)*'Data base original'!AM21/('Data base original'!$AN21)</f>
        <v>-7.0198947680727486E-2</v>
      </c>
      <c r="AQ29" s="13">
        <f>(('Data base original'!AJ33-'Data base original'!AL33)/('Data base original'!AJ21-'Data base original'!AL21)*100-100)*(('Data base original'!AJ21-'Data base original'!AL21)/'Data base original'!AN21)</f>
        <v>2.6665151019562923</v>
      </c>
      <c r="AR29" s="13">
        <f>(('Data base original'!AK33-'Data base original'!AM33)/('Data base original'!AK21-'Data base original'!AM21)*100-100)*(('Data base original'!AK21-'Data base original'!AM21)/'Data base original'!AN21)</f>
        <v>0.25807691613521372</v>
      </c>
      <c r="AS29" s="9">
        <f>('Data base original'!AN33/'Data base original'!AN21*100-100)*'Data base original'!AN21/('Data base original'!$AN21)</f>
        <v>16.304346793567291</v>
      </c>
    </row>
    <row r="30" spans="1:46" x14ac:dyDescent="0.25">
      <c r="A30" s="71">
        <v>39417</v>
      </c>
      <c r="B30" s="13">
        <f>'Data base original'!B34/'Data base original'!B22*100-100</f>
        <v>22.595112091629517</v>
      </c>
      <c r="C30" s="13">
        <f>'Data base original'!C34/'Data base original'!C22*100-100</f>
        <v>15.338343844092321</v>
      </c>
      <c r="D30" s="13">
        <f>'Data base original'!D34/'Data base original'!D22*100-100</f>
        <v>24.371381241764766</v>
      </c>
      <c r="E30" s="13">
        <f>'Data base original'!E34/'Data base original'!E22*100-100</f>
        <v>12.434797573086968</v>
      </c>
      <c r="F30" s="9">
        <f>'Data base original'!F34/'Data base original'!F22*100-100</f>
        <v>21.086771179857351</v>
      </c>
      <c r="G30" s="9">
        <f>'Data base original'!G34</f>
        <v>29.956424397723399</v>
      </c>
      <c r="H30" s="13"/>
      <c r="I30" s="13"/>
      <c r="J30" s="9"/>
      <c r="K30" s="9">
        <f>'Data base original'!K34</f>
        <v>10.207594462623099</v>
      </c>
      <c r="L30" s="13"/>
      <c r="M30" s="9"/>
      <c r="N30" s="9">
        <f>'Data base original'!N34</f>
        <v>5.8907807742312901</v>
      </c>
      <c r="O30" s="13"/>
      <c r="P30" s="9"/>
      <c r="Q30" s="11">
        <f>'Data base original'!Q34</f>
        <v>4.83</v>
      </c>
      <c r="R30" s="13">
        <f>('Data base original'!S34/'Data base original'!S22*100-100)*'Data base original'!S22/'Data base original'!$V22</f>
        <v>2.9393596811226024</v>
      </c>
      <c r="S30" s="13">
        <f>('Data base original'!T34/'Data base original'!T22*100-100)*'Data base original'!T22/'Data base original'!$V22</f>
        <v>7.9089987296185402</v>
      </c>
      <c r="T30" s="13">
        <f>('Data base original'!U34/'Data base original'!U22*100-100)*'Data base original'!U22/'Data base original'!$V22</f>
        <v>7.2139019358748717</v>
      </c>
      <c r="U30" s="9">
        <f>('Data base original'!V34/'Data base original'!V22*100-100)*'Data base original'!V22/'Data base original'!$V22</f>
        <v>18.062260346616043</v>
      </c>
      <c r="V30" s="13">
        <f>('Data base original'!V34/'Data base original'!V22*100-100)*'Data base original'!V22/('Data base original'!$AC22)</f>
        <v>4.0574519444749972</v>
      </c>
      <c r="W30" s="13">
        <f>('Data base original'!W34/'Data base original'!W22*100-100)*'Data base original'!W22/('Data base original'!$AC22)</f>
        <v>16.419883022562924</v>
      </c>
      <c r="X30" s="13">
        <f>('Data base original'!X34/'Data base original'!X22*100-100)*'Data base original'!X22/('Data base original'!$AC22)</f>
        <v>0.19298135377558598</v>
      </c>
      <c r="Y30" s="13">
        <f>('Data base original'!Y34/'Data base original'!Y22*100-100)*'Data base original'!Y22/('Data base original'!$AC22)</f>
        <v>4.0920372610314351</v>
      </c>
      <c r="Z30" s="13">
        <f>('Data base original'!Z34/'Data base original'!Z22*100-100)*'Data base original'!Z22/('Data base original'!$AC22)</f>
        <v>0.12260638715656862</v>
      </c>
      <c r="AA30" s="13">
        <f>-('Data base original'!AA34/'Data base original'!AA22*100-100)*'Data base original'!AA22/('Data base original'!$AC22)</f>
        <v>-4.358980400781248</v>
      </c>
      <c r="AB30" s="13">
        <f>-('Data base original'!AB34/'Data base original'!AB22*100-100)*'Data base original'!AB22/('Data base original'!$AC22)</f>
        <v>-9.6608492122087983E-3</v>
      </c>
      <c r="AC30" s="13">
        <f>(('Data base original'!Y34-'Data base original'!AA34)/('Data base original'!Y22-'Data base original'!AA22)*100-100)*(('Data base original'!Y22-'Data base original'!AA22)/'Data base original'!AC22)</f>
        <v>-0.26694313974981293</v>
      </c>
      <c r="AD30" s="13">
        <f>(('Data base original'!Z34-'Data base original'!AB34)/('Data base original'!Z22-'Data base original'!AB22)*100-100)*(('Data base original'!Z22-'Data base original'!AB22)/'Data base original'!AC22)</f>
        <v>0.1129455379443598</v>
      </c>
      <c r="AE30" s="9">
        <f>('Data base original'!AC34/'Data base original'!AC22*100-100)*'Data base original'!AC22/('Data base original'!$AC22)</f>
        <v>20.516318719008069</v>
      </c>
      <c r="AF30" s="13">
        <f>('Data base original'!AC34/'Data base original'!AC22*100-100)*'Data base original'!AC22/('Data base original'!$AN22)</f>
        <v>12.131662994997978</v>
      </c>
      <c r="AG30" s="13">
        <f>('Data base original'!AD34/'Data base original'!AD22*100-100)*'Data base original'!AD22/('Data base original'!$AN22)</f>
        <v>0.79352939992600002</v>
      </c>
      <c r="AH30" s="13">
        <f>('Data base original'!AE34/'Data base original'!AE22*100-100)*'Data base original'!AE22/('Data base original'!$AN22)</f>
        <v>-2.7814941704841187</v>
      </c>
      <c r="AI30" s="13">
        <f>('Data base original'!AF34/'Data base original'!AF22*100-100)*'Data base original'!AF22/('Data base original'!$AN22)</f>
        <v>0.41654217052127379</v>
      </c>
      <c r="AJ30" s="13">
        <f>('Data base original'!AG34/'Data base original'!AG22*100-100)*'Data base original'!AG22/('Data base original'!$AN22)</f>
        <v>-0.50974011397396368</v>
      </c>
      <c r="AK30" s="13">
        <f>('Data base original'!AH34/'Data base original'!AH22*100-100)*'Data base original'!AH22/('Data base original'!$AN22)</f>
        <v>3.9183387853614214E-2</v>
      </c>
      <c r="AL30" s="13">
        <f>('Data base original'!AI34/'Data base original'!AI22*100-100)*'Data base original'!AI22/('Data base original'!$AN22)</f>
        <v>2.2357288713914816</v>
      </c>
      <c r="AM30" s="13">
        <f>('Data base original'!AJ34/'Data base original'!AJ22*100-100)*'Data base original'!AJ22/('Data base original'!$AN22)</f>
        <v>2.6864074979448458</v>
      </c>
      <c r="AN30" s="13">
        <f>('Data base original'!AK34/'Data base original'!AK22*100-100)*'Data base original'!AK22/('Data base original'!$AN22)</f>
        <v>0.25956091693152739</v>
      </c>
      <c r="AO30" s="13">
        <f>-('Data base original'!AL34/'Data base original'!AL22*100-100)*'Data base original'!AL22/('Data base original'!$AN22)</f>
        <v>-0.4972001913499306</v>
      </c>
      <c r="AP30" s="13">
        <f>-('Data base original'!AM34/'Data base original'!AM22*100-100)*'Data base original'!AM22/('Data base original'!$AN22)</f>
        <v>-7.1090524308098174E-2</v>
      </c>
      <c r="AQ30" s="13">
        <f>(('Data base original'!AJ34-'Data base original'!AL34)/('Data base original'!AJ22-'Data base original'!AL22)*100-100)*(('Data base original'!AJ22-'Data base original'!AL22)/'Data base original'!AN22)</f>
        <v>2.1892073065949162</v>
      </c>
      <c r="AR30" s="13">
        <f>(('Data base original'!AK34-'Data base original'!AM34)/('Data base original'!AK22-'Data base original'!AM22)*100-100)*(('Data base original'!AK22-'Data base original'!AM22)/'Data base original'!AN22)</f>
        <v>0.18847039262342902</v>
      </c>
      <c r="AS30" s="9">
        <f>('Data base original'!AN34/'Data base original'!AN22*100-100)*'Data base original'!AN22/('Data base original'!$AN22)</f>
        <v>14.703090239450646</v>
      </c>
    </row>
    <row r="31" spans="1:46" x14ac:dyDescent="0.25">
      <c r="A31" s="70">
        <v>39448</v>
      </c>
      <c r="B31" s="13">
        <f>'Data base original'!B35/'Data base original'!B23*100-100</f>
        <v>21.354915885682317</v>
      </c>
      <c r="C31" s="13">
        <f>'Data base original'!C35/'Data base original'!C23*100-100</f>
        <v>15.327279259120033</v>
      </c>
      <c r="D31" s="13">
        <f>'Data base original'!D35/'Data base original'!D23*100-100</f>
        <v>25.460520312908045</v>
      </c>
      <c r="E31" s="13">
        <f>'Data base original'!E35/'Data base original'!E23*100-100</f>
        <v>2.9379687934311107</v>
      </c>
      <c r="F31" s="9">
        <f>'Data base original'!F35/'Data base original'!F23*100-100</f>
        <v>19.695887865474219</v>
      </c>
      <c r="G31" s="9">
        <f>'Data base original'!G35</f>
        <v>32.062977085834703</v>
      </c>
      <c r="H31" s="13"/>
      <c r="I31" s="13"/>
      <c r="J31" s="9"/>
      <c r="K31" s="9">
        <f>'Data base original'!K35</f>
        <v>10.546072555411</v>
      </c>
      <c r="L31" s="13"/>
      <c r="M31" s="9"/>
      <c r="N31" s="9">
        <f>'Data base original'!N35</f>
        <v>4.9099747135160499</v>
      </c>
      <c r="O31" s="13"/>
      <c r="P31" s="9"/>
      <c r="Q31" s="11">
        <f>'Data base original'!Q35</f>
        <v>4.8</v>
      </c>
      <c r="R31" s="13">
        <f>('Data base original'!S35/'Data base original'!S23*100-100)*'Data base original'!S23/'Data base original'!$V23</f>
        <v>2.8014581686448232</v>
      </c>
      <c r="S31" s="13">
        <f>('Data base original'!T35/'Data base original'!T23*100-100)*'Data base original'!T23/'Data base original'!$V23</f>
        <v>6.0161399477925528</v>
      </c>
      <c r="T31" s="13">
        <f>('Data base original'!U35/'Data base original'!U23*100-100)*'Data base original'!U23/'Data base original'!$V23</f>
        <v>7.2455740259444772</v>
      </c>
      <c r="U31" s="9">
        <f>('Data base original'!V35/'Data base original'!V23*100-100)*'Data base original'!V23/'Data base original'!$V23</f>
        <v>16.063172142381845</v>
      </c>
      <c r="V31" s="13">
        <f>('Data base original'!V35/'Data base original'!V23*100-100)*'Data base original'!V23/('Data base original'!$AC23)</f>
        <v>3.6072981215740518</v>
      </c>
      <c r="W31" s="13">
        <f>('Data base original'!W35/'Data base original'!W23*100-100)*'Data base original'!W23/('Data base original'!$AC23)</f>
        <v>18.48034983575905</v>
      </c>
      <c r="X31" s="13">
        <f>('Data base original'!X35/'Data base original'!X23*100-100)*'Data base original'!X23/('Data base original'!$AC23)</f>
        <v>0.22273421575589231</v>
      </c>
      <c r="Y31" s="13">
        <f>('Data base original'!Y35/'Data base original'!Y23*100-100)*'Data base original'!Y23/('Data base original'!$AC23)</f>
        <v>2.5767947728979439</v>
      </c>
      <c r="Z31" s="13">
        <f>('Data base original'!Z35/'Data base original'!Z23*100-100)*'Data base original'!Z23/('Data base original'!$AC23)</f>
        <v>0.15001353774476506</v>
      </c>
      <c r="AA31" s="13">
        <f>-('Data base original'!AA35/'Data base original'!AA23*100-100)*'Data base original'!AA23/('Data base original'!$AC23)</f>
        <v>-2.9707942313881541</v>
      </c>
      <c r="AB31" s="13">
        <f>-('Data base original'!AB35/'Data base original'!AB23*100-100)*'Data base original'!AB23/('Data base original'!$AC23)</f>
        <v>-1.6475179949833715E-2</v>
      </c>
      <c r="AC31" s="13">
        <f>(('Data base original'!Y35-'Data base original'!AA35)/('Data base original'!Y23-'Data base original'!AA23)*100-100)*(('Data base original'!Y23-'Data base original'!AA23)/'Data base original'!AC23)</f>
        <v>-0.39399945849021162</v>
      </c>
      <c r="AD31" s="13">
        <f>(('Data base original'!Z35-'Data base original'!AB35)/('Data base original'!Z23-'Data base original'!AB23)*100-100)*(('Data base original'!Z23-'Data base original'!AB23)/'Data base original'!AC23)</f>
        <v>0.13353835779493128</v>
      </c>
      <c r="AE31" s="9">
        <f>('Data base original'!AC35/'Data base original'!AC23*100-100)*'Data base original'!AC23/('Data base original'!$AC23)</f>
        <v>22.049921072393715</v>
      </c>
      <c r="AF31" s="13">
        <f>('Data base original'!AC35/'Data base original'!AC23*100-100)*'Data base original'!AC23/('Data base original'!$AN23)</f>
        <v>13.203231728990909</v>
      </c>
      <c r="AG31" s="13">
        <f>('Data base original'!AD35/'Data base original'!AD23*100-100)*'Data base original'!AD23/('Data base original'!$AN23)</f>
        <v>0.88426856925758435</v>
      </c>
      <c r="AH31" s="13">
        <f>('Data base original'!AE35/'Data base original'!AE23*100-100)*'Data base original'!AE23/('Data base original'!$AN23)</f>
        <v>-1.8378378543727505</v>
      </c>
      <c r="AI31" s="13">
        <f>('Data base original'!AF35/'Data base original'!AF23*100-100)*'Data base original'!AF23/('Data base original'!$AN23)</f>
        <v>0.54720187844553481</v>
      </c>
      <c r="AJ31" s="13">
        <f>('Data base original'!AG35/'Data base original'!AG23*100-100)*'Data base original'!AG23/('Data base original'!$AN23)</f>
        <v>-0.33845851715127762</v>
      </c>
      <c r="AK31" s="13">
        <f>('Data base original'!AH35/'Data base original'!AH23*100-100)*'Data base original'!AH23/('Data base original'!$AN23)</f>
        <v>1.1715812921409715E-2</v>
      </c>
      <c r="AL31" s="13">
        <f>('Data base original'!AI35/'Data base original'!AI23*100-100)*'Data base original'!AI23/('Data base original'!$AN23)</f>
        <v>1.9400835585236988</v>
      </c>
      <c r="AM31" s="13">
        <f>('Data base original'!AJ35/'Data base original'!AJ23*100-100)*'Data base original'!AJ23/('Data base original'!$AN23)</f>
        <v>1.6954433135133196</v>
      </c>
      <c r="AN31" s="13">
        <f>('Data base original'!AK35/'Data base original'!AK23*100-100)*'Data base original'!AK23/('Data base original'!$AN23)</f>
        <v>0.16489318421112198</v>
      </c>
      <c r="AO31" s="13">
        <f>-('Data base original'!AL35/'Data base original'!AL23*100-100)*'Data base original'!AL23/('Data base original'!$AN23)</f>
        <v>-0.41071112843161661</v>
      </c>
      <c r="AP31" s="13">
        <f>-('Data base original'!AM35/'Data base original'!AM23*100-100)*'Data base original'!AM23/('Data base original'!$AN23)</f>
        <v>-6.9973686834791105E-2</v>
      </c>
      <c r="AQ31" s="13">
        <f>(('Data base original'!AJ35-'Data base original'!AL35)/('Data base original'!AJ23-'Data base original'!AL23)*100-100)*(('Data base original'!AJ23-'Data base original'!AL23)/'Data base original'!AN23)</f>
        <v>1.2847321850817026</v>
      </c>
      <c r="AR31" s="13">
        <f>(('Data base original'!AK35-'Data base original'!AM35)/('Data base original'!AK23-'Data base original'!AM23)*100-100)*(('Data base original'!AK23-'Data base original'!AM23)/'Data base original'!AN23)</f>
        <v>9.491949737633075E-2</v>
      </c>
      <c r="AS31" s="9">
        <f>('Data base original'!AN35/'Data base original'!AN23*100-100)*'Data base original'!AN23/('Data base original'!$AN23)</f>
        <v>15.789856859073154</v>
      </c>
    </row>
    <row r="32" spans="1:46" x14ac:dyDescent="0.25">
      <c r="A32" s="71">
        <v>39479</v>
      </c>
      <c r="B32" s="13">
        <f>'Data base original'!B36/'Data base original'!B24*100-100</f>
        <v>21.175434866948706</v>
      </c>
      <c r="C32" s="13">
        <f>'Data base original'!C36/'Data base original'!C24*100-100</f>
        <v>15.171233180741865</v>
      </c>
      <c r="D32" s="13">
        <f>'Data base original'!D36/'Data base original'!D24*100-100</f>
        <v>25.151657909401564</v>
      </c>
      <c r="E32" s="13">
        <f>'Data base original'!E36/'Data base original'!E24*100-100</f>
        <v>4.3115513833416941</v>
      </c>
      <c r="F32" s="9">
        <f>'Data base original'!F36/'Data base original'!F24*100-100</f>
        <v>19.648714019045002</v>
      </c>
      <c r="G32" s="9">
        <f>'Data base original'!G36</f>
        <v>31.960689431939102</v>
      </c>
      <c r="H32" s="13"/>
      <c r="I32" s="13"/>
      <c r="J32" s="9"/>
      <c r="K32" s="9">
        <f>'Data base original'!K36</f>
        <v>10.5242958634587</v>
      </c>
      <c r="L32" s="13"/>
      <c r="M32" s="9"/>
      <c r="N32" s="9">
        <f>'Data base original'!N36</f>
        <v>4.1944529702062496</v>
      </c>
      <c r="O32" s="13"/>
      <c r="P32" s="9"/>
      <c r="Q32" s="11">
        <f>'Data base original'!Q36</f>
        <v>4.9000000000000004</v>
      </c>
      <c r="R32" s="13">
        <f>('Data base original'!S36/'Data base original'!S24*100-100)*'Data base original'!S24/'Data base original'!$V24</f>
        <v>2.9155186144650003</v>
      </c>
      <c r="S32" s="13">
        <f>('Data base original'!T36/'Data base original'!T24*100-100)*'Data base original'!T24/'Data base original'!$V24</f>
        <v>6.1048534002178538</v>
      </c>
      <c r="T32" s="13">
        <f>('Data base original'!U36/'Data base original'!U24*100-100)*'Data base original'!U24/'Data base original'!$V24</f>
        <v>7.1976007616048614</v>
      </c>
      <c r="U32" s="9">
        <f>('Data base original'!V36/'Data base original'!V24*100-100)*'Data base original'!V24/'Data base original'!$V24</f>
        <v>16.217972776287709</v>
      </c>
      <c r="V32" s="13">
        <f>('Data base original'!V36/'Data base original'!V24*100-100)*'Data base original'!V24/('Data base original'!$AC24)</f>
        <v>3.5931179733979035</v>
      </c>
      <c r="W32" s="13">
        <f>('Data base original'!W36/'Data base original'!W24*100-100)*'Data base original'!W24/('Data base original'!$AC24)</f>
        <v>18.213748639930721</v>
      </c>
      <c r="X32" s="13">
        <f>('Data base original'!X36/'Data base original'!X24*100-100)*'Data base original'!X24/('Data base original'!$AC24)</f>
        <v>0.2554090956566003</v>
      </c>
      <c r="Y32" s="13">
        <f>('Data base original'!Y36/'Data base original'!Y24*100-100)*'Data base original'!Y24/('Data base original'!$AC24)</f>
        <v>4.1015024899534884</v>
      </c>
      <c r="Z32" s="13">
        <f>('Data base original'!Z36/'Data base original'!Z24*100-100)*'Data base original'!Z24/('Data base original'!$AC24)</f>
        <v>0.17157407041229497</v>
      </c>
      <c r="AA32" s="13">
        <f>-('Data base original'!AA36/'Data base original'!AA24*100-100)*'Data base original'!AA24/('Data base original'!$AC24)</f>
        <v>-3.953175083632221</v>
      </c>
      <c r="AB32" s="13">
        <f>-('Data base original'!AB36/'Data base original'!AB24*100-100)*'Data base original'!AB24/('Data base original'!$AC24)</f>
        <v>-1.1433201205074617E-2</v>
      </c>
      <c r="AC32" s="13">
        <f>(('Data base original'!Y36-'Data base original'!AA36)/('Data base original'!Y24-'Data base original'!AA24)*100-100)*(('Data base original'!Y24-'Data base original'!AA24)/'Data base original'!AC24)</f>
        <v>0.14832740632126798</v>
      </c>
      <c r="AD32" s="13">
        <f>(('Data base original'!Z36-'Data base original'!AB36)/('Data base original'!Z24-'Data base original'!AB24)*100-100)*(('Data base original'!Z24-'Data base original'!AB24)/'Data base original'!AC24)</f>
        <v>0.16014086920722032</v>
      </c>
      <c r="AE32" s="9">
        <f>('Data base original'!AC36/'Data base original'!AC24*100-100)*'Data base original'!AC24/('Data base original'!$AC24)</f>
        <v>22.370743984513723</v>
      </c>
      <c r="AF32" s="13">
        <f>('Data base original'!AC36/'Data base original'!AC24*100-100)*'Data base original'!AC24/('Data base original'!$AN24)</f>
        <v>13.383111837995511</v>
      </c>
      <c r="AG32" s="13">
        <f>('Data base original'!AD36/'Data base original'!AD24*100-100)*'Data base original'!AD24/('Data base original'!$AN24)</f>
        <v>0.76317806138334465</v>
      </c>
      <c r="AH32" s="13">
        <f>('Data base original'!AE36/'Data base original'!AE24*100-100)*'Data base original'!AE24/('Data base original'!$AN24)</f>
        <v>-1.1879443890973613</v>
      </c>
      <c r="AI32" s="13">
        <f>('Data base original'!AF36/'Data base original'!AF24*100-100)*'Data base original'!AF24/('Data base original'!$AN24)</f>
        <v>0.382680974978855</v>
      </c>
      <c r="AJ32" s="13">
        <f>('Data base original'!AG36/'Data base original'!AG24*100-100)*'Data base original'!AG24/('Data base original'!$AN24)</f>
        <v>-0.42752652021772714</v>
      </c>
      <c r="AK32" s="13">
        <f>('Data base original'!AH36/'Data base original'!AH24*100-100)*'Data base original'!AH24/('Data base original'!$AN24)</f>
        <v>8.9933744763785167E-3</v>
      </c>
      <c r="AL32" s="13">
        <f>('Data base original'!AI36/'Data base original'!AI24*100-100)*'Data base original'!AI24/('Data base original'!$AN24)</f>
        <v>1.7666748613041181</v>
      </c>
      <c r="AM32" s="13">
        <f>('Data base original'!AJ36/'Data base original'!AJ24*100-100)*'Data base original'!AJ24/('Data base original'!$AN24)</f>
        <v>1.1163310429296387</v>
      </c>
      <c r="AN32" s="13">
        <f>('Data base original'!AK36/'Data base original'!AK24*100-100)*'Data base original'!AK24/('Data base original'!$AN24)</f>
        <v>0.1097404008618473</v>
      </c>
      <c r="AO32" s="13">
        <f>-('Data base original'!AL36/'Data base original'!AL24*100-100)*'Data base original'!AL24/('Data base original'!$AN24)</f>
        <v>-0.69241400521676377</v>
      </c>
      <c r="AP32" s="13">
        <f>-('Data base original'!AM36/'Data base original'!AM24*100-100)*'Data base original'!AM24/('Data base original'!$AN24)</f>
        <v>-6.6532772053748537E-2</v>
      </c>
      <c r="AQ32" s="13">
        <f>(('Data base original'!AJ36-'Data base original'!AL36)/('Data base original'!AJ24-'Data base original'!AL24)*100-100)*(('Data base original'!AJ24-'Data base original'!AL24)/'Data base original'!AN24)</f>
        <v>0.42391703771287409</v>
      </c>
      <c r="AR32" s="13">
        <f>(('Data base original'!AK36-'Data base original'!AM36)/('Data base original'!AK24-'Data base original'!AM24)*100-100)*(('Data base original'!AK24-'Data base original'!AM24)/'Data base original'!AN24)</f>
        <v>4.320762880809869E-2</v>
      </c>
      <c r="AS32" s="9">
        <f>('Data base original'!AN36/'Data base original'!AN24*100-100)*'Data base original'!AN24/('Data base original'!$AN24)</f>
        <v>15.156292867344106</v>
      </c>
    </row>
    <row r="33" spans="1:45" x14ac:dyDescent="0.25">
      <c r="A33" s="71">
        <v>39508</v>
      </c>
      <c r="B33" s="13">
        <f>'Data base original'!B37/'Data base original'!B25*100-100</f>
        <v>20.3520151581493</v>
      </c>
      <c r="C33" s="13">
        <f>'Data base original'!C37/'Data base original'!C25*100-100</f>
        <v>14.2047277011837</v>
      </c>
      <c r="D33" s="13">
        <f>'Data base original'!D37/'Data base original'!D25*100-100</f>
        <v>25.072411031963554</v>
      </c>
      <c r="E33" s="13">
        <f>'Data base original'!E37/'Data base original'!E25*100-100</f>
        <v>3.5419583520437783</v>
      </c>
      <c r="F33" s="9">
        <f>'Data base original'!F37/'Data base original'!F25*100-100</f>
        <v>18.983967703436178</v>
      </c>
      <c r="G33" s="9">
        <f>'Data base original'!G37</f>
        <v>29.8751708037857</v>
      </c>
      <c r="H33" s="13"/>
      <c r="I33" s="13"/>
      <c r="J33" s="9"/>
      <c r="K33" s="9">
        <f>'Data base original'!K37</f>
        <v>10.6081632164383</v>
      </c>
      <c r="L33" s="13"/>
      <c r="M33" s="9"/>
      <c r="N33" s="9">
        <f>'Data base original'!N37</f>
        <v>3.9099521988548198</v>
      </c>
      <c r="O33" s="13"/>
      <c r="P33" s="9"/>
      <c r="Q33" s="11">
        <f>'Data base original'!Q37</f>
        <v>4.82</v>
      </c>
      <c r="R33" s="13">
        <f>('Data base original'!S37/'Data base original'!S25*100-100)*'Data base original'!S25/'Data base original'!$V25</f>
        <v>2.9801184987126423</v>
      </c>
      <c r="S33" s="13">
        <f>('Data base original'!T37/'Data base original'!T25*100-100)*'Data base original'!T25/'Data base original'!$V25</f>
        <v>5.2923579376259049</v>
      </c>
      <c r="T33" s="13">
        <f>('Data base original'!U37/'Data base original'!U25*100-100)*'Data base original'!U25/'Data base original'!$V25</f>
        <v>6.7610086169494403</v>
      </c>
      <c r="U33" s="9">
        <f>('Data base original'!V37/'Data base original'!V25*100-100)*'Data base original'!V25/'Data base original'!$V25</f>
        <v>15.03348505328799</v>
      </c>
      <c r="V33" s="13">
        <f>('Data base original'!V37/'Data base original'!V25*100-100)*'Data base original'!V25/('Data base original'!$AC25)</f>
        <v>3.2862816652830409</v>
      </c>
      <c r="W33" s="13">
        <f>('Data base original'!W37/'Data base original'!W25*100-100)*'Data base original'!W25/('Data base original'!$AC25)</f>
        <v>17.466578214011452</v>
      </c>
      <c r="X33" s="13">
        <f>('Data base original'!X37/'Data base original'!X25*100-100)*'Data base original'!X25/('Data base original'!$AC25)</f>
        <v>0.25667035495984253</v>
      </c>
      <c r="Y33" s="13">
        <f>('Data base original'!Y37/'Data base original'!Y25*100-100)*'Data base original'!Y25/('Data base original'!$AC25)</f>
        <v>2.9501781706978591</v>
      </c>
      <c r="Z33" s="13">
        <f>('Data base original'!Z37/'Data base original'!Z25*100-100)*'Data base original'!Z25/('Data base original'!$AC25)</f>
        <v>0.18582525456068441</v>
      </c>
      <c r="AA33" s="13">
        <f>-('Data base original'!AA37/'Data base original'!AA25*100-100)*'Data base original'!AA25/('Data base original'!$AC25)</f>
        <v>-2.6750622010522211</v>
      </c>
      <c r="AB33" s="13">
        <f>-('Data base original'!AB37/'Data base original'!AB25*100-100)*'Data base original'!AB25/('Data base original'!$AC25)</f>
        <v>-7.2189315234559275E-3</v>
      </c>
      <c r="AC33" s="13">
        <f>(('Data base original'!Y37-'Data base original'!AA37)/('Data base original'!Y25-'Data base original'!AA25)*100-100)*(('Data base original'!Y25-'Data base original'!AA25)/'Data base original'!AC25)</f>
        <v>0.2751159696456365</v>
      </c>
      <c r="AD33" s="13">
        <f>(('Data base original'!Z37-'Data base original'!AB37)/('Data base original'!Z25-'Data base original'!AB25)*100-100)*(('Data base original'!Z25-'Data base original'!AB25)/'Data base original'!AC25)</f>
        <v>0.17860632303722856</v>
      </c>
      <c r="AE33" s="9">
        <f>('Data base original'!AC37/'Data base original'!AC25*100-100)*'Data base original'!AC25/('Data base original'!$AC25)</f>
        <v>21.463252526937211</v>
      </c>
      <c r="AF33" s="13">
        <f>('Data base original'!AC37/'Data base original'!AC25*100-100)*'Data base original'!AC25/('Data base original'!$AN25)</f>
        <v>12.912142917793137</v>
      </c>
      <c r="AG33" s="13">
        <f>('Data base original'!AD37/'Data base original'!AD25*100-100)*'Data base original'!AD25/('Data base original'!$AN25)</f>
        <v>0.62119354040183927</v>
      </c>
      <c r="AH33" s="13">
        <f>('Data base original'!AE37/'Data base original'!AE25*100-100)*'Data base original'!AE25/('Data base original'!$AN25)</f>
        <v>-1.1463949255042478</v>
      </c>
      <c r="AI33" s="13">
        <f>('Data base original'!AF37/'Data base original'!AF25*100-100)*'Data base original'!AF25/('Data base original'!$AN25)</f>
        <v>0.45024963201759183</v>
      </c>
      <c r="AJ33" s="13">
        <f>('Data base original'!AG37/'Data base original'!AG25*100-100)*'Data base original'!AG25/('Data base original'!$AN25)</f>
        <v>-0.48166796927472361</v>
      </c>
      <c r="AK33" s="13">
        <f>('Data base original'!AH37/'Data base original'!AH25*100-100)*'Data base original'!AH25/('Data base original'!$AN25)</f>
        <v>-5.8403963442713452E-3</v>
      </c>
      <c r="AL33" s="13">
        <f>('Data base original'!AI37/'Data base original'!AI25*100-100)*'Data base original'!AI25/('Data base original'!$AN25)</f>
        <v>1.7767983216797443</v>
      </c>
      <c r="AM33" s="13">
        <f>('Data base original'!AJ37/'Data base original'!AJ25*100-100)*'Data base original'!AJ25/('Data base original'!$AN25)</f>
        <v>1.1412284210458548</v>
      </c>
      <c r="AN33" s="13">
        <f>('Data base original'!AK37/'Data base original'!AK25*100-100)*'Data base original'!AK25/('Data base original'!$AN25)</f>
        <v>9.5333238788797681E-2</v>
      </c>
      <c r="AO33" s="13">
        <f>-('Data base original'!AL37/'Data base original'!AL25*100-100)*'Data base original'!AL25/('Data base original'!$AN25)</f>
        <v>-0.91876922183008436</v>
      </c>
      <c r="AP33" s="13">
        <f>-('Data base original'!AM37/'Data base original'!AM25*100-100)*'Data base original'!AM25/('Data base original'!$AN25)</f>
        <v>-7.1192933899142941E-2</v>
      </c>
      <c r="AQ33" s="13">
        <f>(('Data base original'!AJ37-'Data base original'!AL37)/('Data base original'!AJ25-'Data base original'!AL25)*100-100)*(('Data base original'!AJ25-'Data base original'!AL25)/'Data base original'!AN25)</f>
        <v>0.22245919921577062</v>
      </c>
      <c r="AR33" s="13">
        <f>(('Data base original'!AK37-'Data base original'!AM37)/('Data base original'!AK25-'Data base original'!AM25)*100-100)*(('Data base original'!AK25-'Data base original'!AM25)/'Data base original'!AN25)</f>
        <v>2.4140304889654612E-2</v>
      </c>
      <c r="AS33" s="9">
        <f>('Data base original'!AN37/'Data base original'!AN25*100-100)*'Data base original'!AN25/('Data base original'!$AN25)</f>
        <v>14.373080624874504</v>
      </c>
    </row>
    <row r="34" spans="1:45" x14ac:dyDescent="0.25">
      <c r="A34" s="71">
        <v>39539</v>
      </c>
      <c r="B34" s="13">
        <f>'Data base original'!B38/'Data base original'!B26*100-100</f>
        <v>21.227801295798017</v>
      </c>
      <c r="C34" s="13">
        <f>'Data base original'!C38/'Data base original'!C26*100-100</f>
        <v>14.165146235544015</v>
      </c>
      <c r="D34" s="13">
        <f>'Data base original'!D38/'Data base original'!D26*100-100</f>
        <v>25.823273661464825</v>
      </c>
      <c r="E34" s="13">
        <f>'Data base original'!E38/'Data base original'!E26*100-100</f>
        <v>13.141608434914431</v>
      </c>
      <c r="F34" s="9">
        <f>'Data base original'!F38/'Data base original'!F26*100-100</f>
        <v>20.505495859526391</v>
      </c>
      <c r="G34" s="9">
        <f>'Data base original'!G38</f>
        <v>30.126329719934201</v>
      </c>
      <c r="H34" s="13"/>
      <c r="I34" s="13"/>
      <c r="J34" s="9"/>
      <c r="K34" s="9">
        <f>'Data base original'!K38</f>
        <v>10.592877402859299</v>
      </c>
      <c r="L34" s="13"/>
      <c r="M34" s="9"/>
      <c r="N34" s="9">
        <f>'Data base original'!N38</f>
        <v>4.01635492774912</v>
      </c>
      <c r="O34" s="13"/>
      <c r="P34" s="9"/>
      <c r="Q34" s="11">
        <f>'Data base original'!Q38</f>
        <v>4.76</v>
      </c>
      <c r="R34" s="13">
        <f>('Data base original'!S38/'Data base original'!S26*100-100)*'Data base original'!S26/'Data base original'!$V26</f>
        <v>2.6789624745165108</v>
      </c>
      <c r="S34" s="13">
        <f>('Data base original'!T38/'Data base original'!T26*100-100)*'Data base original'!T26/'Data base original'!$V26</f>
        <v>3.9842063490298987</v>
      </c>
      <c r="T34" s="13">
        <f>('Data base original'!U38/'Data base original'!U26*100-100)*'Data base original'!U26/'Data base original'!$V26</f>
        <v>5.6231533500370148</v>
      </c>
      <c r="U34" s="9">
        <f>('Data base original'!V38/'Data base original'!V26*100-100)*'Data base original'!V26/'Data base original'!$V26</f>
        <v>12.286322173583414</v>
      </c>
      <c r="V34" s="13">
        <f>('Data base original'!V38/'Data base original'!V26*100-100)*'Data base original'!V26/('Data base original'!$AC26)</f>
        <v>2.7082117907477081</v>
      </c>
      <c r="W34" s="13">
        <f>('Data base original'!W38/'Data base original'!W26*100-100)*'Data base original'!W26/('Data base original'!$AC26)</f>
        <v>18.165537387499853</v>
      </c>
      <c r="X34" s="13">
        <f>('Data base original'!X38/'Data base original'!X26*100-100)*'Data base original'!X26/('Data base original'!$AC26)</f>
        <v>0.28256277478017044</v>
      </c>
      <c r="Y34" s="13">
        <f>('Data base original'!Y38/'Data base original'!Y26*100-100)*'Data base original'!Y26/('Data base original'!$AC26)</f>
        <v>2.0085185374852648</v>
      </c>
      <c r="Z34" s="13">
        <f>('Data base original'!Z38/'Data base original'!Z26*100-100)*'Data base original'!Z26/('Data base original'!$AC26)</f>
        <v>0.20462033751207054</v>
      </c>
      <c r="AA34" s="13">
        <f>-('Data base original'!AA38/'Data base original'!AA26*100-100)*'Data base original'!AA26/('Data base original'!$AC26)</f>
        <v>-2.0943017732210776</v>
      </c>
      <c r="AB34" s="13">
        <f>-('Data base original'!AB38/'Data base original'!AB26*100-100)*'Data base original'!AB26/('Data base original'!$AC26)</f>
        <v>-4.4594541285111842E-3</v>
      </c>
      <c r="AC34" s="13">
        <f>(('Data base original'!Y38-'Data base original'!AA38)/('Data base original'!Y26-'Data base original'!AA26)*100-100)*(('Data base original'!Y26-'Data base original'!AA26)/'Data base original'!AC26)</f>
        <v>-8.5783235735811716E-2</v>
      </c>
      <c r="AD34" s="13">
        <f>(('Data base original'!Z38-'Data base original'!AB38)/('Data base original'!Z26-'Data base original'!AB26)*100-100)*(('Data base original'!Z26-'Data base original'!AB26)/'Data base original'!AC26)</f>
        <v>0.20016088338355947</v>
      </c>
      <c r="AE34" s="9">
        <f>('Data base original'!AC38/'Data base original'!AC26*100-100)*'Data base original'!AC26/('Data base original'!$AC26)</f>
        <v>21.27068960067551</v>
      </c>
      <c r="AF34" s="13">
        <f>('Data base original'!AC38/'Data base original'!AC26*100-100)*'Data base original'!AC26/('Data base original'!$AN26)</f>
        <v>12.919329846123453</v>
      </c>
      <c r="AG34" s="13">
        <f>('Data base original'!AD38/'Data base original'!AD26*100-100)*'Data base original'!AD26/('Data base original'!$AN26)</f>
        <v>0.92659893454963049</v>
      </c>
      <c r="AH34" s="13">
        <f>('Data base original'!AE38/'Data base original'!AE26*100-100)*'Data base original'!AE26/('Data base original'!$AN26)</f>
        <v>-1.0529641581733633</v>
      </c>
      <c r="AI34" s="13">
        <f>('Data base original'!AF38/'Data base original'!AF26*100-100)*'Data base original'!AF26/('Data base original'!$AN26)</f>
        <v>0.61636345561188988</v>
      </c>
      <c r="AJ34" s="13">
        <f>('Data base original'!AG38/'Data base original'!AG26*100-100)*'Data base original'!AG26/('Data base original'!$AN26)</f>
        <v>4.9840670582485522E-2</v>
      </c>
      <c r="AK34" s="13">
        <f>('Data base original'!AH38/'Data base original'!AH26*100-100)*'Data base original'!AH26/('Data base original'!$AN26)</f>
        <v>4.3605005914208062E-3</v>
      </c>
      <c r="AL34" s="13">
        <f>('Data base original'!AI38/'Data base original'!AI26*100-100)*'Data base original'!AI26/('Data base original'!$AN26)</f>
        <v>2.0838876973163747</v>
      </c>
      <c r="AM34" s="13">
        <f>('Data base original'!AJ38/'Data base original'!AJ26*100-100)*'Data base original'!AJ26/('Data base original'!$AN26)</f>
        <v>1.0003405059847497</v>
      </c>
      <c r="AN34" s="13">
        <f>('Data base original'!AK38/'Data base original'!AK26*100-100)*'Data base original'!AK26/('Data base original'!$AN26)</f>
        <v>5.6999035034613149E-2</v>
      </c>
      <c r="AO34" s="13">
        <f>-('Data base original'!AL38/'Data base original'!AL26*100-100)*'Data base original'!AL26/('Data base original'!$AN26)</f>
        <v>-0.83560883005834452</v>
      </c>
      <c r="AP34" s="13">
        <f>-('Data base original'!AM38/'Data base original'!AM26*100-100)*'Data base original'!AM26/('Data base original'!$AN26)</f>
        <v>-5.8427731474123057E-2</v>
      </c>
      <c r="AQ34" s="13">
        <f>(('Data base original'!AJ38-'Data base original'!AL38)/('Data base original'!AJ26-'Data base original'!AL26)*100-100)*(('Data base original'!AJ26-'Data base original'!AL26)/'Data base original'!AN26)</f>
        <v>0.1647316759264057</v>
      </c>
      <c r="AR34" s="13">
        <f>(('Data base original'!AK38-'Data base original'!AM38)/('Data base original'!AK26-'Data base original'!AM26)*100-100)*(('Data base original'!AK26-'Data base original'!AM26)/'Data base original'!AN26)</f>
        <v>-1.428696439509731E-3</v>
      </c>
      <c r="AS34" s="9">
        <f>('Data base original'!AN38/'Data base original'!AN26*100-100)*'Data base original'!AN26/('Data base original'!$AN26)</f>
        <v>15.710719926088785</v>
      </c>
    </row>
    <row r="35" spans="1:45" x14ac:dyDescent="0.25">
      <c r="A35" s="71">
        <v>39569</v>
      </c>
      <c r="B35" s="13">
        <f>'Data base original'!B39/'Data base original'!B27*100-100</f>
        <v>21.444244360127044</v>
      </c>
      <c r="C35" s="13">
        <f>'Data base original'!C39/'Data base original'!C27*100-100</f>
        <v>13.473326754138498</v>
      </c>
      <c r="D35" s="13">
        <f>'Data base original'!D39/'Data base original'!D27*100-100</f>
        <v>25.070389970006033</v>
      </c>
      <c r="E35" s="13">
        <f>'Data base original'!E39/'Data base original'!E27*100-100</f>
        <v>19.102425910113439</v>
      </c>
      <c r="F35" s="9">
        <f>'Data base original'!F39/'Data base original'!F27*100-100</f>
        <v>20.949325194862752</v>
      </c>
      <c r="G35" s="9">
        <f>'Data base original'!G39</f>
        <v>30.9324869049988</v>
      </c>
      <c r="H35" s="13"/>
      <c r="I35" s="13"/>
      <c r="J35" s="9"/>
      <c r="K35" s="9">
        <f>'Data base original'!K39</f>
        <v>10.6795696146953</v>
      </c>
      <c r="L35" s="13"/>
      <c r="M35" s="9"/>
      <c r="N35" s="9">
        <f>'Data base original'!N39</f>
        <v>4.1160037726979901</v>
      </c>
      <c r="O35" s="13"/>
      <c r="P35" s="9"/>
      <c r="Q35" s="11">
        <f>'Data base original'!Q39</f>
        <v>4.63</v>
      </c>
      <c r="R35" s="13">
        <f>('Data base original'!S39/'Data base original'!S27*100-100)*'Data base original'!S27/'Data base original'!$V27</f>
        <v>2.9981577850984991</v>
      </c>
      <c r="S35" s="13">
        <f>('Data base original'!T39/'Data base original'!T27*100-100)*'Data base original'!T27/'Data base original'!$V27</f>
        <v>5.1625116450746962</v>
      </c>
      <c r="T35" s="13">
        <f>('Data base original'!U39/'Data base original'!U27*100-100)*'Data base original'!U27/'Data base original'!$V27</f>
        <v>6.951791877235773</v>
      </c>
      <c r="U35" s="9">
        <f>('Data base original'!V39/'Data base original'!V27*100-100)*'Data base original'!V27/'Data base original'!$V27</f>
        <v>15.11246130740898</v>
      </c>
      <c r="V35" s="13">
        <f>('Data base original'!V39/'Data base original'!V27*100-100)*'Data base original'!V27/('Data base original'!$AC27)</f>
        <v>3.2982288580252508</v>
      </c>
      <c r="W35" s="13">
        <f>('Data base original'!W39/'Data base original'!W27*100-100)*'Data base original'!W27/('Data base original'!$AC27)</f>
        <v>16.070035297423296</v>
      </c>
      <c r="X35" s="13">
        <f>('Data base original'!X39/'Data base original'!X27*100-100)*'Data base original'!X27/('Data base original'!$AC27)</f>
        <v>0.32492441865373078</v>
      </c>
      <c r="Y35" s="13">
        <f>('Data base original'!Y39/'Data base original'!Y27*100-100)*'Data base original'!Y27/('Data base original'!$AC27)</f>
        <v>4.3646282917228927</v>
      </c>
      <c r="Z35" s="13">
        <f>('Data base original'!Z39/'Data base original'!Z27*100-100)*'Data base original'!Z27/('Data base original'!$AC27)</f>
        <v>0.20589962604267287</v>
      </c>
      <c r="AA35" s="13">
        <f>-('Data base original'!AA39/'Data base original'!AA27*100-100)*'Data base original'!AA27/('Data base original'!$AC27)</f>
        <v>-4.4225609263433094</v>
      </c>
      <c r="AB35" s="13">
        <f>-('Data base original'!AB39/'Data base original'!AB27*100-100)*'Data base original'!AB27/('Data base original'!$AC27)</f>
        <v>-4.5342778137545349E-3</v>
      </c>
      <c r="AC35" s="13">
        <f>(('Data base original'!Y39-'Data base original'!AA39)/('Data base original'!Y27-'Data base original'!AA27)*100-100)*(('Data base original'!Y27-'Data base original'!AA27)/'Data base original'!AC27)</f>
        <v>-5.7932634620418109E-2</v>
      </c>
      <c r="AD35" s="13">
        <f>(('Data base original'!Z39-'Data base original'!AB39)/('Data base original'!Z27-'Data base original'!AB27)*100-100)*(('Data base original'!Z27-'Data base original'!AB27)/'Data base original'!AC27)</f>
        <v>0.2013653482289183</v>
      </c>
      <c r="AE35" s="9">
        <f>('Data base original'!AC39/'Data base original'!AC27*100-100)*'Data base original'!AC27/('Data base original'!$AC27)</f>
        <v>19.83662128771077</v>
      </c>
      <c r="AF35" s="13">
        <f>('Data base original'!AC39/'Data base original'!AC27*100-100)*'Data base original'!AC27/('Data base original'!$AN27)</f>
        <v>12.024315736149696</v>
      </c>
      <c r="AG35" s="13">
        <f>('Data base original'!AD39/'Data base original'!AD27*100-100)*'Data base original'!AD27/('Data base original'!$AN27)</f>
        <v>1.3369122728532019</v>
      </c>
      <c r="AH35" s="13">
        <f>('Data base original'!AE39/'Data base original'!AE27*100-100)*'Data base original'!AE27/('Data base original'!$AN27)</f>
        <v>-0.55951631685018255</v>
      </c>
      <c r="AI35" s="13">
        <f>('Data base original'!AF39/'Data base original'!AF27*100-100)*'Data base original'!AF27/('Data base original'!$AN27)</f>
        <v>0.71511539082882125</v>
      </c>
      <c r="AJ35" s="13">
        <f>('Data base original'!AG39/'Data base original'!AG27*100-100)*'Data base original'!AG27/('Data base original'!$AN27)</f>
        <v>-0.29508707217747321</v>
      </c>
      <c r="AK35" s="13">
        <f>('Data base original'!AH39/'Data base original'!AH27*100-100)*'Data base original'!AH27/('Data base original'!$AN27)</f>
        <v>3.4839104885003941E-2</v>
      </c>
      <c r="AL35" s="13">
        <f>('Data base original'!AI39/'Data base original'!AI27*100-100)*'Data base original'!AI27/('Data base original'!$AN27)</f>
        <v>2.3931526465950728</v>
      </c>
      <c r="AM35" s="13">
        <f>('Data base original'!AJ39/'Data base original'!AJ27*100-100)*'Data base original'!AJ27/('Data base original'!$AN27)</f>
        <v>0.9040623448925198</v>
      </c>
      <c r="AN35" s="13">
        <f>('Data base original'!AK39/'Data base original'!AK27*100-100)*'Data base original'!AK27/('Data base original'!$AN27)</f>
        <v>4.3070080986664504E-2</v>
      </c>
      <c r="AO35" s="13">
        <f>-('Data base original'!AL39/'Data base original'!AL27*100-100)*'Data base original'!AL27/('Data base original'!$AN27)</f>
        <v>-0.8907729003518261</v>
      </c>
      <c r="AP35" s="13">
        <f>-('Data base original'!AM39/'Data base original'!AM27*100-100)*'Data base original'!AM27/('Data base original'!$AN27)</f>
        <v>-4.4064230853294882E-2</v>
      </c>
      <c r="AQ35" s="13">
        <f>(('Data base original'!AJ39-'Data base original'!AL39)/('Data base original'!AJ27-'Data base original'!AL27)*100-100)*(('Data base original'!AJ27-'Data base original'!AL27)/'Data base original'!AN27)</f>
        <v>1.3289444540691919E-2</v>
      </c>
      <c r="AR35" s="13">
        <f>(('Data base original'!AK39-'Data base original'!AM39)/('Data base original'!AK27-'Data base original'!AM27)*100-100)*(('Data base original'!AK27-'Data base original'!AM27)/'Data base original'!AN27)</f>
        <v>-9.9414986663036399E-4</v>
      </c>
      <c r="AS35" s="9">
        <f>('Data base original'!AN39/'Data base original'!AN27*100-100)*'Data base original'!AN27/('Data base original'!$AN27)</f>
        <v>15.662027056958223</v>
      </c>
    </row>
    <row r="36" spans="1:45" x14ac:dyDescent="0.25">
      <c r="A36" s="71">
        <v>39600</v>
      </c>
      <c r="B36" s="13">
        <f>'Data base original'!B40/'Data base original'!B28*100-100</f>
        <v>22.024724614340158</v>
      </c>
      <c r="C36" s="13">
        <f>'Data base original'!C40/'Data base original'!C28*100-100</f>
        <v>13.126290554044658</v>
      </c>
      <c r="D36" s="13">
        <f>'Data base original'!D40/'Data base original'!D28*100-100</f>
        <v>24.878763966050485</v>
      </c>
      <c r="E36" s="13">
        <f>'Data base original'!E40/'Data base original'!E28*100-100</f>
        <v>32.759707009036731</v>
      </c>
      <c r="F36" s="9">
        <f>'Data base original'!F40/'Data base original'!F28*100-100</f>
        <v>22.488679070659259</v>
      </c>
      <c r="G36" s="9">
        <f>'Data base original'!G40</f>
        <v>30.744248148501701</v>
      </c>
      <c r="H36" s="13"/>
      <c r="I36" s="13"/>
      <c r="J36" s="9"/>
      <c r="K36" s="9">
        <f>'Data base original'!K40</f>
        <v>10.8763012727232</v>
      </c>
      <c r="L36" s="13"/>
      <c r="M36" s="9"/>
      <c r="N36" s="9">
        <f>'Data base original'!N40</f>
        <v>4.2386793668557603</v>
      </c>
      <c r="O36" s="13"/>
      <c r="P36" s="9"/>
      <c r="Q36" s="11">
        <f>'Data base original'!Q40</f>
        <v>4.72</v>
      </c>
      <c r="R36" s="13">
        <f>('Data base original'!S40/'Data base original'!S28*100-100)*'Data base original'!S28/'Data base original'!$V28</f>
        <v>2.9440908675994892</v>
      </c>
      <c r="S36" s="13">
        <f>('Data base original'!T40/'Data base original'!T28*100-100)*'Data base original'!T28/'Data base original'!$V28</f>
        <v>5.8656363998288805</v>
      </c>
      <c r="T36" s="13">
        <f>('Data base original'!U40/'Data base original'!U28*100-100)*'Data base original'!U28/'Data base original'!$V28</f>
        <v>6.5750996118903018</v>
      </c>
      <c r="U36" s="9">
        <f>('Data base original'!V40/'Data base original'!V28*100-100)*'Data base original'!V28/'Data base original'!$V28</f>
        <v>15.38482687931868</v>
      </c>
      <c r="V36" s="13">
        <f>('Data base original'!V40/'Data base original'!V28*100-100)*'Data base original'!V28/('Data base original'!$AC28)</f>
        <v>3.315513572675568</v>
      </c>
      <c r="W36" s="13">
        <f>('Data base original'!W40/'Data base original'!W28*100-100)*'Data base original'!W28/('Data base original'!$AC28)</f>
        <v>15.037994580125634</v>
      </c>
      <c r="X36" s="13">
        <f>('Data base original'!X40/'Data base original'!X28*100-100)*'Data base original'!X28/('Data base original'!$AC28)</f>
        <v>0.35847297386334986</v>
      </c>
      <c r="Y36" s="13">
        <f>('Data base original'!Y40/'Data base original'!Y28*100-100)*'Data base original'!Y28/('Data base original'!$AC28)</f>
        <v>2.9555474551855441</v>
      </c>
      <c r="Z36" s="13">
        <f>('Data base original'!Z40/'Data base original'!Z28*100-100)*'Data base original'!Z28/('Data base original'!$AC28)</f>
        <v>0.21394615107864226</v>
      </c>
      <c r="AA36" s="13">
        <f>-('Data base original'!AA40/'Data base original'!AA28*100-100)*'Data base original'!AA28/('Data base original'!$AC28)</f>
        <v>-3.0067409509571035</v>
      </c>
      <c r="AB36" s="13">
        <f>-('Data base original'!AB40/'Data base original'!AB28*100-100)*'Data base original'!AB28/('Data base original'!$AC28)</f>
        <v>-1.3153884330192352E-2</v>
      </c>
      <c r="AC36" s="13">
        <f>(('Data base original'!Y40-'Data base original'!AA40)/('Data base original'!Y28-'Data base original'!AA28)*100-100)*(('Data base original'!Y28-'Data base original'!AA28)/'Data base original'!AC28)</f>
        <v>-5.11934957715603E-2</v>
      </c>
      <c r="AD36" s="13">
        <f>(('Data base original'!Z40-'Data base original'!AB40)/('Data base original'!Z28-'Data base original'!AB28)*100-100)*(('Data base original'!Z28-'Data base original'!AB28)/'Data base original'!AC28)</f>
        <v>0.20079226674844985</v>
      </c>
      <c r="AE36" s="9">
        <f>('Data base original'!AC40/'Data base original'!AC28*100-100)*'Data base original'!AC28/('Data base original'!$AC28)</f>
        <v>18.861579897641434</v>
      </c>
      <c r="AF36" s="13">
        <f>('Data base original'!AC40/'Data base original'!AC28*100-100)*'Data base original'!AC28/('Data base original'!$AN28)</f>
        <v>11.4761275481628</v>
      </c>
      <c r="AG36" s="13">
        <f>('Data base original'!AD40/'Data base original'!AD28*100-100)*'Data base original'!AD28/('Data base original'!$AN28)</f>
        <v>2.0734997989791482</v>
      </c>
      <c r="AH36" s="13">
        <f>('Data base original'!AE40/'Data base original'!AE28*100-100)*'Data base original'!AE28/('Data base original'!$AN28)</f>
        <v>0.23226993206822047</v>
      </c>
      <c r="AI36" s="13">
        <f>('Data base original'!AF40/'Data base original'!AF28*100-100)*'Data base original'!AF28/('Data base original'!$AN28)</f>
        <v>0.71702724481455626</v>
      </c>
      <c r="AJ36" s="13">
        <f>('Data base original'!AG40/'Data base original'!AG28*100-100)*'Data base original'!AG28/('Data base original'!$AN28)</f>
        <v>-0.18814340371851043</v>
      </c>
      <c r="AK36" s="13">
        <f>('Data base original'!AH40/'Data base original'!AH28*100-100)*'Data base original'!AH28/('Data base original'!$AN28)</f>
        <v>4.5107117868590556E-2</v>
      </c>
      <c r="AL36" s="13">
        <f>('Data base original'!AI40/'Data base original'!AI28*100-100)*'Data base original'!AI28/('Data base original'!$AN28)</f>
        <v>2.4977345498026993</v>
      </c>
      <c r="AM36" s="13">
        <f>('Data base original'!AJ40/'Data base original'!AJ28*100-100)*'Data base original'!AJ28/('Data base original'!$AN28)</f>
        <v>0.65346197129641326</v>
      </c>
      <c r="AN36" s="13">
        <f>('Data base original'!AK40/'Data base original'!AK28*100-100)*'Data base original'!AK28/('Data base original'!$AN28)</f>
        <v>1.0353871684670014E-2</v>
      </c>
      <c r="AO36" s="13">
        <f>-('Data base original'!AL40/'Data base original'!AL28*100-100)*'Data base original'!AL28/('Data base original'!$AN28)</f>
        <v>-0.93468927713824757</v>
      </c>
      <c r="AP36" s="13">
        <f>-('Data base original'!AM40/'Data base original'!AM28*100-100)*'Data base original'!AM28/('Data base original'!$AN28)</f>
        <v>-3.1032774185807931E-2</v>
      </c>
      <c r="AQ36" s="13">
        <f>(('Data base original'!AJ40-'Data base original'!AL40)/('Data base original'!AJ28-'Data base original'!AL28)*100-100)*(('Data base original'!AJ28-'Data base original'!AL28)/'Data base original'!AN28)</f>
        <v>-0.28122730584183414</v>
      </c>
      <c r="AR36" s="13">
        <f>(('Data base original'!AK40-'Data base original'!AM40)/('Data base original'!AK28-'Data base original'!AM28)*100-100)*(('Data base original'!AK28-'Data base original'!AM28)/'Data base original'!AN28)</f>
        <v>-2.0678902501137818E-2</v>
      </c>
      <c r="AS36" s="9">
        <f>('Data base original'!AN40/'Data base original'!AN28*100-100)*'Data base original'!AN28/('Data base original'!$AN28)</f>
        <v>16.551716579634544</v>
      </c>
    </row>
    <row r="37" spans="1:45" x14ac:dyDescent="0.25">
      <c r="A37" s="71">
        <v>39630</v>
      </c>
      <c r="B37" s="13">
        <f>'Data base original'!B41/'Data base original'!B29*100-100</f>
        <v>21.58154513120887</v>
      </c>
      <c r="C37" s="13">
        <f>'Data base original'!C41/'Data base original'!C29*100-100</f>
        <v>12.294786004141756</v>
      </c>
      <c r="D37" s="13">
        <f>'Data base original'!D41/'Data base original'!D29*100-100</f>
        <v>25.20579870004957</v>
      </c>
      <c r="E37" s="13">
        <f>'Data base original'!E41/'Data base original'!E29*100-100</f>
        <v>27.195672635264344</v>
      </c>
      <c r="F37" s="9">
        <f>'Data base original'!F41/'Data base original'!F29*100-100</f>
        <v>21.675957902137895</v>
      </c>
      <c r="G37" s="9">
        <f>'Data base original'!G41</f>
        <v>31.240313742673901</v>
      </c>
      <c r="H37" s="13"/>
      <c r="I37" s="13"/>
      <c r="J37" s="9"/>
      <c r="K37" s="9">
        <f>'Data base original'!K41</f>
        <v>11.428753715123401</v>
      </c>
      <c r="L37" s="13"/>
      <c r="M37" s="9"/>
      <c r="N37" s="9">
        <f>'Data base original'!N41</f>
        <v>4.4044248683942699</v>
      </c>
      <c r="O37" s="13"/>
      <c r="P37" s="9"/>
      <c r="Q37" s="11">
        <f>'Data base original'!Q41</f>
        <v>4.87</v>
      </c>
      <c r="R37" s="13">
        <f>('Data base original'!S41/'Data base original'!S29*100-100)*'Data base original'!S29/'Data base original'!$V29</f>
        <v>2.8781810683291811</v>
      </c>
      <c r="S37" s="13">
        <f>('Data base original'!T41/'Data base original'!T29*100-100)*'Data base original'!T29/'Data base original'!$V29</f>
        <v>2.966462790949532</v>
      </c>
      <c r="T37" s="13">
        <f>('Data base original'!U41/'Data base original'!U29*100-100)*'Data base original'!U29/'Data base original'!$V29</f>
        <v>3.0055167872016635</v>
      </c>
      <c r="U37" s="9">
        <f>('Data base original'!V41/'Data base original'!V29*100-100)*'Data base original'!V29/'Data base original'!$V29</f>
        <v>8.8501606464803899</v>
      </c>
      <c r="V37" s="13">
        <f>('Data base original'!V41/'Data base original'!V29*100-100)*'Data base original'!V29/('Data base original'!$AC29)</f>
        <v>1.8908053539279783</v>
      </c>
      <c r="W37" s="13">
        <f>('Data base original'!W41/'Data base original'!W29*100-100)*'Data base original'!W29/('Data base original'!$AC29)</f>
        <v>14.491453268119677</v>
      </c>
      <c r="X37" s="13">
        <f>('Data base original'!X41/'Data base original'!X29*100-100)*'Data base original'!X29/('Data base original'!$AC29)</f>
        <v>0.41445286635770601</v>
      </c>
      <c r="Y37" s="13">
        <f>('Data base original'!Y41/'Data base original'!Y29*100-100)*'Data base original'!Y29/('Data base original'!$AC29)</f>
        <v>2.3450838383014472</v>
      </c>
      <c r="Z37" s="13">
        <f>('Data base original'!Z41/'Data base original'!Z29*100-100)*'Data base original'!Z29/('Data base original'!$AC29)</f>
        <v>0.2249539750010108</v>
      </c>
      <c r="AA37" s="13">
        <f>-('Data base original'!AA41/'Data base original'!AA29*100-100)*'Data base original'!AA29/('Data base original'!$AC29)</f>
        <v>-2.6113592291779693</v>
      </c>
      <c r="AB37" s="13">
        <f>-('Data base original'!AB41/'Data base original'!AB29*100-100)*'Data base original'!AB29/('Data base original'!$AC29)</f>
        <v>-1.467751649876725E-2</v>
      </c>
      <c r="AC37" s="13">
        <f>(('Data base original'!Y41-'Data base original'!AA41)/('Data base original'!Y29-'Data base original'!AA29)*100-100)*(('Data base original'!Y29-'Data base original'!AA29)/'Data base original'!AC29)</f>
        <v>-0.26627539087652186</v>
      </c>
      <c r="AD37" s="13">
        <f>(('Data base original'!Z41-'Data base original'!AB41)/('Data base original'!Z29-'Data base original'!AB29)*100-100)*(('Data base original'!Z29-'Data base original'!AB29)/'Data base original'!AC29)</f>
        <v>0.21027645850224344</v>
      </c>
      <c r="AE37" s="9">
        <f>('Data base original'!AC41/'Data base original'!AC29*100-100)*'Data base original'!AC29/('Data base original'!$AC29)</f>
        <v>16.74071255603107</v>
      </c>
      <c r="AF37" s="13">
        <f>('Data base original'!AC41/'Data base original'!AC29*100-100)*'Data base original'!AC29/('Data base original'!$AN29)</f>
        <v>10.227248389188782</v>
      </c>
      <c r="AG37" s="13">
        <f>('Data base original'!AD41/'Data base original'!AD29*100-100)*'Data base original'!AD29/('Data base original'!$AN29)</f>
        <v>2.7211808075088095</v>
      </c>
      <c r="AH37" s="13">
        <f>('Data base original'!AE41/'Data base original'!AE29*100-100)*'Data base original'!AE29/('Data base original'!$AN29)</f>
        <v>1.1183940177171385</v>
      </c>
      <c r="AI37" s="13">
        <f>('Data base original'!AF41/'Data base original'!AF29*100-100)*'Data base original'!AF29/('Data base original'!$AN29)</f>
        <v>0.74957015049658582</v>
      </c>
      <c r="AJ37" s="13">
        <f>('Data base original'!AG41/'Data base original'!AG29*100-100)*'Data base original'!AG29/('Data base original'!$AN29)</f>
        <v>-0.1339879667840056</v>
      </c>
      <c r="AK37" s="13">
        <f>('Data base original'!AH41/'Data base original'!AH29*100-100)*'Data base original'!AH29/('Data base original'!$AN29)</f>
        <v>4.3706006641713861E-2</v>
      </c>
      <c r="AL37" s="13">
        <f>('Data base original'!AI41/'Data base original'!AI29*100-100)*'Data base original'!AI29/('Data base original'!$AN29)</f>
        <v>2.5240968448575232</v>
      </c>
      <c r="AM37" s="13">
        <f>('Data base original'!AJ41/'Data base original'!AJ29*100-100)*'Data base original'!AJ29/('Data base original'!$AN29)</f>
        <v>0.15644779966457337</v>
      </c>
      <c r="AN37" s="13">
        <f>('Data base original'!AK41/'Data base original'!AK29*100-100)*'Data base original'!AK29/('Data base original'!$AN29)</f>
        <v>-4.6204716593461696E-2</v>
      </c>
      <c r="AO37" s="13">
        <f>-('Data base original'!AL41/'Data base original'!AL29*100-100)*'Data base original'!AL29/('Data base original'!$AN29)</f>
        <v>-1.0012402168366217</v>
      </c>
      <c r="AP37" s="13">
        <f>-('Data base original'!AM41/'Data base original'!AM29*100-100)*'Data base original'!AM29/('Data base original'!$AN29)</f>
        <v>-4.1264410060291752E-2</v>
      </c>
      <c r="AQ37" s="13">
        <f>(('Data base original'!AJ41-'Data base original'!AL41)/('Data base original'!AJ29-'Data base original'!AL29)*100-100)*(('Data base original'!AJ29-'Data base original'!AL29)/'Data base original'!AN29)</f>
        <v>-0.84479241717204889</v>
      </c>
      <c r="AR37" s="13">
        <f>(('Data base original'!AK41-'Data base original'!AM41)/('Data base original'!AK29-'Data base original'!AM29)*100-100)*(('Data base original'!AK29-'Data base original'!AM29)/'Data base original'!AN29)</f>
        <v>-8.7469126653753254E-2</v>
      </c>
      <c r="AS37" s="9">
        <f>('Data base original'!AN41/'Data base original'!AN29*100-100)*'Data base original'!AN29/('Data base original'!$AN29)</f>
        <v>16.317946705800736</v>
      </c>
    </row>
    <row r="38" spans="1:45" x14ac:dyDescent="0.25">
      <c r="A38" s="71">
        <v>39661</v>
      </c>
      <c r="B38" s="13">
        <f>'Data base original'!B42/'Data base original'!B30*100-100</f>
        <v>20.734256172211005</v>
      </c>
      <c r="C38" s="13">
        <f>'Data base original'!C42/'Data base original'!C30*100-100</f>
        <v>11.167500211905775</v>
      </c>
      <c r="D38" s="13">
        <f>'Data base original'!D42/'Data base original'!D30*100-100</f>
        <v>24.760985488975962</v>
      </c>
      <c r="E38" s="13">
        <f>'Data base original'!E42/'Data base original'!E30*100-100</f>
        <v>25.127798665210932</v>
      </c>
      <c r="F38" s="9">
        <f>'Data base original'!F42/'Data base original'!F30*100-100</f>
        <v>20.771601713138523</v>
      </c>
      <c r="G38" s="9">
        <f>'Data base original'!G42</f>
        <v>32.014571090938801</v>
      </c>
      <c r="H38" s="13"/>
      <c r="I38" s="13"/>
      <c r="J38" s="9"/>
      <c r="K38" s="9">
        <f>'Data base original'!K42</f>
        <v>11.872771857100901</v>
      </c>
      <c r="L38" s="13"/>
      <c r="M38" s="9"/>
      <c r="N38" s="9">
        <f>'Data base original'!N42</f>
        <v>4.6828430653168001</v>
      </c>
      <c r="O38" s="13"/>
      <c r="P38" s="9"/>
      <c r="Q38" s="11">
        <f>'Data base original'!Q42</f>
        <v>4.82</v>
      </c>
      <c r="R38" s="13">
        <f>('Data base original'!S42/'Data base original'!S30*100-100)*'Data base original'!S30/'Data base original'!$V30</f>
        <v>2.8734466559593059</v>
      </c>
      <c r="S38" s="13">
        <f>('Data base original'!T42/'Data base original'!T30*100-100)*'Data base original'!T30/'Data base original'!$V30</f>
        <v>2.5304090906599326</v>
      </c>
      <c r="T38" s="13">
        <f>('Data base original'!U42/'Data base original'!U30*100-100)*'Data base original'!U30/'Data base original'!$V30</f>
        <v>4.9163236108294139</v>
      </c>
      <c r="U38" s="9">
        <f>('Data base original'!V42/'Data base original'!V30*100-100)*'Data base original'!V30/'Data base original'!$V30</f>
        <v>10.320179357448637</v>
      </c>
      <c r="V38" s="13">
        <f>('Data base original'!V42/'Data base original'!V30*100-100)*'Data base original'!V30/('Data base original'!$AC30)</f>
        <v>2.1972268749077992</v>
      </c>
      <c r="W38" s="13">
        <f>('Data base original'!W42/'Data base original'!W30*100-100)*'Data base original'!W30/('Data base original'!$AC30)</f>
        <v>14.154543230762634</v>
      </c>
      <c r="X38" s="13">
        <f>('Data base original'!X42/'Data base original'!X30*100-100)*'Data base original'!X30/('Data base original'!$AC30)</f>
        <v>0.45846847906664978</v>
      </c>
      <c r="Y38" s="13">
        <f>('Data base original'!Y42/'Data base original'!Y30*100-100)*'Data base original'!Y30/('Data base original'!$AC30)</f>
        <v>2.1215312595115514</v>
      </c>
      <c r="Z38" s="13">
        <f>('Data base original'!Z42/'Data base original'!Z30*100-100)*'Data base original'!Z30/('Data base original'!$AC30)</f>
        <v>0.23474277028679844</v>
      </c>
      <c r="AA38" s="13">
        <f>-('Data base original'!AA42/'Data base original'!AA30*100-100)*'Data base original'!AA30/('Data base original'!$AC30)</f>
        <v>-2.1291638423775945</v>
      </c>
      <c r="AB38" s="13">
        <f>-('Data base original'!AB42/'Data base original'!AB30*100-100)*'Data base original'!AB30/('Data base original'!$AC30)</f>
        <v>-1.0480213170803663E-2</v>
      </c>
      <c r="AC38" s="13">
        <f>(('Data base original'!Y42-'Data base original'!AA42)/('Data base original'!Y30-'Data base original'!AA30)*100-100)*(('Data base original'!Y30-'Data base original'!AA30)/'Data base original'!AC30)</f>
        <v>-7.632582866042883E-3</v>
      </c>
      <c r="AD38" s="13">
        <f>(('Data base original'!Z42-'Data base original'!AB42)/('Data base original'!Z30-'Data base original'!AB30)*100-100)*(('Data base original'!Z30-'Data base original'!AB30)/'Data base original'!AC30)</f>
        <v>0.22426255711599488</v>
      </c>
      <c r="AE38" s="9">
        <f>('Data base original'!AC42/'Data base original'!AC30*100-100)*'Data base original'!AC30/('Data base original'!$AC30)</f>
        <v>17.026868558987033</v>
      </c>
      <c r="AF38" s="13">
        <f>('Data base original'!AC42/'Data base original'!AC30*100-100)*'Data base original'!AC30/('Data base original'!$AN30)</f>
        <v>10.36031065195696</v>
      </c>
      <c r="AG38" s="13">
        <f>('Data base original'!AD42/'Data base original'!AD30*100-100)*'Data base original'!AD30/('Data base original'!$AN30)</f>
        <v>2.9617544964446409</v>
      </c>
      <c r="AH38" s="13">
        <f>('Data base original'!AE42/'Data base original'!AE30*100-100)*'Data base original'!AE30/('Data base original'!$AN30)</f>
        <v>2.1496186016230778</v>
      </c>
      <c r="AI38" s="13">
        <f>('Data base original'!AF42/'Data base original'!AF30*100-100)*'Data base original'!AF30/('Data base original'!$AN30)</f>
        <v>0.94775462170981828</v>
      </c>
      <c r="AJ38" s="13">
        <f>('Data base original'!AG42/'Data base original'!AG30*100-100)*'Data base original'!AG30/('Data base original'!$AN30)</f>
        <v>-0.1975127903272558</v>
      </c>
      <c r="AK38" s="13">
        <f>('Data base original'!AH42/'Data base original'!AH30*100-100)*'Data base original'!AH30/('Data base original'!$AN30)</f>
        <v>5.4778660551680895E-2</v>
      </c>
      <c r="AL38" s="13">
        <f>('Data base original'!AI42/'Data base original'!AI30*100-100)*'Data base original'!AI30/('Data base original'!$AN30)</f>
        <v>2.7877040725242765</v>
      </c>
      <c r="AM38" s="13">
        <f>('Data base original'!AJ42/'Data base original'!AJ30*100-100)*'Data base original'!AJ30/('Data base original'!$AN30)</f>
        <v>-0.11819238089475885</v>
      </c>
      <c r="AN38" s="13">
        <f>('Data base original'!AK42/'Data base original'!AK30*100-100)*'Data base original'!AK30/('Data base original'!$AN30)</f>
        <v>-7.4789843522206786E-2</v>
      </c>
      <c r="AO38" s="13">
        <f>-('Data base original'!AL42/'Data base original'!AL30*100-100)*'Data base original'!AL30/('Data base original'!$AN30)</f>
        <v>-1.1381662115507274</v>
      </c>
      <c r="AP38" s="13">
        <f>-('Data base original'!AM42/'Data base original'!AM30*100-100)*'Data base original'!AM30/('Data base original'!$AN30)</f>
        <v>-4.6768506403081396E-2</v>
      </c>
      <c r="AQ38" s="13">
        <f>(('Data base original'!AJ42-'Data base original'!AL42)/('Data base original'!AJ30-'Data base original'!AL30)*100-100)*(('Data base original'!AJ30-'Data base original'!AL30)/'Data base original'!AN30)</f>
        <v>-1.2563585924454861</v>
      </c>
      <c r="AR38" s="13">
        <f>(('Data base original'!AK42-'Data base original'!AM42)/('Data base original'!AK30-'Data base original'!AM30)*100-100)*(('Data base original'!AK30-'Data base original'!AM30)/'Data base original'!AN30)</f>
        <v>-0.12155834992528823</v>
      </c>
      <c r="AS38" s="9">
        <f>('Data base original'!AN42/'Data base original'!AN30*100-100)*'Data base original'!AN30/('Data base original'!$AN30)</f>
        <v>17.686491372112428</v>
      </c>
    </row>
    <row r="39" spans="1:45" x14ac:dyDescent="0.25">
      <c r="A39" s="71">
        <v>39692</v>
      </c>
      <c r="B39" s="13">
        <f>'Data base original'!B43/'Data base original'!B31*100-100</f>
        <v>20.23680606588465</v>
      </c>
      <c r="C39" s="13">
        <f>'Data base original'!C43/'Data base original'!C31*100-100</f>
        <v>10.44001468610152</v>
      </c>
      <c r="D39" s="13">
        <f>'Data base original'!D43/'Data base original'!D31*100-100</f>
        <v>23.746253447441518</v>
      </c>
      <c r="E39" s="13">
        <f>'Data base original'!E43/'Data base original'!E31*100-100</f>
        <v>36.869184904918569</v>
      </c>
      <c r="F39" s="9">
        <f>'Data base original'!F43/'Data base original'!F31*100-100</f>
        <v>21.229827816531468</v>
      </c>
      <c r="G39" s="9">
        <f>'Data base original'!G43</f>
        <v>34.024364909569798</v>
      </c>
      <c r="H39" s="13"/>
      <c r="I39" s="13"/>
      <c r="J39" s="9"/>
      <c r="K39" s="9">
        <f>'Data base original'!K43</f>
        <v>12.804720313383299</v>
      </c>
      <c r="L39" s="13"/>
      <c r="M39" s="9"/>
      <c r="N39" s="9">
        <f>'Data base original'!N43</f>
        <v>5.1263856274647104</v>
      </c>
      <c r="O39" s="13"/>
      <c r="P39" s="9"/>
      <c r="Q39" s="11">
        <f>'Data base original'!Q43</f>
        <v>4.8</v>
      </c>
      <c r="R39" s="13">
        <f>('Data base original'!S43/'Data base original'!S31*100-100)*'Data base original'!S31/'Data base original'!$V31</f>
        <v>2.7175443686677849</v>
      </c>
      <c r="S39" s="13">
        <f>('Data base original'!T43/'Data base original'!T31*100-100)*'Data base original'!T31/'Data base original'!$V31</f>
        <v>3.2947435656265229</v>
      </c>
      <c r="T39" s="13">
        <f>('Data base original'!U43/'Data base original'!U31*100-100)*'Data base original'!U31/'Data base original'!$V31</f>
        <v>2.3206999935170014</v>
      </c>
      <c r="U39" s="9">
        <f>('Data base original'!V43/'Data base original'!V31*100-100)*'Data base original'!V31/'Data base original'!$V31</f>
        <v>8.3329879278113026</v>
      </c>
      <c r="V39" s="13">
        <f>('Data base original'!V43/'Data base original'!V31*100-100)*'Data base original'!V31/('Data base original'!$AC31)</f>
        <v>1.8129955666504252</v>
      </c>
      <c r="W39" s="13">
        <f>('Data base original'!W43/'Data base original'!W31*100-100)*'Data base original'!W31/('Data base original'!$AC31)</f>
        <v>14.218373855793249</v>
      </c>
      <c r="X39" s="13">
        <f>('Data base original'!X43/'Data base original'!X31*100-100)*'Data base original'!X31/('Data base original'!$AC31)</f>
        <v>0.47549888189318945</v>
      </c>
      <c r="Y39" s="13">
        <f>('Data base original'!Y43/'Data base original'!Y31*100-100)*'Data base original'!Y31/('Data base original'!$AC31)</f>
        <v>1.0835612285740512</v>
      </c>
      <c r="Z39" s="13">
        <f>('Data base original'!Z43/'Data base original'!Z31*100-100)*'Data base original'!Z31/('Data base original'!$AC31)</f>
        <v>0.22854653514064843</v>
      </c>
      <c r="AA39" s="13">
        <f>-('Data base original'!AA43/'Data base original'!AA31*100-100)*'Data base original'!AA31/('Data base original'!$AC31)</f>
        <v>-0.30154546385766778</v>
      </c>
      <c r="AB39" s="13">
        <f>-('Data base original'!AB43/'Data base original'!AB31*100-100)*'Data base original'!AB31/('Data base original'!$AC31)</f>
        <v>-6.49752897354535E-3</v>
      </c>
      <c r="AC39" s="13">
        <f>(('Data base original'!Y43-'Data base original'!AA43)/('Data base original'!Y31-'Data base original'!AA31)*100-100)*(('Data base original'!Y31-'Data base original'!AA31)/'Data base original'!AC31)</f>
        <v>0.78201576471638234</v>
      </c>
      <c r="AD39" s="13">
        <f>(('Data base original'!Z43-'Data base original'!AB43)/('Data base original'!Z31-'Data base original'!AB31)*100-100)*(('Data base original'!Z31-'Data base original'!AB31)/'Data base original'!AC31)</f>
        <v>0.2220490061671031</v>
      </c>
      <c r="AE39" s="9">
        <f>('Data base original'!AC43/'Data base original'!AC31*100-100)*'Data base original'!AC31/('Data base original'!$AC31)</f>
        <v>17.510933075220308</v>
      </c>
      <c r="AF39" s="13">
        <f>('Data base original'!AC43/'Data base original'!AC31*100-100)*'Data base original'!AC31/('Data base original'!$AN31)</f>
        <v>10.657958457128625</v>
      </c>
      <c r="AG39" s="13">
        <f>('Data base original'!AD43/'Data base original'!AD31*100-100)*'Data base original'!AD31/('Data base original'!$AN31)</f>
        <v>3.1710599665413119</v>
      </c>
      <c r="AH39" s="13">
        <f>('Data base original'!AE43/'Data base original'!AE31*100-100)*'Data base original'!AE31/('Data base original'!$AN31)</f>
        <v>3.2097061999620293</v>
      </c>
      <c r="AI39" s="13">
        <f>('Data base original'!AF43/'Data base original'!AF31*100-100)*'Data base original'!AF31/('Data base original'!$AN31)</f>
        <v>1.1105233018069578</v>
      </c>
      <c r="AJ39" s="13">
        <f>('Data base original'!AG43/'Data base original'!AG31*100-100)*'Data base original'!AG31/('Data base original'!$AN31)</f>
        <v>-0.34411473174433405</v>
      </c>
      <c r="AK39" s="13">
        <f>('Data base original'!AH43/'Data base original'!AH31*100-100)*'Data base original'!AH31/('Data base original'!$AN31)</f>
        <v>8.4540394813636122E-2</v>
      </c>
      <c r="AL39" s="13">
        <f>('Data base original'!AI43/'Data base original'!AI31*100-100)*'Data base original'!AI31/('Data base original'!$AN31)</f>
        <v>3.0425957208514727</v>
      </c>
      <c r="AM39" s="13">
        <f>('Data base original'!AJ43/'Data base original'!AJ31*100-100)*'Data base original'!AJ31/('Data base original'!$AN31)</f>
        <v>-0.6458396400861911</v>
      </c>
      <c r="AN39" s="13">
        <f>('Data base original'!AK43/'Data base original'!AK31*100-100)*'Data base original'!AK31/('Data base original'!$AN31)</f>
        <v>-0.13989204668678915</v>
      </c>
      <c r="AO39" s="13">
        <f>-('Data base original'!AL43/'Data base original'!AL31*100-100)*'Data base original'!AL31/('Data base original'!$AN31)</f>
        <v>-0.78647759004002349</v>
      </c>
      <c r="AP39" s="13">
        <f>-('Data base original'!AM43/'Data base original'!AM31*100-100)*'Data base original'!AM31/('Data base original'!$AN31)</f>
        <v>-6.4654332241359122E-2</v>
      </c>
      <c r="AQ39" s="13">
        <f>(('Data base original'!AJ43-'Data base original'!AL43)/('Data base original'!AJ31-'Data base original'!AL31)*100-100)*(('Data base original'!AJ31-'Data base original'!AL31)/'Data base original'!AN31)</f>
        <v>-1.4323172301262157</v>
      </c>
      <c r="AR39" s="13">
        <f>(('Data base original'!AK43-'Data base original'!AM43)/('Data base original'!AK31-'Data base original'!AM31)*100-100)*(('Data base original'!AK31-'Data base original'!AM31)/'Data base original'!AN31)</f>
        <v>-0.20454637892814828</v>
      </c>
      <c r="AS39" s="9">
        <f>('Data base original'!AN43/'Data base original'!AN31*100-100)*'Data base original'!AN31/('Data base original'!$AN31)</f>
        <v>19.295405700305352</v>
      </c>
    </row>
    <row r="40" spans="1:45" x14ac:dyDescent="0.25">
      <c r="A40" s="71">
        <v>39722</v>
      </c>
      <c r="B40" s="13">
        <f>'Data base original'!B44/'Data base original'!B32*100-100</f>
        <v>22.170368028786982</v>
      </c>
      <c r="C40" s="13">
        <f>'Data base original'!C44/'Data base original'!C32*100-100</f>
        <v>9.1482328450985619</v>
      </c>
      <c r="D40" s="13">
        <f>'Data base original'!D44/'Data base original'!D32*100-100</f>
        <v>23.135581434273121</v>
      </c>
      <c r="E40" s="13">
        <f>'Data base original'!E44/'Data base original'!E32*100-100</f>
        <v>61.59700315725425</v>
      </c>
      <c r="F40" s="9">
        <f>'Data base original'!F44/'Data base original'!F32*100-100</f>
        <v>24.147095820818549</v>
      </c>
      <c r="G40" s="9">
        <f>'Data base original'!G44</f>
        <v>35.760897802525299</v>
      </c>
      <c r="H40" s="13"/>
      <c r="I40" s="13"/>
      <c r="J40" s="9"/>
      <c r="K40" s="9">
        <f>'Data base original'!K44</f>
        <v>15.1485057621497</v>
      </c>
      <c r="L40" s="13"/>
      <c r="M40" s="9"/>
      <c r="N40" s="9">
        <f>'Data base original'!N44</f>
        <v>8.0271257425205302</v>
      </c>
      <c r="O40" s="13"/>
      <c r="P40" s="9"/>
      <c r="Q40" s="11">
        <f>'Data base original'!Q44</f>
        <v>5.34</v>
      </c>
      <c r="R40" s="13">
        <f>('Data base original'!S44/'Data base original'!S32*100-100)*'Data base original'!S32/'Data base original'!$V32</f>
        <v>3.1226777124590477</v>
      </c>
      <c r="S40" s="13">
        <f>('Data base original'!T44/'Data base original'!T32*100-100)*'Data base original'!T32/'Data base original'!$V32</f>
        <v>5.6660823886417182</v>
      </c>
      <c r="T40" s="13">
        <f>('Data base original'!U44/'Data base original'!U32*100-100)*'Data base original'!U32/'Data base original'!$V32</f>
        <v>4.5470322049260012</v>
      </c>
      <c r="U40" s="9">
        <f>('Data base original'!V44/'Data base original'!V32*100-100)*'Data base original'!V32/'Data base original'!$V32</f>
        <v>13.335792306026775</v>
      </c>
      <c r="V40" s="13">
        <f>('Data base original'!V44/'Data base original'!V32*100-100)*'Data base original'!V32/('Data base original'!$AC32)</f>
        <v>2.8010160416197714</v>
      </c>
      <c r="W40" s="13">
        <f>('Data base original'!W44/'Data base original'!W32*100-100)*'Data base original'!W32/('Data base original'!$AC32)</f>
        <v>15.878929705505609</v>
      </c>
      <c r="X40" s="13">
        <f>('Data base original'!X44/'Data base original'!X32*100-100)*'Data base original'!X32/('Data base original'!$AC32)</f>
        <v>0.47033631526084813</v>
      </c>
      <c r="Y40" s="13">
        <f>('Data base original'!Y44/'Data base original'!Y32*100-100)*'Data base original'!Y32/('Data base original'!$AC32)</f>
        <v>1.2046240634580383</v>
      </c>
      <c r="Z40" s="13">
        <f>('Data base original'!Z44/'Data base original'!Z32*100-100)*'Data base original'!Z32/('Data base original'!$AC32)</f>
        <v>0.2092643525019966</v>
      </c>
      <c r="AA40" s="13">
        <f>-('Data base original'!AA44/'Data base original'!AA32*100-100)*'Data base original'!AA32/('Data base original'!$AC32)</f>
        <v>-0.11698418919490307</v>
      </c>
      <c r="AB40" s="13">
        <f>-('Data base original'!AB44/'Data base original'!AB32*100-100)*'Data base original'!AB32/('Data base original'!$AC32)</f>
        <v>-2.3767055433228934E-3</v>
      </c>
      <c r="AC40" s="13">
        <f>(('Data base original'!Y44-'Data base original'!AA44)/('Data base original'!Y32-'Data base original'!AA32)*100-100)*(('Data base original'!Y32-'Data base original'!AA32)/'Data base original'!AC32)</f>
        <v>1.0876398742631339</v>
      </c>
      <c r="AD40" s="13">
        <f>(('Data base original'!Z44-'Data base original'!AB44)/('Data base original'!Z32-'Data base original'!AB32)*100-100)*(('Data base original'!Z32-'Data base original'!AB32)/'Data base original'!AC32)</f>
        <v>0.20688764695867373</v>
      </c>
      <c r="AE40" s="9">
        <f>('Data base original'!AC44/'Data base original'!AC32*100-100)*'Data base original'!AC32/('Data base original'!$AC32)</f>
        <v>20.44480958360802</v>
      </c>
      <c r="AF40" s="13">
        <f>('Data base original'!AC44/'Data base original'!AC32*100-100)*'Data base original'!AC32/('Data base original'!$AN32)</f>
        <v>12.441413925928217</v>
      </c>
      <c r="AG40" s="13">
        <f>('Data base original'!AD44/'Data base original'!AD32*100-100)*'Data base original'!AD32/('Data base original'!$AN32)</f>
        <v>3.4223084199567722</v>
      </c>
      <c r="AH40" s="13">
        <f>('Data base original'!AE44/'Data base original'!AE32*100-100)*'Data base original'!AE32/('Data base original'!$AN32)</f>
        <v>3.1227270995238019</v>
      </c>
      <c r="AI40" s="13">
        <f>('Data base original'!AF44/'Data base original'!AF32*100-100)*'Data base original'!AF32/('Data base original'!$AN32)</f>
        <v>1.3256841960631935</v>
      </c>
      <c r="AJ40" s="13">
        <f>('Data base original'!AG44/'Data base original'!AG32*100-100)*'Data base original'!AG32/('Data base original'!$AN32)</f>
        <v>-0.29394904697761143</v>
      </c>
      <c r="AK40" s="13">
        <f>('Data base original'!AH44/'Data base original'!AH32*100-100)*'Data base original'!AH32/('Data base original'!$AN32)</f>
        <v>9.9614752495653436E-2</v>
      </c>
      <c r="AL40" s="13">
        <f>('Data base original'!AI44/'Data base original'!AI32*100-100)*'Data base original'!AI32/('Data base original'!$AN32)</f>
        <v>3.0136556903623575</v>
      </c>
      <c r="AM40" s="13">
        <f>('Data base original'!AJ44/'Data base original'!AJ32*100-100)*'Data base original'!AJ32/('Data base original'!$AN32)</f>
        <v>-1.8896625113931851</v>
      </c>
      <c r="AN40" s="13">
        <f>('Data base original'!AK44/'Data base original'!AK32*100-100)*'Data base original'!AK32/('Data base original'!$AN32)</f>
        <v>-0.28645325588516946</v>
      </c>
      <c r="AO40" s="13">
        <f>-('Data base original'!AL44/'Data base original'!AL32*100-100)*'Data base original'!AL32/('Data base original'!$AN32)</f>
        <v>-0.23374630182143571</v>
      </c>
      <c r="AP40" s="13">
        <f>-('Data base original'!AM44/'Data base original'!AM32*100-100)*'Data base original'!AM32/('Data base original'!$AN32)</f>
        <v>-5.2985091024492496E-2</v>
      </c>
      <c r="AQ40" s="13">
        <f>(('Data base original'!AJ44-'Data base original'!AL44)/('Data base original'!AJ32-'Data base original'!AL32)*100-100)*(('Data base original'!AJ32-'Data base original'!AL32)/'Data base original'!AN32)</f>
        <v>-2.1234088132146205</v>
      </c>
      <c r="AR40" s="13">
        <f>(('Data base original'!AK44-'Data base original'!AM44)/('Data base original'!AK32-'Data base original'!AM32)*100-100)*(('Data base original'!AK32-'Data base original'!AM32)/'Data base original'!AN32)</f>
        <v>-0.3394383469096619</v>
      </c>
      <c r="AS40" s="9">
        <f>('Data base original'!AN44/'Data base original'!AN32*100-100)*'Data base original'!AN32/('Data base original'!$AN32)</f>
        <v>20.668607877228084</v>
      </c>
    </row>
    <row r="41" spans="1:45" x14ac:dyDescent="0.25">
      <c r="A41" s="71">
        <v>39753</v>
      </c>
      <c r="B41" s="13">
        <f>'Data base original'!B45/'Data base original'!B33*100-100</f>
        <v>19.537224889747606</v>
      </c>
      <c r="C41" s="13">
        <f>'Data base original'!C45/'Data base original'!C33*100-100</f>
        <v>8.0771603229327269</v>
      </c>
      <c r="D41" s="13">
        <f>'Data base original'!D45/'Data base original'!D33*100-100</f>
        <v>22.722753146790396</v>
      </c>
      <c r="E41" s="13">
        <f>'Data base original'!E45/'Data base original'!E33*100-100</f>
        <v>51.40255611334689</v>
      </c>
      <c r="F41" s="9">
        <f>'Data base original'!F45/'Data base original'!F33*100-100</f>
        <v>21.62517544784464</v>
      </c>
      <c r="G41" s="9">
        <f>'Data base original'!G45</f>
        <v>36.071842036112699</v>
      </c>
      <c r="H41" s="13"/>
      <c r="I41" s="13"/>
      <c r="J41" s="9"/>
      <c r="K41" s="9">
        <f>'Data base original'!K45</f>
        <v>15.128786233759699</v>
      </c>
      <c r="L41" s="13"/>
      <c r="M41" s="9"/>
      <c r="N41" s="9">
        <f>'Data base original'!N45</f>
        <v>5.9275972440875204</v>
      </c>
      <c r="O41" s="13"/>
      <c r="P41" s="9"/>
      <c r="Q41" s="11">
        <f>'Data base original'!Q45</f>
        <v>5.69</v>
      </c>
      <c r="R41" s="13">
        <f>('Data base original'!S45/'Data base original'!S33*100-100)*'Data base original'!S33/'Data base original'!$V33</f>
        <v>3.0290903429590608</v>
      </c>
      <c r="S41" s="13">
        <f>('Data base original'!T45/'Data base original'!T33*100-100)*'Data base original'!T33/'Data base original'!$V33</f>
        <v>5.5453564222671066</v>
      </c>
      <c r="T41" s="13">
        <f>('Data base original'!U45/'Data base original'!U33*100-100)*'Data base original'!U33/'Data base original'!$V33</f>
        <v>-1.1321212095881807</v>
      </c>
      <c r="U41" s="9">
        <f>('Data base original'!V45/'Data base original'!V33*100-100)*'Data base original'!V33/'Data base original'!$V33</f>
        <v>7.4423255556379928</v>
      </c>
      <c r="V41" s="13">
        <f>('Data base original'!V45/'Data base original'!V33*100-100)*'Data base original'!V33/('Data base original'!$AC33)</f>
        <v>1.5795994882440976</v>
      </c>
      <c r="W41" s="13">
        <f>('Data base original'!W45/'Data base original'!W33*100-100)*'Data base original'!W33/('Data base original'!$AC33)</f>
        <v>15.533929553947837</v>
      </c>
      <c r="X41" s="13">
        <f>('Data base original'!X45/'Data base original'!X33*100-100)*'Data base original'!X33/('Data base original'!$AC33)</f>
        <v>0.4620129464752018</v>
      </c>
      <c r="Y41" s="13">
        <f>('Data base original'!Y45/'Data base original'!Y33*100-100)*'Data base original'!Y33/('Data base original'!$AC33)</f>
        <v>-0.22496324720609007</v>
      </c>
      <c r="Z41" s="13">
        <f>('Data base original'!Z45/'Data base original'!Z33*100-100)*'Data base original'!Z33/('Data base original'!$AC33)</f>
        <v>0.22287861143742069</v>
      </c>
      <c r="AA41" s="13">
        <f>-('Data base original'!AA45/'Data base original'!AA33*100-100)*'Data base original'!AA33/('Data base original'!$AC33)</f>
        <v>1.0874702080045124</v>
      </c>
      <c r="AB41" s="13">
        <f>-('Data base original'!AB45/'Data base original'!AB33*100-100)*'Data base original'!AB33/('Data base original'!$AC33)</f>
        <v>-5.899075685806352E-3</v>
      </c>
      <c r="AC41" s="13">
        <f>(('Data base original'!Y45-'Data base original'!AA45)/('Data base original'!Y33-'Data base original'!AA33)*100-100)*(('Data base original'!Y33-'Data base original'!AA33)/'Data base original'!AC33)</f>
        <v>0.86250696079842237</v>
      </c>
      <c r="AD41" s="13">
        <f>(('Data base original'!Z45-'Data base original'!AB45)/('Data base original'!Z33-'Data base original'!AB33)*100-100)*(('Data base original'!Z33-'Data base original'!AB33)/'Data base original'!AC33)</f>
        <v>0.21697953575161433</v>
      </c>
      <c r="AE41" s="9">
        <f>('Data base original'!AC45/'Data base original'!AC33*100-100)*'Data base original'!AC33/('Data base original'!$AC33)</f>
        <v>18.655028485217187</v>
      </c>
      <c r="AF41" s="13">
        <f>('Data base original'!AC45/'Data base original'!AC33*100-100)*'Data base original'!AC33/('Data base original'!$AN33)</f>
        <v>11.450713575820673</v>
      </c>
      <c r="AG41" s="13">
        <f>('Data base original'!AD45/'Data base original'!AD33*100-100)*'Data base original'!AD33/('Data base original'!$AN33)</f>
        <v>3.6920186039775018</v>
      </c>
      <c r="AH41" s="13">
        <f>('Data base original'!AE45/'Data base original'!AE33*100-100)*'Data base original'!AE33/('Data base original'!$AN33)</f>
        <v>2.7635076831181857</v>
      </c>
      <c r="AI41" s="13">
        <f>('Data base original'!AF45/'Data base original'!AF33*100-100)*'Data base original'!AF33/('Data base original'!$AN33)</f>
        <v>1.4452154734759102</v>
      </c>
      <c r="AJ41" s="13">
        <f>('Data base original'!AG45/'Data base original'!AG33*100-100)*'Data base original'!AG33/('Data base original'!$AN33)</f>
        <v>-0.30291971150685182</v>
      </c>
      <c r="AK41" s="13">
        <f>('Data base original'!AH45/'Data base original'!AH33*100-100)*'Data base original'!AH33/('Data base original'!$AN33)</f>
        <v>0.11062906104418203</v>
      </c>
      <c r="AL41" s="13">
        <f>('Data base original'!AI45/'Data base original'!AI33*100-100)*'Data base original'!AI33/('Data base original'!$AN33)</f>
        <v>2.9033764664612356</v>
      </c>
      <c r="AM41" s="13">
        <f>('Data base original'!AJ45/'Data base original'!AJ33*100-100)*'Data base original'!AJ33/('Data base original'!$AN33)</f>
        <v>-2.6795864131123537</v>
      </c>
      <c r="AN41" s="13">
        <f>('Data base original'!AK45/'Data base original'!AK33*100-100)*'Data base original'!AK33/('Data base original'!$AN33)</f>
        <v>-0.35105363052398314</v>
      </c>
      <c r="AO41" s="13">
        <f>-('Data base original'!AL45/'Data base original'!AL33*100-100)*'Data base original'!AL33/('Data base original'!$AN33)</f>
        <v>3.4439710156488868E-3</v>
      </c>
      <c r="AP41" s="13">
        <f>-('Data base original'!AM45/'Data base original'!AM33*100-100)*'Data base original'!AM33/('Data base original'!$AN33)</f>
        <v>-1.756016841971143E-2</v>
      </c>
      <c r="AQ41" s="13">
        <f>(('Data base original'!AJ45-'Data base original'!AL45)/('Data base original'!AJ33-'Data base original'!AL33)*100-100)*(('Data base original'!AJ33-'Data base original'!AL33)/'Data base original'!AN33)</f>
        <v>-2.676142442096705</v>
      </c>
      <c r="AR41" s="13">
        <f>(('Data base original'!AK45-'Data base original'!AM45)/('Data base original'!AK33-'Data base original'!AM33)*100-100)*(('Data base original'!AK33-'Data base original'!AM33)/'Data base original'!AN33)</f>
        <v>-0.36861379894369461</v>
      </c>
      <c r="AS41" s="9">
        <f>('Data base original'!AN45/'Data base original'!AN33*100-100)*'Data base original'!AN33/('Data base original'!$AN33)</f>
        <v>19.017784911350446</v>
      </c>
    </row>
    <row r="42" spans="1:45" x14ac:dyDescent="0.25">
      <c r="A42" s="71">
        <v>39783</v>
      </c>
      <c r="B42" s="13">
        <f>'Data base original'!B46/'Data base original'!B34*100-100</f>
        <v>15.253573325265492</v>
      </c>
      <c r="C42" s="13">
        <f>'Data base original'!C46/'Data base original'!C34*100-100</f>
        <v>6.7645485344274334</v>
      </c>
      <c r="D42" s="13">
        <f>'Data base original'!D46/'Data base original'!D34*100-100</f>
        <v>21.169572403209756</v>
      </c>
      <c r="E42" s="13">
        <f>'Data base original'!E46/'Data base original'!E34*100-100</f>
        <v>44.878598765652583</v>
      </c>
      <c r="F42" s="9">
        <f>'Data base original'!F46/'Data base original'!F34*100-100</f>
        <v>17.986616265955831</v>
      </c>
      <c r="G42" s="9">
        <f>'Data base original'!G46</f>
        <v>36.851581681413002</v>
      </c>
      <c r="H42" s="13"/>
      <c r="I42" s="13"/>
      <c r="J42" s="9"/>
      <c r="K42" s="9">
        <f>'Data base original'!K46</f>
        <v>14.910910610780199</v>
      </c>
      <c r="L42" s="13"/>
      <c r="M42" s="9"/>
      <c r="N42" s="9">
        <f>'Data base original'!N46</f>
        <v>5.8315002485440504</v>
      </c>
      <c r="O42" s="13"/>
      <c r="P42" s="9"/>
      <c r="Q42" s="11">
        <f>'Data base original'!Q46</f>
        <v>5.77</v>
      </c>
      <c r="R42" s="13">
        <f>('Data base original'!S46/'Data base original'!S34*100-100)*'Data base original'!S34/'Data base original'!$V34</f>
        <v>2.7098104021180962</v>
      </c>
      <c r="S42" s="13">
        <f>('Data base original'!T46/'Data base original'!T34*100-100)*'Data base original'!T34/'Data base original'!$V34</f>
        <v>2.015723810595607</v>
      </c>
      <c r="T42" s="13">
        <f>('Data base original'!U46/'Data base original'!U34*100-100)*'Data base original'!U34/'Data base original'!$V34</f>
        <v>1.9679442756365833</v>
      </c>
      <c r="U42" s="9">
        <f>('Data base original'!V46/'Data base original'!V34*100-100)*'Data base original'!V34/'Data base original'!$V34</f>
        <v>6.6934784883502658</v>
      </c>
      <c r="V42" s="13">
        <f>('Data base original'!V46/'Data base original'!V34*100-100)*'Data base original'!V34/('Data base original'!$AC34)</f>
        <v>1.4729852412544451</v>
      </c>
      <c r="W42" s="13">
        <f>('Data base original'!W46/'Data base original'!W34*100-100)*'Data base original'!W34/('Data base original'!$AC34)</f>
        <v>15.63701006849848</v>
      </c>
      <c r="X42" s="13">
        <f>('Data base original'!X46/'Data base original'!X34*100-100)*'Data base original'!X34/('Data base original'!$AC34)</f>
        <v>0.44982054754018314</v>
      </c>
      <c r="Y42" s="13">
        <f>('Data base original'!Y46/'Data base original'!Y34*100-100)*'Data base original'!Y34/('Data base original'!$AC34)</f>
        <v>0.72828088649362865</v>
      </c>
      <c r="Z42" s="13">
        <f>('Data base original'!Z46/'Data base original'!Z34*100-100)*'Data base original'!Z34/('Data base original'!$AC34)</f>
        <v>0.26331859638436061</v>
      </c>
      <c r="AA42" s="13">
        <f>-('Data base original'!AA46/'Data base original'!AA34*100-100)*'Data base original'!AA34/('Data base original'!$AC34)</f>
        <v>7.0646982546156742E-2</v>
      </c>
      <c r="AB42" s="13">
        <f>-('Data base original'!AB46/'Data base original'!AB34*100-100)*'Data base original'!AB34/('Data base original'!$AC34)</f>
        <v>-1.2252428707266665E-2</v>
      </c>
      <c r="AC42" s="13">
        <f>(('Data base original'!Y46-'Data base original'!AA46)/('Data base original'!Y34-'Data base original'!AA34)*100-100)*(('Data base original'!Y34-'Data base original'!AA34)/'Data base original'!AC34)</f>
        <v>0.79892786903978597</v>
      </c>
      <c r="AD42" s="13">
        <f>(('Data base original'!Z46-'Data base original'!AB46)/('Data base original'!Z34-'Data base original'!AB34)*100-100)*(('Data base original'!Z34-'Data base original'!AB34)/'Data base original'!AC34)</f>
        <v>0.25106616767709389</v>
      </c>
      <c r="AE42" s="9">
        <f>('Data base original'!AC46/'Data base original'!AC34*100-100)*'Data base original'!AC34/('Data base original'!$AC34)</f>
        <v>18.609809894009956</v>
      </c>
      <c r="AF42" s="13">
        <f>('Data base original'!AC46/'Data base original'!AC34*100-100)*'Data base original'!AC34/('Data base original'!$AN34)</f>
        <v>11.562016261900729</v>
      </c>
      <c r="AG42" s="13">
        <f>('Data base original'!AD46/'Data base original'!AD34*100-100)*'Data base original'!AD34/('Data base original'!$AN34)</f>
        <v>3.4060965863991242</v>
      </c>
      <c r="AH42" s="13">
        <f>('Data base original'!AE46/'Data base original'!AE34*100-100)*'Data base original'!AE34/('Data base original'!$AN34)</f>
        <v>3.0339729659363344</v>
      </c>
      <c r="AI42" s="13">
        <f>('Data base original'!AF46/'Data base original'!AF34*100-100)*'Data base original'!AF34/('Data base original'!$AN34)</f>
        <v>1.3606921329279398</v>
      </c>
      <c r="AJ42" s="13">
        <f>('Data base original'!AG46/'Data base original'!AG34*100-100)*'Data base original'!AG34/('Data base original'!$AN34)</f>
        <v>-0.43387203595795815</v>
      </c>
      <c r="AK42" s="13">
        <f>('Data base original'!AH46/'Data base original'!AH34*100-100)*'Data base original'!AH34/('Data base original'!$AN34)</f>
        <v>0.15368944420622371</v>
      </c>
      <c r="AL42" s="13">
        <f>('Data base original'!AI46/'Data base original'!AI34*100-100)*'Data base original'!AI34/('Data base original'!$AN34)</f>
        <v>2.979215955736576</v>
      </c>
      <c r="AM42" s="13">
        <f>('Data base original'!AJ46/'Data base original'!AJ34*100-100)*'Data base original'!AJ34/('Data base original'!$AN34)</f>
        <v>-2.7033928696034071</v>
      </c>
      <c r="AN42" s="13">
        <f>('Data base original'!AK46/'Data base original'!AK34*100-100)*'Data base original'!AK34/('Data base original'!$AN34)</f>
        <v>-0.3329015668171168</v>
      </c>
      <c r="AO42" s="13">
        <f>-('Data base original'!AL46/'Data base original'!AL34*100-100)*'Data base original'!AL34/('Data base original'!$AN34)</f>
        <v>8.7001155471442479E-2</v>
      </c>
      <c r="AP42" s="13">
        <f>-('Data base original'!AM46/'Data base original'!AM34*100-100)*'Data base original'!AM34/('Data base original'!$AN34)</f>
        <v>-2.9693227123361177E-4</v>
      </c>
      <c r="AQ42" s="13">
        <f>(('Data base original'!AJ46-'Data base original'!AL46)/('Data base original'!AJ34-'Data base original'!AL34)*100-100)*(('Data base original'!AJ34-'Data base original'!AL34)/'Data base original'!AN34)</f>
        <v>-2.6163917141319648</v>
      </c>
      <c r="AR42" s="13">
        <f>(('Data base original'!AK46-'Data base original'!AM46)/('Data base original'!AK34-'Data base original'!AM34)*100-100)*(('Data base original'!AK34-'Data base original'!AM34)/'Data base original'!AN34)</f>
        <v>-0.33319849908835031</v>
      </c>
      <c r="AS42" s="9">
        <f>('Data base original'!AN46/'Data base original'!AN34*100-100)*'Data base original'!AN34/('Data base original'!$AN34)</f>
        <v>19.112221097928654</v>
      </c>
    </row>
    <row r="43" spans="1:45" x14ac:dyDescent="0.25">
      <c r="A43" s="70">
        <v>39814</v>
      </c>
      <c r="B43" s="13">
        <f>'Data base original'!B47/'Data base original'!B35*100-100</f>
        <v>13.926050673060146</v>
      </c>
      <c r="C43" s="13">
        <f>'Data base original'!C47/'Data base original'!C35*100-100</f>
        <v>5.3804837092024513</v>
      </c>
      <c r="D43" s="13">
        <f>'Data base original'!D47/'Data base original'!D35*100-100</f>
        <v>18.634299654171627</v>
      </c>
      <c r="E43" s="13">
        <f>'Data base original'!E47/'Data base original'!E35*100-100</f>
        <v>46.958229600124781</v>
      </c>
      <c r="F43" s="9">
        <f>'Data base original'!F47/'Data base original'!F35*100-100</f>
        <v>16.538155933640894</v>
      </c>
      <c r="G43" s="9">
        <f>'Data base original'!G47</f>
        <v>36.334171451960003</v>
      </c>
      <c r="H43" s="13"/>
      <c r="I43" s="13"/>
      <c r="J43" s="9"/>
      <c r="K43" s="9">
        <f>'Data base original'!K47</f>
        <v>13.5112458646691</v>
      </c>
      <c r="L43" s="13"/>
      <c r="M43" s="9"/>
      <c r="N43" s="9">
        <f>'Data base original'!N47</f>
        <v>5.3235662820483602</v>
      </c>
      <c r="O43" s="13"/>
      <c r="P43" s="9"/>
      <c r="Q43" s="11">
        <f>'Data base original'!Q47</f>
        <v>5.92</v>
      </c>
      <c r="R43" s="13">
        <f>('Data base original'!S47/'Data base original'!S35*100-100)*'Data base original'!S35/'Data base original'!$V35</f>
        <v>2.4970355053360906</v>
      </c>
      <c r="S43" s="13">
        <f>('Data base original'!T47/'Data base original'!T35*100-100)*'Data base original'!T35/'Data base original'!$V35</f>
        <v>1.2886976803441788</v>
      </c>
      <c r="T43" s="13">
        <f>('Data base original'!U47/'Data base original'!U35*100-100)*'Data base original'!U35/'Data base original'!$V35</f>
        <v>1.5915171352691557</v>
      </c>
      <c r="U43" s="9">
        <f>('Data base original'!V47/'Data base original'!V35*100-100)*'Data base original'!V35/'Data base original'!$V35</f>
        <v>5.3772503209494431</v>
      </c>
      <c r="V43" s="13">
        <f>('Data base original'!V47/'Data base original'!V35*100-100)*'Data base original'!V35/('Data base original'!$AC35)</f>
        <v>1.148333169395366</v>
      </c>
      <c r="W43" s="13">
        <f>('Data base original'!W47/'Data base original'!W35*100-100)*'Data base original'!W35/('Data base original'!$AC35)</f>
        <v>11.749957620290353</v>
      </c>
      <c r="X43" s="13">
        <f>('Data base original'!X47/'Data base original'!X35*100-100)*'Data base original'!X35/('Data base original'!$AC35)</f>
        <v>0.40203171467258769</v>
      </c>
      <c r="Y43" s="13">
        <f>('Data base original'!Y47/'Data base original'!Y35*100-100)*'Data base original'!Y35/('Data base original'!$AC35)</f>
        <v>4.3750510126134543</v>
      </c>
      <c r="Z43" s="13">
        <f>('Data base original'!Z47/'Data base original'!Z35*100-100)*'Data base original'!Z35/('Data base original'!$AC35)</f>
        <v>0.2500926075136608</v>
      </c>
      <c r="AA43" s="13">
        <f>-('Data base original'!AA47/'Data base original'!AA35*100-100)*'Data base original'!AA35/('Data base original'!$AC35)</f>
        <v>-3.4267919292290214</v>
      </c>
      <c r="AB43" s="13">
        <f>-('Data base original'!AB47/'Data base original'!AB35*100-100)*'Data base original'!AB35/('Data base original'!$AC35)</f>
        <v>-1.3394081071861332E-2</v>
      </c>
      <c r="AC43" s="13">
        <f>(('Data base original'!Y47-'Data base original'!AA47)/('Data base original'!Y35-'Data base original'!AA35)*100-100)*(('Data base original'!Y35-'Data base original'!AA35)/'Data base original'!AC35)</f>
        <v>0.94825908338443399</v>
      </c>
      <c r="AD43" s="13">
        <f>(('Data base original'!Z47-'Data base original'!AB47)/('Data base original'!Z35-'Data base original'!AB35)*100-100)*(('Data base original'!Z35-'Data base original'!AB35)/'Data base original'!AC35)</f>
        <v>0.23669852644179953</v>
      </c>
      <c r="AE43" s="9">
        <f>('Data base original'!AC47/'Data base original'!AC35*100-100)*'Data base original'!AC35/('Data base original'!$AC35)</f>
        <v>14.485280114184548</v>
      </c>
      <c r="AF43" s="13">
        <f>('Data base original'!AC47/'Data base original'!AC35*100-100)*'Data base original'!AC35/('Data base original'!$AN35)</f>
        <v>9.1425446533536618</v>
      </c>
      <c r="AG43" s="13">
        <f>('Data base original'!AD47/'Data base original'!AD35*100-100)*'Data base original'!AD35/('Data base original'!$AN35)</f>
        <v>3.090532511551356</v>
      </c>
      <c r="AH43" s="13">
        <f>('Data base original'!AE47/'Data base original'!AE35*100-100)*'Data base original'!AE35/('Data base original'!$AN35)</f>
        <v>2.5217487788189477</v>
      </c>
      <c r="AI43" s="13">
        <f>('Data base original'!AF47/'Data base original'!AF35*100-100)*'Data base original'!AF35/('Data base original'!$AN35)</f>
        <v>1.2588269793171949</v>
      </c>
      <c r="AJ43" s="13">
        <f>('Data base original'!AG47/'Data base original'!AG35*100-100)*'Data base original'!AG35/('Data base original'!$AN35)</f>
        <v>-0.60893938873581022</v>
      </c>
      <c r="AK43" s="13">
        <f>('Data base original'!AH47/'Data base original'!AH35*100-100)*'Data base original'!AH35/('Data base original'!$AN35)</f>
        <v>0.17396381235684633</v>
      </c>
      <c r="AL43" s="13">
        <f>('Data base original'!AI47/'Data base original'!AI35*100-100)*'Data base original'!AI35/('Data base original'!$AN35)</f>
        <v>3.2618545044342921</v>
      </c>
      <c r="AM43" s="13">
        <f>('Data base original'!AJ47/'Data base original'!AJ35*100-100)*'Data base original'!AJ35/('Data base original'!$AN35)</f>
        <v>-2.0205956246185877</v>
      </c>
      <c r="AN43" s="13">
        <f>('Data base original'!AK47/'Data base original'!AK35*100-100)*'Data base original'!AK35/('Data base original'!$AN35)</f>
        <v>-0.28122168299751399</v>
      </c>
      <c r="AO43" s="13">
        <f>-('Data base original'!AL47/'Data base original'!AL35*100-100)*'Data base original'!AL35/('Data base original'!$AN35)</f>
        <v>-0.20553355507004825</v>
      </c>
      <c r="AP43" s="13">
        <f>-('Data base original'!AM47/'Data base original'!AM35*100-100)*'Data base original'!AM35/('Data base original'!$AN35)</f>
        <v>1.9549464106919729E-2</v>
      </c>
      <c r="AQ43" s="13">
        <f>(('Data base original'!AJ47-'Data base original'!AL47)/('Data base original'!AJ35-'Data base original'!AL35)*100-100)*(('Data base original'!AJ35-'Data base original'!AL35)/'Data base original'!AN35)</f>
        <v>-2.2261291796886362</v>
      </c>
      <c r="AR43" s="13">
        <f>(('Data base original'!AK47-'Data base original'!AM47)/('Data base original'!AK35-'Data base original'!AM35)*100-100)*(('Data base original'!AK35-'Data base original'!AM35)/'Data base original'!AN35)</f>
        <v>-0.26167221889059422</v>
      </c>
      <c r="AS43" s="9">
        <f>('Data base original'!AN47/'Data base original'!AN35*100-100)*'Data base original'!AN35/('Data base original'!$AN35)</f>
        <v>16.352730452517235</v>
      </c>
    </row>
    <row r="44" spans="1:45" x14ac:dyDescent="0.25">
      <c r="A44" s="71">
        <v>39845</v>
      </c>
      <c r="B44" s="13">
        <f>'Data base original'!B48/'Data base original'!B36*100-100</f>
        <v>11.426824592664261</v>
      </c>
      <c r="C44" s="13">
        <f>'Data base original'!C48/'Data base original'!C36*100-100</f>
        <v>3.8502626047412605</v>
      </c>
      <c r="D44" s="13">
        <f>'Data base original'!D48/'Data base original'!D36*100-100</f>
        <v>16.59682268912745</v>
      </c>
      <c r="E44" s="13">
        <f>'Data base original'!E48/'Data base original'!E36*100-100</f>
        <v>36.021299317779551</v>
      </c>
      <c r="F44" s="9">
        <f>'Data base original'!F48/'Data base original'!F36*100-100</f>
        <v>13.601158631138972</v>
      </c>
      <c r="G44" s="9">
        <f>'Data base original'!G48</f>
        <v>36.189776794957403</v>
      </c>
      <c r="H44" s="13"/>
      <c r="I44" s="13"/>
      <c r="J44" s="9"/>
      <c r="K44" s="9">
        <f>'Data base original'!K48</f>
        <v>12.2157947060754</v>
      </c>
      <c r="L44" s="13"/>
      <c r="M44" s="9"/>
      <c r="N44" s="9">
        <f>'Data base original'!N48</f>
        <v>5.1172565620763102</v>
      </c>
      <c r="O44" s="13"/>
      <c r="P44" s="9"/>
      <c r="Q44" s="11">
        <f>'Data base original'!Q48</f>
        <v>5.53</v>
      </c>
      <c r="R44" s="13">
        <f>('Data base original'!S48/'Data base original'!S36*100-100)*'Data base original'!S36/'Data base original'!$V36</f>
        <v>2.1384688090737241</v>
      </c>
      <c r="S44" s="13">
        <f>('Data base original'!T48/'Data base original'!T36*100-100)*'Data base original'!T36/'Data base original'!$V36</f>
        <v>2.7410207939508582</v>
      </c>
      <c r="T44" s="13">
        <f>('Data base original'!U48/'Data base original'!U36*100-100)*'Data base original'!U36/'Data base original'!$V36</f>
        <v>-1.1539067422810381</v>
      </c>
      <c r="U44" s="9">
        <f>('Data base original'!V48/'Data base original'!V36*100-100)*'Data base original'!V36/'Data base original'!$V36</f>
        <v>3.7255828607435575</v>
      </c>
      <c r="V44" s="13">
        <f>('Data base original'!V48/'Data base original'!V36*100-100)*'Data base original'!V36/('Data base original'!$AC36)</f>
        <v>0.78390752211473058</v>
      </c>
      <c r="W44" s="13">
        <f>('Data base original'!W48/'Data base original'!W36*100-100)*'Data base original'!W36/('Data base original'!$AC36)</f>
        <v>10.27614924074496</v>
      </c>
      <c r="X44" s="13">
        <f>('Data base original'!X48/'Data base original'!X36*100-100)*'Data base original'!X36/('Data base original'!$AC36)</f>
        <v>0.34492759627933939</v>
      </c>
      <c r="Y44" s="13">
        <f>('Data base original'!Y48/'Data base original'!Y36*100-100)*'Data base original'!Y36/('Data base original'!$AC36)</f>
        <v>5.0096331130492393</v>
      </c>
      <c r="Z44" s="13">
        <f>('Data base original'!Z48/'Data base original'!Z36*100-100)*'Data base original'!Z36/('Data base original'!$AC36)</f>
        <v>0.23927409831990218</v>
      </c>
      <c r="AA44" s="13">
        <f>-('Data base original'!AA48/'Data base original'!AA36*100-100)*'Data base original'!AA36/('Data base original'!$AC36)</f>
        <v>-4.1668910940316124</v>
      </c>
      <c r="AB44" s="13">
        <f>-('Data base original'!AB48/'Data base original'!AB36*100-100)*'Data base original'!AB36/('Data base original'!$AC36)</f>
        <v>-1.8851898655507449E-2</v>
      </c>
      <c r="AC44" s="13">
        <f>(('Data base original'!Y48-'Data base original'!AA48)/('Data base original'!Y36-'Data base original'!AA36)*100-100)*(('Data base original'!Y36-'Data base original'!AA36)/'Data base original'!AC36)</f>
        <v>0.84274201901762813</v>
      </c>
      <c r="AD44" s="13">
        <f>(('Data base original'!Z48-'Data base original'!AB48)/('Data base original'!Z36-'Data base original'!AB36)*100-100)*(('Data base original'!Z36-'Data base original'!AB36)/'Data base original'!AC36)</f>
        <v>0.22042219966439469</v>
      </c>
      <c r="AE44" s="9">
        <f>('Data base original'!AC48/'Data base original'!AC36*100-100)*'Data base original'!AC36/('Data base original'!$AC36)</f>
        <v>12.468148577821054</v>
      </c>
      <c r="AF44" s="13">
        <f>('Data base original'!AC48/'Data base original'!AC36*100-100)*'Data base original'!AC36/('Data base original'!$AN36)</f>
        <v>7.9262647321058175</v>
      </c>
      <c r="AG44" s="13">
        <f>('Data base original'!AD48/'Data base original'!AD36*100-100)*'Data base original'!AD36/('Data base original'!$AN36)</f>
        <v>3.0235305428210575</v>
      </c>
      <c r="AH44" s="13">
        <f>('Data base original'!AE48/'Data base original'!AE36*100-100)*'Data base original'!AE36/('Data base original'!$AN36)</f>
        <v>2.3028772136845101</v>
      </c>
      <c r="AI44" s="13">
        <f>('Data base original'!AF48/'Data base original'!AF36*100-100)*'Data base original'!AF36/('Data base original'!$AN36)</f>
        <v>1.5059705443487585</v>
      </c>
      <c r="AJ44" s="13">
        <f>('Data base original'!AG48/'Data base original'!AG36*100-100)*'Data base original'!AG36/('Data base original'!$AN36)</f>
        <v>-0.48557178810790325</v>
      </c>
      <c r="AK44" s="13">
        <f>('Data base original'!AH48/'Data base original'!AH36*100-100)*'Data base original'!AH36/('Data base original'!$AN36)</f>
        <v>0.20966376096224076</v>
      </c>
      <c r="AL44" s="13">
        <f>('Data base original'!AI48/'Data base original'!AI36*100-100)*'Data base original'!AI36/('Data base original'!$AN36)</f>
        <v>3.4736754768467728</v>
      </c>
      <c r="AM44" s="13">
        <f>('Data base original'!AJ48/'Data base original'!AJ36*100-100)*'Data base original'!AJ36/('Data base original'!$AN36)</f>
        <v>-1.2391497028226908</v>
      </c>
      <c r="AN44" s="13">
        <f>('Data base original'!AK48/'Data base original'!AK36*100-100)*'Data base original'!AK36/('Data base original'!$AN36)</f>
        <v>-0.25312421392551915</v>
      </c>
      <c r="AO44" s="13">
        <f>-('Data base original'!AL48/'Data base original'!AL36*100-100)*'Data base original'!AL36/('Data base original'!$AN36)</f>
        <v>-0.57855081778085693</v>
      </c>
      <c r="AP44" s="13">
        <f>-('Data base original'!AM48/'Data base original'!AM36*100-100)*'Data base original'!AM36/('Data base original'!$AN36)</f>
        <v>1.3169834231296553E-2</v>
      </c>
      <c r="AQ44" s="13">
        <f>(('Data base original'!AJ48-'Data base original'!AL48)/('Data base original'!AJ36-'Data base original'!AL36)*100-100)*(('Data base original'!AJ36-'Data base original'!AL36)/'Data base original'!AN36)</f>
        <v>-1.8177005206035466</v>
      </c>
      <c r="AR44" s="13">
        <f>(('Data base original'!AK48-'Data base original'!AM48)/('Data base original'!AK36-'Data base original'!AM36)*100-100)*(('Data base original'!AK36-'Data base original'!AM36)/'Data base original'!AN36)</f>
        <v>-0.23995437969422265</v>
      </c>
      <c r="AS44" s="9">
        <f>('Data base original'!AN48/'Data base original'!AN36*100-100)*'Data base original'!AN36/('Data base original'!$AN36)</f>
        <v>15.898755582363465</v>
      </c>
    </row>
    <row r="45" spans="1:45" x14ac:dyDescent="0.25">
      <c r="A45" s="71">
        <v>39873</v>
      </c>
      <c r="B45" s="13">
        <f>'Data base original'!B49/'Data base original'!B37*100-100</f>
        <v>9.1165123696176096</v>
      </c>
      <c r="C45" s="13">
        <f>'Data base original'!C49/'Data base original'!C37*100-100</f>
        <v>2.8200315586999238</v>
      </c>
      <c r="D45" s="13">
        <f>'Data base original'!D49/'Data base original'!D37*100-100</f>
        <v>15.106332198349961</v>
      </c>
      <c r="E45" s="13">
        <f>'Data base original'!E49/'Data base original'!E37*100-100</f>
        <v>30.726654615906256</v>
      </c>
      <c r="F45" s="9">
        <f>'Data base original'!F49/'Data base original'!F37*100-100</f>
        <v>11.366673377021669</v>
      </c>
      <c r="G45" s="9">
        <f>'Data base original'!G49</f>
        <v>32.2310900560189</v>
      </c>
      <c r="H45" s="13"/>
      <c r="I45" s="13"/>
      <c r="J45" s="9"/>
      <c r="K45" s="9">
        <f>'Data base original'!K49</f>
        <v>10.0588162851225</v>
      </c>
      <c r="L45" s="13"/>
      <c r="M45" s="9"/>
      <c r="N45" s="9">
        <f>'Data base original'!N49</f>
        <v>4.6835907984627498</v>
      </c>
      <c r="O45" s="13"/>
      <c r="P45" s="9"/>
      <c r="Q45" s="11">
        <f>'Data base original'!Q49</f>
        <v>4.9000000000000004</v>
      </c>
      <c r="R45" s="13">
        <f>('Data base original'!S49/'Data base original'!S37*100-100)*'Data base original'!S37/'Data base original'!$V37</f>
        <v>2.2827840858469375</v>
      </c>
      <c r="S45" s="13">
        <f>('Data base original'!T49/'Data base original'!T37*100-100)*'Data base original'!T37/'Data base original'!$V37</f>
        <v>5.4921448865042528</v>
      </c>
      <c r="T45" s="13">
        <f>('Data base original'!U49/'Data base original'!U37*100-100)*'Data base original'!U37/'Data base original'!$V37</f>
        <v>-2.421374620113447</v>
      </c>
      <c r="U45" s="9">
        <f>('Data base original'!V49/'Data base original'!V37*100-100)*'Data base original'!V37/'Data base original'!$V37</f>
        <v>5.3535543522377509</v>
      </c>
      <c r="V45" s="13">
        <f>('Data base original'!V49/'Data base original'!V37*100-100)*'Data base original'!V37/('Data base original'!$AC37)</f>
        <v>1.1083239060220045</v>
      </c>
      <c r="W45" s="13">
        <f>('Data base original'!W49/'Data base original'!W37*100-100)*'Data base original'!W37/('Data base original'!$AC37)</f>
        <v>3.6065614086862454</v>
      </c>
      <c r="X45" s="13">
        <f>('Data base original'!X49/'Data base original'!X37*100-100)*'Data base original'!X37/('Data base original'!$AC37)</f>
        <v>0.31438033872739413</v>
      </c>
      <c r="Y45" s="13">
        <f>('Data base original'!Y49/'Data base original'!Y37*100-100)*'Data base original'!Y37/('Data base original'!$AC37)</f>
        <v>4.403579099240897</v>
      </c>
      <c r="Z45" s="13">
        <f>('Data base original'!Z49/'Data base original'!Z37*100-100)*'Data base original'!Z37/('Data base original'!$AC37)</f>
        <v>0.23035430295279785</v>
      </c>
      <c r="AA45" s="13">
        <f>-('Data base original'!AA49/'Data base original'!AA37*100-100)*'Data base original'!AA37/('Data base original'!$AC37)</f>
        <v>-3.7660059351073043</v>
      </c>
      <c r="AB45" s="13">
        <f>-('Data base original'!AB49/'Data base original'!AB37*100-100)*'Data base original'!AB37/('Data base original'!$AC37)</f>
        <v>-2.2748512124342129E-2</v>
      </c>
      <c r="AC45" s="13">
        <f>(('Data base original'!Y49-'Data base original'!AA49)/('Data base original'!Y37-'Data base original'!AA37)*100-100)*(('Data base original'!Y37-'Data base original'!AA37)/'Data base original'!AC37)</f>
        <v>0.63757316413358978</v>
      </c>
      <c r="AD45" s="13">
        <f>(('Data base original'!Z49-'Data base original'!AB49)/('Data base original'!Z37-'Data base original'!AB37)*100-100)*(('Data base original'!Z37-'Data base original'!AB37)/'Data base original'!AC37)</f>
        <v>0.20760579082845579</v>
      </c>
      <c r="AE45" s="9">
        <f>('Data base original'!AC49/'Data base original'!AC37*100-100)*'Data base original'!AC37/('Data base original'!$AC37)</f>
        <v>5.8744446083976811</v>
      </c>
      <c r="AF45" s="13">
        <f>('Data base original'!AC49/'Data base original'!AC37*100-100)*'Data base original'!AC37/('Data base original'!$AN37)</f>
        <v>3.7531047829041495</v>
      </c>
      <c r="AG45" s="13">
        <f>('Data base original'!AD49/'Data base original'!AD37*100-100)*'Data base original'!AD37/('Data base original'!$AN37)</f>
        <v>3.0327034950330032</v>
      </c>
      <c r="AH45" s="13">
        <f>('Data base original'!AE49/'Data base original'!AE37*100-100)*'Data base original'!AE37/('Data base original'!$AN37)</f>
        <v>2.9921138186898437</v>
      </c>
      <c r="AI45" s="13">
        <f>('Data base original'!AF49/'Data base original'!AF37*100-100)*'Data base original'!AF37/('Data base original'!$AN37)</f>
        <v>1.5243387483453155</v>
      </c>
      <c r="AJ45" s="13">
        <f>('Data base original'!AG49/'Data base original'!AG37*100-100)*'Data base original'!AG37/('Data base original'!$AN37)</f>
        <v>-0.63018745883748473</v>
      </c>
      <c r="AK45" s="13">
        <f>('Data base original'!AH49/'Data base original'!AH37*100-100)*'Data base original'!AH37/('Data base original'!$AN37)</f>
        <v>0.25348907548501382</v>
      </c>
      <c r="AL45" s="13">
        <f>('Data base original'!AI49/'Data base original'!AI37*100-100)*'Data base original'!AI37/('Data base original'!$AN37)</f>
        <v>3.5055077572108853</v>
      </c>
      <c r="AM45" s="13">
        <f>('Data base original'!AJ49/'Data base original'!AJ37*100-100)*'Data base original'!AJ37/('Data base original'!$AN37)</f>
        <v>-1.0964449990245393</v>
      </c>
      <c r="AN45" s="13">
        <f>('Data base original'!AK49/'Data base original'!AK37*100-100)*'Data base original'!AK37/('Data base original'!$AN37)</f>
        <v>-0.25309627216556385</v>
      </c>
      <c r="AO45" s="13">
        <f>-('Data base original'!AL49/'Data base original'!AL37*100-100)*'Data base original'!AL37/('Data base original'!$AN37)</f>
        <v>-0.74331481483906192</v>
      </c>
      <c r="AP45" s="13">
        <f>-('Data base original'!AM49/'Data base original'!AM37*100-100)*'Data base original'!AM37/('Data base original'!$AN37)</f>
        <v>2.186605144937874E-2</v>
      </c>
      <c r="AQ45" s="13">
        <f>(('Data base original'!AJ49-'Data base original'!AL49)/('Data base original'!AJ37-'Data base original'!AL37)*100-100)*(('Data base original'!AJ37-'Data base original'!AL37)/'Data base original'!AN37)</f>
        <v>-1.8397598138636007</v>
      </c>
      <c r="AR45" s="13">
        <f>(('Data base original'!AK49-'Data base original'!AM49)/('Data base original'!AK37-'Data base original'!AM37)*100-100)*(('Data base original'!AK37-'Data base original'!AM37)/'Data base original'!AN37)</f>
        <v>-0.23123022071618513</v>
      </c>
      <c r="AS45" s="9">
        <f>('Data base original'!AN49/'Data base original'!AN37*100-100)*'Data base original'!AN37/('Data base original'!$AN37)</f>
        <v>12.360080184250947</v>
      </c>
    </row>
    <row r="46" spans="1:45" x14ac:dyDescent="0.25">
      <c r="A46" s="71">
        <v>39904</v>
      </c>
      <c r="B46" s="13">
        <f>'Data base original'!B50/'Data base original'!B38*100-100</f>
        <v>7.7294743446649505</v>
      </c>
      <c r="C46" s="13">
        <f>'Data base original'!C50/'Data base original'!C38*100-100</f>
        <v>2.0225450144623522</v>
      </c>
      <c r="D46" s="13">
        <f>'Data base original'!D50/'Data base original'!D38*100-100</f>
        <v>13.139920898412583</v>
      </c>
      <c r="E46" s="13">
        <f>'Data base original'!E50/'Data base original'!E38*100-100</f>
        <v>9.9657637161243713</v>
      </c>
      <c r="F46" s="9">
        <f>'Data base original'!F50/'Data base original'!F38*100-100</f>
        <v>8.3938579433057896</v>
      </c>
      <c r="G46" s="9">
        <f>'Data base original'!G50</f>
        <v>29.9749702923983</v>
      </c>
      <c r="H46" s="13"/>
      <c r="I46" s="13"/>
      <c r="J46" s="9"/>
      <c r="K46" s="9">
        <f>'Data base original'!K50</f>
        <v>8.7663514466743102</v>
      </c>
      <c r="L46" s="13"/>
      <c r="M46" s="9"/>
      <c r="N46" s="9">
        <f>'Data base original'!N50</f>
        <v>3.94729968911175</v>
      </c>
      <c r="O46" s="13"/>
      <c r="P46" s="9"/>
      <c r="Q46" s="11">
        <f>'Data base original'!Q50</f>
        <v>4.42</v>
      </c>
      <c r="R46" s="13">
        <f>('Data base original'!S50/'Data base original'!S38*100-100)*'Data base original'!S38/'Data base original'!$V38</f>
        <v>2.4630493104847844</v>
      </c>
      <c r="S46" s="13">
        <f>('Data base original'!T50/'Data base original'!T38*100-100)*'Data base original'!T38/'Data base original'!$V38</f>
        <v>6.8407036718046195</v>
      </c>
      <c r="T46" s="13">
        <f>('Data base original'!U50/'Data base original'!U38*100-100)*'Data base original'!U38/'Data base original'!$V38</f>
        <v>-1.4978270123647432</v>
      </c>
      <c r="U46" s="9">
        <f>('Data base original'!V50/'Data base original'!V38*100-100)*'Data base original'!V38/'Data base original'!$V38</f>
        <v>7.8059259699246581</v>
      </c>
      <c r="V46" s="13">
        <f>('Data base original'!V50/'Data base original'!V38*100-100)*'Data base original'!V38/('Data base original'!$AC38)</f>
        <v>1.5931481496447986</v>
      </c>
      <c r="W46" s="13">
        <f>('Data base original'!W50/'Data base original'!W38*100-100)*'Data base original'!W38/('Data base original'!$AC38)</f>
        <v>0.45683043327164352</v>
      </c>
      <c r="X46" s="13">
        <f>('Data base original'!X50/'Data base original'!X38*100-100)*'Data base original'!X38/('Data base original'!$AC38)</f>
        <v>0.31721529422223677</v>
      </c>
      <c r="Y46" s="13">
        <f>('Data base original'!Y50/'Data base original'!Y38*100-100)*'Data base original'!Y38/('Data base original'!$AC38)</f>
        <v>5.6720923278349353</v>
      </c>
      <c r="Z46" s="13">
        <f>('Data base original'!Z50/'Data base original'!Z38*100-100)*'Data base original'!Z38/('Data base original'!$AC38)</f>
        <v>0.21356469171522557</v>
      </c>
      <c r="AA46" s="13">
        <f>-('Data base original'!AA50/'Data base original'!AA38*100-100)*'Data base original'!AA38/('Data base original'!$AC38)</f>
        <v>-5.5047966185253738</v>
      </c>
      <c r="AB46" s="13">
        <f>-('Data base original'!AB50/'Data base original'!AB38*100-100)*'Data base original'!AB38/('Data base original'!$AC38)</f>
        <v>-1.2122877486200128E-2</v>
      </c>
      <c r="AC46" s="13">
        <f>(('Data base original'!Y50-'Data base original'!AA50)/('Data base original'!Y38-'Data base original'!AA38)*100-100)*(('Data base original'!Y38-'Data base original'!AA38)/'Data base original'!AC38)</f>
        <v>0.16729570930956031</v>
      </c>
      <c r="AD46" s="13">
        <f>(('Data base original'!Z50-'Data base original'!AB50)/('Data base original'!Z38-'Data base original'!AB38)*100-100)*(('Data base original'!Z38-'Data base original'!AB38)/'Data base original'!AC38)</f>
        <v>0.20144181422902546</v>
      </c>
      <c r="AE46" s="9">
        <f>('Data base original'!AC50/'Data base original'!AC38*100-100)*'Data base original'!AC38/('Data base original'!$AC38)</f>
        <v>2.7359314006772739</v>
      </c>
      <c r="AF46" s="13">
        <f>('Data base original'!AC50/'Data base original'!AC38*100-100)*'Data base original'!AC38/('Data base original'!$AN38)</f>
        <v>1.7415897971467873</v>
      </c>
      <c r="AG46" s="13">
        <f>('Data base original'!AD50/'Data base original'!AD38*100-100)*'Data base original'!AD38/('Data base original'!$AN38)</f>
        <v>2.3444131764560621</v>
      </c>
      <c r="AH46" s="13">
        <f>('Data base original'!AE50/'Data base original'!AE38*100-100)*'Data base original'!AE38/('Data base original'!$AN38)</f>
        <v>3.1748869465008713</v>
      </c>
      <c r="AI46" s="13">
        <f>('Data base original'!AF50/'Data base original'!AF38*100-100)*'Data base original'!AF38/('Data base original'!$AN38)</f>
        <v>1.4326540691542722</v>
      </c>
      <c r="AJ46" s="13">
        <f>('Data base original'!AG50/'Data base original'!AG38*100-100)*'Data base original'!AG38/('Data base original'!$AN38)</f>
        <v>-0.77478302474058192</v>
      </c>
      <c r="AK46" s="13">
        <f>('Data base original'!AH50/'Data base original'!AH38*100-100)*'Data base original'!AH38/('Data base original'!$AN38)</f>
        <v>0.26533489044485709</v>
      </c>
      <c r="AL46" s="13">
        <f>('Data base original'!AI50/'Data base original'!AI38*100-100)*'Data base original'!AI38/('Data base original'!$AN38)</f>
        <v>3.8336583031943055</v>
      </c>
      <c r="AM46" s="13">
        <f>('Data base original'!AJ50/'Data base original'!AJ38*100-100)*'Data base original'!AJ38/('Data base original'!$AN38)</f>
        <v>-1.1508563255940774</v>
      </c>
      <c r="AN46" s="13">
        <f>('Data base original'!AK50/'Data base original'!AK38*100-100)*'Data base original'!AK38/('Data base original'!$AN38)</f>
        <v>-0.23009409549483739</v>
      </c>
      <c r="AO46" s="13">
        <f>-('Data base original'!AL50/'Data base original'!AL38*100-100)*'Data base original'!AL38/('Data base original'!$AN38)</f>
        <v>-0.71446210199766491</v>
      </c>
      <c r="AP46" s="13">
        <f>-('Data base original'!AM50/'Data base original'!AM38*100-100)*'Data base original'!AM38/('Data base original'!$AN38)</f>
        <v>2.3665351353297944E-2</v>
      </c>
      <c r="AQ46" s="13">
        <f>(('Data base original'!AJ50-'Data base original'!AL50)/('Data base original'!AJ38-'Data base original'!AL38)*100-100)*(('Data base original'!AJ38-'Data base original'!AL38)/'Data base original'!AN38)</f>
        <v>-1.865318427591742</v>
      </c>
      <c r="AR46" s="13">
        <f>(('Data base original'!AK50-'Data base original'!AM50)/('Data base original'!AK38-'Data base original'!AM38)*100-100)*(('Data base original'!AK38-'Data base original'!AM38)/'Data base original'!AN38)</f>
        <v>-0.20642874414153944</v>
      </c>
      <c r="AS46" s="9">
        <f>('Data base original'!AN50/'Data base original'!AN38*100-100)*'Data base original'!AN38/('Data base original'!$AN38)</f>
        <v>9.9460069864232707</v>
      </c>
    </row>
    <row r="47" spans="1:45" x14ac:dyDescent="0.25">
      <c r="A47" s="71">
        <v>39934</v>
      </c>
      <c r="B47" s="13">
        <f>'Data base original'!B51/'Data base original'!B39*100-100</f>
        <v>5.8085295833944883</v>
      </c>
      <c r="C47" s="13">
        <f>'Data base original'!C51/'Data base original'!C39*100-100</f>
        <v>1.336348610294209</v>
      </c>
      <c r="D47" s="13">
        <f>'Data base original'!D51/'Data base original'!D39*100-100</f>
        <v>12.170297178094259</v>
      </c>
      <c r="E47" s="13">
        <f>'Data base original'!E51/'Data base original'!E39*100-100</f>
        <v>-2.399493264783672</v>
      </c>
      <c r="F47" s="9">
        <f>'Data base original'!F51/'Data base original'!F39*100-100</f>
        <v>5.8671669964797815</v>
      </c>
      <c r="G47" s="9">
        <f>'Data base original'!G51</f>
        <v>29.566587019095401</v>
      </c>
      <c r="H47" s="13"/>
      <c r="I47" s="13"/>
      <c r="J47" s="9"/>
      <c r="K47" s="9">
        <f>'Data base original'!K51</f>
        <v>8.0713683339428606</v>
      </c>
      <c r="L47" s="13"/>
      <c r="M47" s="9"/>
      <c r="N47" s="9">
        <f>'Data base original'!N51</f>
        <v>3.7768421556343399</v>
      </c>
      <c r="O47" s="13"/>
      <c r="P47" s="9"/>
      <c r="Q47" s="11">
        <f>'Data base original'!Q51</f>
        <v>4.4556453691489804</v>
      </c>
      <c r="R47" s="13">
        <f>('Data base original'!S51/'Data base original'!S39*100-100)*'Data base original'!S39/'Data base original'!$V39</f>
        <v>2.2685380745747121</v>
      </c>
      <c r="S47" s="13">
        <f>('Data base original'!T51/'Data base original'!T39*100-100)*'Data base original'!T39/'Data base original'!$V39</f>
        <v>6.2718405591183091</v>
      </c>
      <c r="T47" s="13">
        <f>('Data base original'!U51/'Data base original'!U39*100-100)*'Data base original'!U39/'Data base original'!$V39</f>
        <v>0.27168695518604685</v>
      </c>
      <c r="U47" s="9">
        <f>('Data base original'!V51/'Data base original'!V39*100-100)*'Data base original'!V39/'Data base original'!$V39</f>
        <v>8.8120655888790793</v>
      </c>
      <c r="V47" s="13">
        <f>('Data base original'!V51/'Data base original'!V39*100-100)*'Data base original'!V39/('Data base original'!$AC39)</f>
        <v>1.8473793739157045</v>
      </c>
      <c r="W47" s="13">
        <f>('Data base original'!W51/'Data base original'!W39*100-100)*'Data base original'!W39/('Data base original'!$AC39)</f>
        <v>0.29907459959024574</v>
      </c>
      <c r="X47" s="13">
        <f>('Data base original'!X51/'Data base original'!X39*100-100)*'Data base original'!X39/('Data base original'!$AC39)</f>
        <v>0.32704994908083829</v>
      </c>
      <c r="Y47" s="13">
        <f>('Data base original'!Y51/'Data base original'!Y39*100-100)*'Data base original'!Y39/('Data base original'!$AC39)</f>
        <v>4.6076809441579796</v>
      </c>
      <c r="Z47" s="13">
        <f>('Data base original'!Z51/'Data base original'!Z39*100-100)*'Data base original'!Z39/('Data base original'!$AC39)</f>
        <v>0.19904763054827648</v>
      </c>
      <c r="AA47" s="13">
        <f>-('Data base original'!AA51/'Data base original'!AA39*100-100)*'Data base original'!AA39/('Data base original'!$AC39)</f>
        <v>-4.6596064129966646</v>
      </c>
      <c r="AB47" s="13">
        <f>-('Data base original'!AB51/'Data base original'!AB39*100-100)*'Data base original'!AB39/('Data base original'!$AC39)</f>
        <v>-8.4529832993201371E-3</v>
      </c>
      <c r="AC47" s="13">
        <f>(('Data base original'!Y51-'Data base original'!AA51)/('Data base original'!Y39-'Data base original'!AA39)*100-100)*(('Data base original'!Y39-'Data base original'!AA39)/'Data base original'!AC39)</f>
        <v>-5.1925468838683042E-2</v>
      </c>
      <c r="AD47" s="13">
        <f>(('Data base original'!Z51-'Data base original'!AB51)/('Data base original'!Z39-'Data base original'!AB39)*100-100)*(('Data base original'!Z39-'Data base original'!AB39)/'Data base original'!AC39)</f>
        <v>0.1905946472489565</v>
      </c>
      <c r="AE47" s="9">
        <f>('Data base original'!AC51/'Data base original'!AC39*100-100)*'Data base original'!AC39/('Data base original'!$AC39)</f>
        <v>2.6121731009970688</v>
      </c>
      <c r="AF47" s="13">
        <f>('Data base original'!AC51/'Data base original'!AC39*100-100)*'Data base original'!AC39/('Data base original'!$AN39)</f>
        <v>1.6405647617964298</v>
      </c>
      <c r="AG47" s="13">
        <f>('Data base original'!AD51/'Data base original'!AD39*100-100)*'Data base original'!AD39/('Data base original'!$AN39)</f>
        <v>1.2185102321995118</v>
      </c>
      <c r="AH47" s="13">
        <f>('Data base original'!AE51/'Data base original'!AE39*100-100)*'Data base original'!AE39/('Data base original'!$AN39)</f>
        <v>2.7702147561083521</v>
      </c>
      <c r="AI47" s="13">
        <f>('Data base original'!AF51/'Data base original'!AF39*100-100)*'Data base original'!AF39/('Data base original'!$AN39)</f>
        <v>1.3140697483346604</v>
      </c>
      <c r="AJ47" s="13">
        <f>('Data base original'!AG51/'Data base original'!AG39*100-100)*'Data base original'!AG39/('Data base original'!$AN39)</f>
        <v>-0.65501245054542223</v>
      </c>
      <c r="AK47" s="13">
        <f>('Data base original'!AH51/'Data base original'!AH39*100-100)*'Data base original'!AH39/('Data base original'!$AN39)</f>
        <v>0.25811181474599632</v>
      </c>
      <c r="AL47" s="13">
        <f>('Data base original'!AI51/'Data base original'!AI39*100-100)*'Data base original'!AI39/('Data base original'!$AN39)</f>
        <v>3.9831633233476151</v>
      </c>
      <c r="AM47" s="13">
        <f>('Data base original'!AJ51/'Data base original'!AJ39*100-100)*'Data base original'!AJ39/('Data base original'!$AN39)</f>
        <v>-1.1167570437222709</v>
      </c>
      <c r="AN47" s="13">
        <f>('Data base original'!AK51/'Data base original'!AK39*100-100)*'Data base original'!AK39/('Data base original'!$AN39)</f>
        <v>-0.21627292606777651</v>
      </c>
      <c r="AO47" s="13">
        <f>-('Data base original'!AL51/'Data base original'!AL39*100-100)*'Data base original'!AL39/('Data base original'!$AN39)</f>
        <v>-0.57474751305095184</v>
      </c>
      <c r="AP47" s="13">
        <f>-('Data base original'!AM51/'Data base original'!AM39*100-100)*'Data base original'!AM39/('Data base original'!$AN39)</f>
        <v>3.6024420765234523E-2</v>
      </c>
      <c r="AQ47" s="13">
        <f>(('Data base original'!AJ51-'Data base original'!AL51)/('Data base original'!AJ39-'Data base original'!AL39)*100-100)*(('Data base original'!AJ39-'Data base original'!AL39)/'Data base original'!AN39)</f>
        <v>-1.6915045567732228</v>
      </c>
      <c r="AR47" s="13">
        <f>(('Data base original'!AK51-'Data base original'!AM51)/('Data base original'!AK39-'Data base original'!AM39)*100-100)*(('Data base original'!AK39-'Data base original'!AM39)/'Data base original'!AN39)</f>
        <v>-0.18024850530254194</v>
      </c>
      <c r="AS47" s="9">
        <f>('Data base original'!AN51/'Data base original'!AN39*100-100)*'Data base original'!AN39/('Data base original'!$AN39)</f>
        <v>8.6578691239113823</v>
      </c>
    </row>
    <row r="48" spans="1:45" x14ac:dyDescent="0.25">
      <c r="A48" s="71">
        <v>39965</v>
      </c>
      <c r="B48" s="13">
        <f>'Data base original'!B52/'Data base original'!B40*100-100</f>
        <v>2.8482618713180869</v>
      </c>
      <c r="C48" s="13">
        <f>'Data base original'!C52/'Data base original'!C40*100-100</f>
        <v>0.16224256091280154</v>
      </c>
      <c r="D48" s="13">
        <f>'Data base original'!D52/'Data base original'!D40*100-100</f>
        <v>10.738033433344469</v>
      </c>
      <c r="E48" s="13">
        <f>'Data base original'!E52/'Data base original'!E40*100-100</f>
        <v>-23.012163922237633</v>
      </c>
      <c r="F48" s="9">
        <f>'Data base original'!F52/'Data base original'!F40*100-100</f>
        <v>1.6025548793120237</v>
      </c>
      <c r="G48" s="9">
        <f>'Data base original'!G52</f>
        <v>28.9061914956599</v>
      </c>
      <c r="H48" s="13"/>
      <c r="I48" s="13"/>
      <c r="J48" s="9"/>
      <c r="K48" s="9">
        <f>'Data base original'!K52</f>
        <v>7.9845183487956701</v>
      </c>
      <c r="L48" s="13"/>
      <c r="M48" s="9"/>
      <c r="N48" s="9">
        <f>'Data base original'!N52</f>
        <v>3.49696459618111</v>
      </c>
      <c r="O48" s="13"/>
      <c r="P48" s="9"/>
      <c r="Q48" s="11">
        <f>'Data base original'!Q52</f>
        <v>4.6100000000000003</v>
      </c>
      <c r="R48" s="13">
        <f>('Data base original'!S52/'Data base original'!S40*100-100)*'Data base original'!S40/'Data base original'!$V40</f>
        <v>2.1979278858526299</v>
      </c>
      <c r="S48" s="13">
        <f>('Data base original'!T52/'Data base original'!T40*100-100)*'Data base original'!T40/'Data base original'!$V40</f>
        <v>6.7272224710961979</v>
      </c>
      <c r="T48" s="13">
        <f>('Data base original'!U52/'Data base original'!U40*100-100)*'Data base original'!U40/'Data base original'!$V40</f>
        <v>1.7804550263541681</v>
      </c>
      <c r="U48" s="9">
        <f>('Data base original'!V52/'Data base original'!V40*100-100)*'Data base original'!V40/'Data base original'!$V40</f>
        <v>10.705605383303009</v>
      </c>
      <c r="V48" s="13">
        <f>('Data base original'!V52/'Data base original'!V40*100-100)*'Data base original'!V40/('Data base original'!$AC40)</f>
        <v>2.2396318326018805</v>
      </c>
      <c r="W48" s="13">
        <f>('Data base original'!W52/'Data base original'!W40*100-100)*'Data base original'!W40/('Data base original'!$AC40)</f>
        <v>-0.48832428401371269</v>
      </c>
      <c r="X48" s="13">
        <f>('Data base original'!X52/'Data base original'!X40*100-100)*'Data base original'!X40/('Data base original'!$AC40)</f>
        <v>0.31744069422206023</v>
      </c>
      <c r="Y48" s="13">
        <f>('Data base original'!Y52/'Data base original'!Y40*100-100)*'Data base original'!Y40/('Data base original'!$AC40)</f>
        <v>4.0627224527477948</v>
      </c>
      <c r="Z48" s="13">
        <f>('Data base original'!Z52/'Data base original'!Z40*100-100)*'Data base original'!Z40/('Data base original'!$AC40)</f>
        <v>0.15513119353314289</v>
      </c>
      <c r="AA48" s="13">
        <f>-('Data base original'!AA52/'Data base original'!AA40*100-100)*'Data base original'!AA40/('Data base original'!$AC40)</f>
        <v>-3.6003198334632738</v>
      </c>
      <c r="AB48" s="13">
        <f>-('Data base original'!AB52/'Data base original'!AB40*100-100)*'Data base original'!AB40/('Data base original'!$AC40)</f>
        <v>-8.5740891027315507E-3</v>
      </c>
      <c r="AC48" s="13">
        <f>(('Data base original'!Y52-'Data base original'!AA52)/('Data base original'!Y40-'Data base original'!AA40)*100-100)*(('Data base original'!Y40-'Data base original'!AA40)/'Data base original'!AC40)</f>
        <v>0.4624026192845232</v>
      </c>
      <c r="AD48" s="13">
        <f>(('Data base original'!Z52-'Data base original'!AB52)/('Data base original'!Z40-'Data base original'!AB40)*100-100)*(('Data base original'!Z40-'Data base original'!AB40)/'Data base original'!AC40)</f>
        <v>0.14655710443041134</v>
      </c>
      <c r="AE48" s="9">
        <f>('Data base original'!AC52/'Data base original'!AC40*100-100)*'Data base original'!AC40/('Data base original'!$AC40)</f>
        <v>2.677707966525162</v>
      </c>
      <c r="AF48" s="13">
        <f>('Data base original'!AC52/'Data base original'!AC40*100-100)*'Data base original'!AC40/('Data base original'!$AN40)</f>
        <v>1.6615114322478477</v>
      </c>
      <c r="AG48" s="13">
        <f>('Data base original'!AD52/'Data base original'!AD40*100-100)*'Data base original'!AD40/('Data base original'!$AN40)</f>
        <v>4.2066712857571353E-3</v>
      </c>
      <c r="AH48" s="13">
        <f>('Data base original'!AE52/'Data base original'!AE40*100-100)*'Data base original'!AE40/('Data base original'!$AN40)</f>
        <v>2.5207859051766786</v>
      </c>
      <c r="AI48" s="13">
        <f>('Data base original'!AF52/'Data base original'!AF40*100-100)*'Data base original'!AF40/('Data base original'!$AN40)</f>
        <v>1.2653419776304065</v>
      </c>
      <c r="AJ48" s="13">
        <f>('Data base original'!AG52/'Data base original'!AG40*100-100)*'Data base original'!AG40/('Data base original'!$AN40)</f>
        <v>-0.80149460556270335</v>
      </c>
      <c r="AK48" s="13">
        <f>('Data base original'!AH52/'Data base original'!AH40*100-100)*'Data base original'!AH40/('Data base original'!$AN40)</f>
        <v>0.22864495694348219</v>
      </c>
      <c r="AL48" s="13">
        <f>('Data base original'!AI52/'Data base original'!AI40*100-100)*'Data base original'!AI40/('Data base original'!$AN40)</f>
        <v>3.7446797980797792</v>
      </c>
      <c r="AM48" s="13">
        <f>('Data base original'!AJ52/'Data base original'!AJ40*100-100)*'Data base original'!AJ40/('Data base original'!$AN40)</f>
        <v>-1.016777194892605</v>
      </c>
      <c r="AN48" s="13">
        <f>('Data base original'!AK52/'Data base original'!AK40*100-100)*'Data base original'!AK40/('Data base original'!$AN40)</f>
        <v>-0.18670196971196668</v>
      </c>
      <c r="AO48" s="13">
        <f>-('Data base original'!AL52/'Data base original'!AL40*100-100)*'Data base original'!AL40/('Data base original'!$AN40)</f>
        <v>-0.45333069385331126</v>
      </c>
      <c r="AP48" s="13">
        <f>-('Data base original'!AM52/'Data base original'!AM40*100-100)*'Data base original'!AM40/('Data base original'!$AN40)</f>
        <v>5.1964762941700472E-2</v>
      </c>
      <c r="AQ48" s="13">
        <f>(('Data base original'!AJ52-'Data base original'!AL52)/('Data base original'!AJ40-'Data base original'!AL40)*100-100)*(('Data base original'!AJ40-'Data base original'!AL40)/'Data base original'!AN40)</f>
        <v>-1.470107888745916</v>
      </c>
      <c r="AR48" s="13">
        <f>(('Data base original'!AK52-'Data base original'!AM52)/('Data base original'!AK40-'Data base original'!AM40)*100-100)*(('Data base original'!AK40-'Data base original'!AM40)/'Data base original'!AN40)</f>
        <v>-0.13473720677026621</v>
      </c>
      <c r="AS48" s="9">
        <f>('Data base original'!AN52/'Data base original'!AN40*100-100)*'Data base original'!AN40/('Data base original'!$AN40)</f>
        <v>7.0188310402850513</v>
      </c>
    </row>
    <row r="49" spans="1:45" x14ac:dyDescent="0.25">
      <c r="A49" s="71">
        <v>39995</v>
      </c>
      <c r="B49" s="13">
        <f>'Data base original'!B53/'Data base original'!B41*100-100</f>
        <v>1.7684456582876606</v>
      </c>
      <c r="C49" s="13">
        <f>'Data base original'!C53/'Data base original'!C41*100-100</f>
        <v>-0.20002631485553479</v>
      </c>
      <c r="D49" s="13">
        <f>'Data base original'!D53/'Data base original'!D41*100-100</f>
        <v>9.2314420787089375</v>
      </c>
      <c r="E49" s="13">
        <f>'Data base original'!E53/'Data base original'!E41*100-100</f>
        <v>-19.890239153391477</v>
      </c>
      <c r="F49" s="9">
        <f>'Data base original'!F53/'Data base original'!F41*100-100</f>
        <v>1.0823944056955099</v>
      </c>
      <c r="G49" s="9">
        <f>'Data base original'!G53</f>
        <v>27.909352390439899</v>
      </c>
      <c r="H49" s="13"/>
      <c r="I49" s="13"/>
      <c r="J49" s="9"/>
      <c r="K49" s="9">
        <f>'Data base original'!K53</f>
        <v>7.2408472343698298</v>
      </c>
      <c r="L49" s="13"/>
      <c r="M49" s="9"/>
      <c r="N49" s="9">
        <f>'Data base original'!N53</f>
        <v>2.7133157939572001</v>
      </c>
      <c r="O49" s="13"/>
      <c r="P49" s="9"/>
      <c r="Q49" s="11">
        <f>'Data base original'!Q53</f>
        <v>4.62</v>
      </c>
      <c r="R49" s="13">
        <f>('Data base original'!S53/'Data base original'!S41*100-100)*'Data base original'!S41/'Data base original'!$V41</f>
        <v>2.337641454443125</v>
      </c>
      <c r="S49" s="13">
        <f>('Data base original'!T53/'Data base original'!T41*100-100)*'Data base original'!T41/'Data base original'!$V41</f>
        <v>9.5103616007718372</v>
      </c>
      <c r="T49" s="13">
        <f>('Data base original'!U53/'Data base original'!U41*100-100)*'Data base original'!U41/'Data base original'!$V41</f>
        <v>4.7536732929991379</v>
      </c>
      <c r="U49" s="9">
        <f>('Data base original'!V53/'Data base original'!V41*100-100)*'Data base original'!V41/'Data base original'!$V41</f>
        <v>16.601676348214099</v>
      </c>
      <c r="V49" s="13">
        <f>('Data base original'!V53/'Data base original'!V41*100-100)*'Data base original'!V41/('Data base original'!$AC41)</f>
        <v>3.3071534536019511</v>
      </c>
      <c r="W49" s="13">
        <f>('Data base original'!W53/'Data base original'!W41*100-100)*'Data base original'!W41/('Data base original'!$AC41)</f>
        <v>-0.52192923624556076</v>
      </c>
      <c r="X49" s="13">
        <f>('Data base original'!X53/'Data base original'!X41*100-100)*'Data base original'!X41/('Data base original'!$AC41)</f>
        <v>0.28368765928651718</v>
      </c>
      <c r="Y49" s="13">
        <f>('Data base original'!Y53/'Data base original'!Y41*100-100)*'Data base original'!Y41/('Data base original'!$AC41)</f>
        <v>7.4489532385839237</v>
      </c>
      <c r="Z49" s="13">
        <f>('Data base original'!Z53/'Data base original'!Z41*100-100)*'Data base original'!Z41/('Data base original'!$AC41)</f>
        <v>0.11992160050291002</v>
      </c>
      <c r="AA49" s="13">
        <f>-('Data base original'!AA53/'Data base original'!AA41*100-100)*'Data base original'!AA41/('Data base original'!$AC41)</f>
        <v>-6.5534451934261337</v>
      </c>
      <c r="AB49" s="13">
        <f>-('Data base original'!AB53/'Data base original'!AB41*100-100)*'Data base original'!AB41/('Data base original'!$AC41)</f>
        <v>-1.0010150292396464E-3</v>
      </c>
      <c r="AC49" s="13">
        <f>(('Data base original'!Y53-'Data base original'!AA53)/('Data base original'!Y41-'Data base original'!AA41)*100-100)*(('Data base original'!Y41-'Data base original'!AA41)/'Data base original'!AC41)</f>
        <v>0.89550804515779225</v>
      </c>
      <c r="AD49" s="13">
        <f>(('Data base original'!Z53-'Data base original'!AB53)/('Data base original'!Z41-'Data base original'!AB41)*100-100)*(('Data base original'!Z41-'Data base original'!AB41)/'Data base original'!AC41)</f>
        <v>0.11892058547367039</v>
      </c>
      <c r="AE49" s="9">
        <f>('Data base original'!AC53/'Data base original'!AC41*100-100)*'Data base original'!AC41/('Data base original'!$AC41)</f>
        <v>4.0833405072743716</v>
      </c>
      <c r="AF49" s="13">
        <f>('Data base original'!AC53/'Data base original'!AC41*100-100)*'Data base original'!AC41/('Data base original'!$AN41)</f>
        <v>2.5036641682399443</v>
      </c>
      <c r="AG49" s="13">
        <f>('Data base original'!AD53/'Data base original'!AD41*100-100)*'Data base original'!AD41/('Data base original'!$AN41)</f>
        <v>-0.84748467432479935</v>
      </c>
      <c r="AH49" s="13">
        <f>('Data base original'!AE53/'Data base original'!AE41*100-100)*'Data base original'!AE41/('Data base original'!$AN41)</f>
        <v>1.255882923380218</v>
      </c>
      <c r="AI49" s="13">
        <f>('Data base original'!AF53/'Data base original'!AF41*100-100)*'Data base original'!AF41/('Data base original'!$AN41)</f>
        <v>1.3411960532550335</v>
      </c>
      <c r="AJ49" s="13">
        <f>('Data base original'!AG53/'Data base original'!AG41*100-100)*'Data base original'!AG41/('Data base original'!$AN41)</f>
        <v>-0.814341444013719</v>
      </c>
      <c r="AK49" s="13">
        <f>('Data base original'!AH53/'Data base original'!AH41*100-100)*'Data base original'!AH41/('Data base original'!$AN41)</f>
        <v>0.23212536488241511</v>
      </c>
      <c r="AL49" s="13">
        <f>('Data base original'!AI53/'Data base original'!AI41*100-100)*'Data base original'!AI41/('Data base original'!$AN41)</f>
        <v>3.5336821146853996</v>
      </c>
      <c r="AM49" s="13">
        <f>('Data base original'!AJ53/'Data base original'!AJ41*100-100)*'Data base original'!AJ41/('Data base original'!$AN41)</f>
        <v>-0.65905927237106643</v>
      </c>
      <c r="AN49" s="13">
        <f>('Data base original'!AK53/'Data base original'!AK41*100-100)*'Data base original'!AK41/('Data base original'!$AN41)</f>
        <v>-0.1362555023899952</v>
      </c>
      <c r="AO49" s="13">
        <f>-('Data base original'!AL53/'Data base original'!AL41*100-100)*'Data base original'!AL41/('Data base original'!$AN41)</f>
        <v>-0.49641193843706288</v>
      </c>
      <c r="AP49" s="13">
        <f>-('Data base original'!AM53/'Data base original'!AM41*100-100)*'Data base original'!AM41/('Data base original'!$AN41)</f>
        <v>6.9846289062979502E-2</v>
      </c>
      <c r="AQ49" s="13">
        <f>(('Data base original'!AJ53-'Data base original'!AL53)/('Data base original'!AJ41-'Data base original'!AL41)*100-100)*(('Data base original'!AJ41-'Data base original'!AL41)/'Data base original'!AN41)</f>
        <v>-1.1554712108081295</v>
      </c>
      <c r="AR49" s="13">
        <f>(('Data base original'!AK53-'Data base original'!AM53)/('Data base original'!AK41-'Data base original'!AM41)*100-100)*(('Data base original'!AK41-'Data base original'!AM41)/'Data base original'!AN41)</f>
        <v>-6.6409213327015729E-2</v>
      </c>
      <c r="AS49" s="9">
        <f>('Data base original'!AN53/'Data base original'!AN41*100-100)*'Data base original'!AN41/('Data base original'!$AN41)</f>
        <v>5.9828440819693469</v>
      </c>
    </row>
    <row r="50" spans="1:45" x14ac:dyDescent="0.25">
      <c r="A50" s="71">
        <v>40026</v>
      </c>
      <c r="B50" s="13">
        <f>'Data base original'!B54/'Data base original'!B42*100-100</f>
        <v>1.4775135503445966</v>
      </c>
      <c r="C50" s="13">
        <f>'Data base original'!C54/'Data base original'!C42*100-100</f>
        <v>-0.82355648258108261</v>
      </c>
      <c r="D50" s="13">
        <f>'Data base original'!D54/'Data base original'!D42*100-100</f>
        <v>7.8153888356481218</v>
      </c>
      <c r="E50" s="13">
        <f>'Data base original'!E54/'Data base original'!E42*100-100</f>
        <v>-19.640616038706426</v>
      </c>
      <c r="F50" s="9">
        <f>'Data base original'!F54/'Data base original'!F42*100-100</f>
        <v>0.59274798600704059</v>
      </c>
      <c r="G50" s="9">
        <f>'Data base original'!G54</f>
        <v>24.5737435113694</v>
      </c>
      <c r="H50" s="13"/>
      <c r="I50" s="13"/>
      <c r="J50" s="9"/>
      <c r="K50" s="9">
        <f>'Data base original'!K54</f>
        <v>5.9873966986875997</v>
      </c>
      <c r="L50" s="13"/>
      <c r="M50" s="9"/>
      <c r="N50" s="9">
        <f>'Data base original'!N54</f>
        <v>3.3949739058076802</v>
      </c>
      <c r="O50" s="13"/>
      <c r="P50" s="9"/>
      <c r="Q50" s="11">
        <f>'Data base original'!Q54</f>
        <v>4.5599999999999996</v>
      </c>
      <c r="R50" s="13">
        <f>('Data base original'!S54/'Data base original'!S42*100-100)*'Data base original'!S42/'Data base original'!$V42</f>
        <v>2.720912668442184</v>
      </c>
      <c r="S50" s="13">
        <f>('Data base original'!T54/'Data base original'!T42*100-100)*'Data base original'!T42/'Data base original'!$V42</f>
        <v>10.310251619827476</v>
      </c>
      <c r="T50" s="13">
        <f>('Data base original'!U54/'Data base original'!U42*100-100)*'Data base original'!U42/'Data base original'!$V42</f>
        <v>3.7176531382915332</v>
      </c>
      <c r="U50" s="9">
        <f>('Data base original'!V54/'Data base original'!V42*100-100)*'Data base original'!V42/'Data base original'!$V42</f>
        <v>16.748817426561203</v>
      </c>
      <c r="V50" s="13">
        <f>('Data base original'!V54/'Data base original'!V42*100-100)*'Data base original'!V42/('Data base original'!$AC42)</f>
        <v>3.3615624264521102</v>
      </c>
      <c r="W50" s="13">
        <f>('Data base original'!W54/'Data base original'!W42*100-100)*'Data base original'!W42/('Data base original'!$AC42)</f>
        <v>-0.76948545397249302</v>
      </c>
      <c r="X50" s="13">
        <f>('Data base original'!X54/'Data base original'!X42*100-100)*'Data base original'!X42/('Data base original'!$AC42)</f>
        <v>0.25769186276113137</v>
      </c>
      <c r="Y50" s="13">
        <f>('Data base original'!Y54/'Data base original'!Y42*100-100)*'Data base original'!Y42/('Data base original'!$AC42)</f>
        <v>7.8193125291698422</v>
      </c>
      <c r="Z50" s="13">
        <f>('Data base original'!Z54/'Data base original'!Z42*100-100)*'Data base original'!Z42/('Data base original'!$AC42)</f>
        <v>8.8157742523545204E-2</v>
      </c>
      <c r="AA50" s="13">
        <f>-('Data base original'!AA54/'Data base original'!AA42*100-100)*'Data base original'!AA42/('Data base original'!$AC42)</f>
        <v>-7.1505502878090956</v>
      </c>
      <c r="AB50" s="13">
        <f>-('Data base original'!AB54/'Data base original'!AB42*100-100)*'Data base original'!AB42/('Data base original'!$AC42)</f>
        <v>5.584653372532276E-3</v>
      </c>
      <c r="AC50" s="13">
        <f>(('Data base original'!Y54-'Data base original'!AA54)/('Data base original'!Y42-'Data base original'!AA42)*100-100)*(('Data base original'!Y42-'Data base original'!AA42)/'Data base original'!AC42)</f>
        <v>0.66876224136074269</v>
      </c>
      <c r="AD50" s="13">
        <f>(('Data base original'!Z54-'Data base original'!AB54)/('Data base original'!Z42-'Data base original'!AB42)*100-100)*(('Data base original'!Z42-'Data base original'!AB42)/'Data base original'!AC42)</f>
        <v>9.3742395896077399E-2</v>
      </c>
      <c r="AE50" s="9">
        <f>('Data base original'!AC54/'Data base original'!AC42*100-100)*'Data base original'!AC42/('Data base original'!$AC42)</f>
        <v>3.6122734724975487</v>
      </c>
      <c r="AF50" s="13">
        <f>('Data base original'!AC54/'Data base original'!AC42*100-100)*'Data base original'!AC42/('Data base original'!$AN42)</f>
        <v>2.1856347403811873</v>
      </c>
      <c r="AG50" s="13">
        <f>('Data base original'!AD54/'Data base original'!AD42*100-100)*'Data base original'!AD42/('Data base original'!$AN42)</f>
        <v>-0.82557160062656976</v>
      </c>
      <c r="AH50" s="13">
        <f>('Data base original'!AE54/'Data base original'!AE42*100-100)*'Data base original'!AE42/('Data base original'!$AN42)</f>
        <v>-0.15579782727801567</v>
      </c>
      <c r="AI50" s="13">
        <f>('Data base original'!AF54/'Data base original'!AF42*100-100)*'Data base original'!AF42/('Data base original'!$AN42)</f>
        <v>1.3024987992344064</v>
      </c>
      <c r="AJ50" s="13">
        <f>('Data base original'!AG54/'Data base original'!AG42*100-100)*'Data base original'!AG42/('Data base original'!$AN42)</f>
        <v>-0.84282883478672233</v>
      </c>
      <c r="AK50" s="13">
        <f>('Data base original'!AH54/'Data base original'!AH42*100-100)*'Data base original'!AH42/('Data base original'!$AN42)</f>
        <v>0.2146896473490234</v>
      </c>
      <c r="AL50" s="13">
        <f>('Data base original'!AI54/'Data base original'!AI42*100-100)*'Data base original'!AI42/('Data base original'!$AN42)</f>
        <v>3.1784687644061722</v>
      </c>
      <c r="AM50" s="13">
        <f>('Data base original'!AJ54/'Data base original'!AJ42*100-100)*'Data base original'!AJ42/('Data base original'!$AN42)</f>
        <v>-9.4371728064608099E-2</v>
      </c>
      <c r="AN50" s="13">
        <f>('Data base original'!AK54/'Data base original'!AK42*100-100)*'Data base original'!AK42/('Data base original'!$AN42)</f>
        <v>-8.0734892679312317E-2</v>
      </c>
      <c r="AO50" s="13">
        <f>-('Data base original'!AL54/'Data base original'!AL42*100-100)*'Data base original'!AL42/('Data base original'!$AN42)</f>
        <v>-0.57335048597819627</v>
      </c>
      <c r="AP50" s="13">
        <f>-('Data base original'!AM54/'Data base original'!AM42*100-100)*'Data base original'!AM42/('Data base original'!$AN42)</f>
        <v>7.880401333272187E-2</v>
      </c>
      <c r="AQ50" s="13">
        <f>(('Data base original'!AJ54-'Data base original'!AL54)/('Data base original'!AJ42-'Data base original'!AL42)*100-100)*(('Data base original'!AJ42-'Data base original'!AL42)/'Data base original'!AN42)</f>
        <v>-0.66772221404280407</v>
      </c>
      <c r="AR50" s="13">
        <f>(('Data base original'!AK54-'Data base original'!AM54)/('Data base original'!AK42-'Data base original'!AM42)*100-100)*(('Data base original'!AK42-'Data base original'!AM42)/'Data base original'!AN42)</f>
        <v>-1.9308793465904021E-3</v>
      </c>
      <c r="AS50" s="9">
        <f>('Data base original'!AN54/'Data base original'!AN42*100-100)*'Data base original'!AN42/('Data base original'!$AN42)</f>
        <v>4.3874405952900872</v>
      </c>
    </row>
    <row r="51" spans="1:45" x14ac:dyDescent="0.25">
      <c r="A51" s="71">
        <v>40057</v>
      </c>
      <c r="B51" s="13">
        <f>'Data base original'!B55/'Data base original'!B43*100-100</f>
        <v>0.19040925602686798</v>
      </c>
      <c r="C51" s="13">
        <f>'Data base original'!C55/'Data base original'!C43*100-100</f>
        <v>-0.88472493277458852</v>
      </c>
      <c r="D51" s="13">
        <f>'Data base original'!D55/'Data base original'!D43*100-100</f>
        <v>6.790161494633324</v>
      </c>
      <c r="E51" s="13">
        <f>'Data base original'!E55/'Data base original'!E43*100-100</f>
        <v>-27.820902425585373</v>
      </c>
      <c r="F51" s="9">
        <f>'Data base original'!F55/'Data base original'!F43*100-100</f>
        <v>-1.312811187995834</v>
      </c>
      <c r="G51" s="9">
        <f>'Data base original'!G55</f>
        <v>26.523264242632901</v>
      </c>
      <c r="H51" s="13"/>
      <c r="I51" s="13"/>
      <c r="J51" s="9"/>
      <c r="K51" s="9">
        <f>'Data base original'!K55</f>
        <v>5.7749809206789102</v>
      </c>
      <c r="L51" s="13"/>
      <c r="M51" s="9"/>
      <c r="N51" s="9">
        <f>'Data base original'!N55</f>
        <v>2.5450470118040398</v>
      </c>
      <c r="O51" s="13"/>
      <c r="P51" s="9"/>
      <c r="Q51" s="11">
        <f>'Data base original'!Q55</f>
        <v>4.49</v>
      </c>
      <c r="R51" s="13">
        <f>('Data base original'!S55/'Data base original'!S43*100-100)*'Data base original'!S43/'Data base original'!$V43</f>
        <v>2.9195648121805493</v>
      </c>
      <c r="S51" s="13">
        <f>('Data base original'!T55/'Data base original'!T43*100-100)*'Data base original'!T43/'Data base original'!$V43</f>
        <v>11.694936870297154</v>
      </c>
      <c r="T51" s="13">
        <f>('Data base original'!U55/'Data base original'!U43*100-100)*'Data base original'!U43/'Data base original'!$V43</f>
        <v>6.0274886445017808</v>
      </c>
      <c r="U51" s="9">
        <f>('Data base original'!V55/'Data base original'!V43*100-100)*'Data base original'!V43/'Data base original'!$V43</f>
        <v>20.641990326979482</v>
      </c>
      <c r="V51" s="13">
        <f>('Data base original'!V55/'Data base original'!V43*100-100)*'Data base original'!V43/('Data base original'!$AC43)</f>
        <v>4.1402828009334858</v>
      </c>
      <c r="W51" s="13">
        <f>('Data base original'!W55/'Data base original'!W43*100-100)*'Data base original'!W43/('Data base original'!$AC43)</f>
        <v>-1.9535539017949597</v>
      </c>
      <c r="X51" s="13">
        <f>('Data base original'!X55/'Data base original'!X43*100-100)*'Data base original'!X43/('Data base original'!$AC43)</f>
        <v>0.22982987079940762</v>
      </c>
      <c r="Y51" s="13">
        <f>('Data base original'!Y55/'Data base original'!Y43*100-100)*'Data base original'!Y43/('Data base original'!$AC43)</f>
        <v>6.1949775876521533</v>
      </c>
      <c r="Z51" s="13">
        <f>('Data base original'!Z55/'Data base original'!Z43*100-100)*'Data base original'!Z43/('Data base original'!$AC43)</f>
        <v>7.0247657427558313E-2</v>
      </c>
      <c r="AA51" s="13">
        <f>-('Data base original'!AA55/'Data base original'!AA43*100-100)*'Data base original'!AA43/('Data base original'!$AC43)</f>
        <v>-5.9035580340100999</v>
      </c>
      <c r="AB51" s="13">
        <f>-('Data base original'!AB55/'Data base original'!AB43*100-100)*'Data base original'!AB43/('Data base original'!$AC43)</f>
        <v>2.5580379455413427E-3</v>
      </c>
      <c r="AC51" s="13">
        <f>(('Data base original'!Y55-'Data base original'!AA55)/('Data base original'!Y43-'Data base original'!AA43)*100-100)*(('Data base original'!Y43-'Data base original'!AA43)/'Data base original'!AC43)</f>
        <v>0.29141955364205463</v>
      </c>
      <c r="AD51" s="13">
        <f>(('Data base original'!Z55-'Data base original'!AB55)/('Data base original'!Z43-'Data base original'!AB43)*100-100)*(('Data base original'!Z43-'Data base original'!AB43)/'Data base original'!AC43)</f>
        <v>7.280569537309961E-2</v>
      </c>
      <c r="AE51" s="9">
        <f>('Data base original'!AC55/'Data base original'!AC43*100-100)*'Data base original'!AC43/('Data base original'!$AC43)</f>
        <v>2.7807840189531134</v>
      </c>
      <c r="AF51" s="13">
        <f>('Data base original'!AC55/'Data base original'!AC43*100-100)*'Data base original'!AC43/('Data base original'!$AN43)</f>
        <v>1.6671955793127242</v>
      </c>
      <c r="AG51" s="13">
        <f>('Data base original'!AD55/'Data base original'!AD43*100-100)*'Data base original'!AD43/('Data base original'!$AN43)</f>
        <v>-1.0048947031266402</v>
      </c>
      <c r="AH51" s="13">
        <f>('Data base original'!AE55/'Data base original'!AE43*100-100)*'Data base original'!AE43/('Data base original'!$AN43)</f>
        <v>-0.46233650405650512</v>
      </c>
      <c r="AI51" s="13">
        <f>('Data base original'!AF55/'Data base original'!AF43*100-100)*'Data base original'!AF43/('Data base original'!$AN43)</f>
        <v>1.2577110155004831</v>
      </c>
      <c r="AJ51" s="13">
        <f>('Data base original'!AG55/'Data base original'!AG43*100-100)*'Data base original'!AG43/('Data base original'!$AN43)</f>
        <v>-0.82699129712582131</v>
      </c>
      <c r="AK51" s="13">
        <f>('Data base original'!AH55/'Data base original'!AH43*100-100)*'Data base original'!AH43/('Data base original'!$AN43)</f>
        <v>0.17625178286818505</v>
      </c>
      <c r="AL51" s="13">
        <f>('Data base original'!AI55/'Data base original'!AI43*100-100)*'Data base original'!AI43/('Data base original'!$AN43)</f>
        <v>2.1631544114264001</v>
      </c>
      <c r="AM51" s="13">
        <f>('Data base original'!AJ55/'Data base original'!AJ43*100-100)*'Data base original'!AJ43/('Data base original'!$AN43)</f>
        <v>0.86025970594029844</v>
      </c>
      <c r="AN51" s="13">
        <f>('Data base original'!AK55/'Data base original'!AK43*100-100)*'Data base original'!AK43/('Data base original'!$AN43)</f>
        <v>-1.4156769708288958E-3</v>
      </c>
      <c r="AO51" s="13">
        <f>-('Data base original'!AL55/'Data base original'!AL43*100-100)*'Data base original'!AL43/('Data base original'!$AN43)</f>
        <v>-0.97728900219547965</v>
      </c>
      <c r="AP51" s="13">
        <f>-('Data base original'!AM55/'Data base original'!AM43*100-100)*'Data base original'!AM43/('Data base original'!$AN43)</f>
        <v>8.3524941278898993E-2</v>
      </c>
      <c r="AQ51" s="13">
        <f>(('Data base original'!AJ55-'Data base original'!AL55)/('Data base original'!AJ43-'Data base original'!AL43)*100-100)*(('Data base original'!AJ43-'Data base original'!AL43)/'Data base original'!AN43)</f>
        <v>-0.11702929625518067</v>
      </c>
      <c r="AR51" s="13">
        <f>(('Data base original'!AK55-'Data base original'!AM55)/('Data base original'!AK43-'Data base original'!AM43)*100-100)*(('Data base original'!AK43-'Data base original'!AM43)/'Data base original'!AN43)</f>
        <v>8.2109264308070098E-2</v>
      </c>
      <c r="AS51" s="9">
        <f>('Data base original'!AN55/'Data base original'!AN43*100-100)*'Data base original'!AN43/('Data base original'!$AN43)</f>
        <v>2.9351702528517052</v>
      </c>
    </row>
    <row r="52" spans="1:45" x14ac:dyDescent="0.25">
      <c r="A52" s="71">
        <v>40087</v>
      </c>
      <c r="B52" s="13">
        <f>'Data base original'!B56/'Data base original'!B44*100-100</f>
        <v>-3.1248495223663326</v>
      </c>
      <c r="C52" s="13">
        <f>'Data base original'!C56/'Data base original'!C44*100-100</f>
        <v>-0.30103087100995651</v>
      </c>
      <c r="D52" s="13">
        <f>'Data base original'!D56/'Data base original'!D44*100-100</f>
        <v>6.6654999428540833</v>
      </c>
      <c r="E52" s="13">
        <f>'Data base original'!E56/'Data base original'!E44*100-100</f>
        <v>-38.268903639298671</v>
      </c>
      <c r="F52" s="9">
        <f>'Data base original'!F56/'Data base original'!F44*100-100</f>
        <v>-4.686929542154644</v>
      </c>
      <c r="G52" s="9">
        <f>'Data base original'!G56</f>
        <v>26.667814255904599</v>
      </c>
      <c r="H52" s="13"/>
      <c r="I52" s="13"/>
      <c r="J52" s="9"/>
      <c r="K52" s="9">
        <f>'Data base original'!K56</f>
        <v>5.6134654537822497</v>
      </c>
      <c r="L52" s="13"/>
      <c r="M52" s="9"/>
      <c r="N52" s="9">
        <f>'Data base original'!N56</f>
        <v>2.6609289121842599</v>
      </c>
      <c r="O52" s="13"/>
      <c r="P52" s="9"/>
      <c r="Q52" s="11">
        <f>'Data base original'!Q56</f>
        <v>4.3499999999999996</v>
      </c>
      <c r="R52" s="13">
        <f>('Data base original'!S56/'Data base original'!S44*100-100)*'Data base original'!S44/'Data base original'!$V44</f>
        <v>2.5469207507320091</v>
      </c>
      <c r="S52" s="13">
        <f>('Data base original'!T56/'Data base original'!T44*100-100)*'Data base original'!T44/'Data base original'!$V44</f>
        <v>9.6606345701531247</v>
      </c>
      <c r="T52" s="13">
        <f>('Data base original'!U56/'Data base original'!U44*100-100)*'Data base original'!U44/'Data base original'!$V44</f>
        <v>6.2986607785724589</v>
      </c>
      <c r="U52" s="9">
        <f>('Data base original'!V56/'Data base original'!V44*100-100)*'Data base original'!V44/'Data base original'!$V44</f>
        <v>18.506216099457575</v>
      </c>
      <c r="V52" s="13">
        <f>('Data base original'!V56/'Data base original'!V44*100-100)*'Data base original'!V44/('Data base original'!$AC44)</f>
        <v>3.6575763267892722</v>
      </c>
      <c r="W52" s="13">
        <f>('Data base original'!W56/'Data base original'!W44*100-100)*'Data base original'!W44/('Data base original'!$AC44)</f>
        <v>-6.9988596755862398</v>
      </c>
      <c r="X52" s="13">
        <f>('Data base original'!X56/'Data base original'!X44*100-100)*'Data base original'!X44/('Data base original'!$AC44)</f>
        <v>0.20226053661655677</v>
      </c>
      <c r="Y52" s="13">
        <f>('Data base original'!Y56/'Data base original'!Y44*100-100)*'Data base original'!Y44/('Data base original'!$AC44)</f>
        <v>6.8280956202814576</v>
      </c>
      <c r="Z52" s="13">
        <f>('Data base original'!Z56/'Data base original'!Z44*100-100)*'Data base original'!Z44/('Data base original'!$AC44)</f>
        <v>6.0526370713585173E-2</v>
      </c>
      <c r="AA52" s="13">
        <f>-('Data base original'!AA56/'Data base original'!AA44*100-100)*'Data base original'!AA44/('Data base original'!$AC44)</f>
        <v>-6.2879119920006534</v>
      </c>
      <c r="AB52" s="13">
        <f>-('Data base original'!AB56/'Data base original'!AB44*100-100)*'Data base original'!AB44/('Data base original'!$AC44)</f>
        <v>-1.2712435228245129E-2</v>
      </c>
      <c r="AC52" s="13">
        <f>(('Data base original'!Y56-'Data base original'!AA56)/('Data base original'!Y44-'Data base original'!AA44)*100-100)*(('Data base original'!Y44-'Data base original'!AA44)/'Data base original'!AC44)</f>
        <v>0.54018362828080579</v>
      </c>
      <c r="AD52" s="13">
        <f>(('Data base original'!Z56-'Data base original'!AB56)/('Data base original'!Z44-'Data base original'!AB44)*100-100)*(('Data base original'!Z44-'Data base original'!AB44)/'Data base original'!AC44)</f>
        <v>4.7813935485340048E-2</v>
      </c>
      <c r="AE52" s="9">
        <f>('Data base original'!AC56/'Data base original'!AC44*100-100)*'Data base original'!AC44/('Data base original'!$AC44)</f>
        <v>-2.5510252484142484</v>
      </c>
      <c r="AF52" s="13">
        <f>('Data base original'!AC56/'Data base original'!AC44*100-100)*'Data base original'!AC44/('Data base original'!$AN44)</f>
        <v>-1.5495129608201883</v>
      </c>
      <c r="AG52" s="13">
        <f>('Data base original'!AD56/'Data base original'!AD44*100-100)*'Data base original'!AD44/('Data base original'!$AN44)</f>
        <v>-1.4799030070578045</v>
      </c>
      <c r="AH52" s="13">
        <f>('Data base original'!AE56/'Data base original'!AE44*100-100)*'Data base original'!AE44/('Data base original'!$AN44)</f>
        <v>-0.44197710708408111</v>
      </c>
      <c r="AI52" s="13">
        <f>('Data base original'!AF56/'Data base original'!AF44*100-100)*'Data base original'!AF44/('Data base original'!$AN44)</f>
        <v>1.2267025626604835</v>
      </c>
      <c r="AJ52" s="13">
        <f>('Data base original'!AG56/'Data base original'!AG44*100-100)*'Data base original'!AG44/('Data base original'!$AN44)</f>
        <v>-0.85733186430207942</v>
      </c>
      <c r="AK52" s="13">
        <f>('Data base original'!AH56/'Data base original'!AH44*100-100)*'Data base original'!AH44/('Data base original'!$AN44)</f>
        <v>0.14578905879044635</v>
      </c>
      <c r="AL52" s="13">
        <f>('Data base original'!AI56/'Data base original'!AI44*100-100)*'Data base original'!AI44/('Data base original'!$AN44)</f>
        <v>1.3933515579260829</v>
      </c>
      <c r="AM52" s="13">
        <f>('Data base original'!AJ56/'Data base original'!AJ44*100-100)*'Data base original'!AJ44/('Data base original'!$AN44)</f>
        <v>2.0929085435845902</v>
      </c>
      <c r="AN52" s="13">
        <f>('Data base original'!AK56/'Data base original'!AK44*100-100)*'Data base original'!AK44/('Data base original'!$AN44)</f>
        <v>0.11132982671270457</v>
      </c>
      <c r="AO52" s="13">
        <f>-('Data base original'!AL56/'Data base original'!AL44*100-100)*'Data base original'!AL44/('Data base original'!$AN44)</f>
        <v>-1.5778640347035584</v>
      </c>
      <c r="AP52" s="13">
        <f>-('Data base original'!AM56/'Data base original'!AM44*100-100)*'Data base original'!AM44/('Data base original'!$AN44)</f>
        <v>8.7127690470812244E-2</v>
      </c>
      <c r="AQ52" s="13">
        <f>(('Data base original'!AJ56-'Data base original'!AL56)/('Data base original'!AJ44-'Data base original'!AL44)*100-100)*(('Data base original'!AJ44-'Data base original'!AL44)/'Data base original'!AN44)</f>
        <v>0.51504450888103093</v>
      </c>
      <c r="AR52" s="13">
        <f>(('Data base original'!AK56-'Data base original'!AM56)/('Data base original'!AK44-'Data base original'!AM44)*100-100)*(('Data base original'!AK44-'Data base original'!AM44)/'Data base original'!AN44)</f>
        <v>0.19845751718351673</v>
      </c>
      <c r="AS52" s="9">
        <f>('Data base original'!AN56/'Data base original'!AN44*100-100)*'Data base original'!AN44/('Data base original'!$AN44)</f>
        <v>-0.84937973382260168</v>
      </c>
    </row>
    <row r="53" spans="1:45" x14ac:dyDescent="0.25">
      <c r="A53" s="71">
        <v>40118</v>
      </c>
      <c r="B53" s="13">
        <f>'Data base original'!B57/'Data base original'!B45*100-100</f>
        <v>-4.1589298953574172</v>
      </c>
      <c r="C53" s="13">
        <f>'Data base original'!C57/'Data base original'!C45*100-100</f>
        <v>-0.2367642624623727</v>
      </c>
      <c r="D53" s="13">
        <f>'Data base original'!D57/'Data base original'!D45*100-100</f>
        <v>6.8865164757758066</v>
      </c>
      <c r="E53" s="13">
        <f>'Data base original'!E57/'Data base original'!E45*100-100</f>
        <v>-42.583719472286653</v>
      </c>
      <c r="F53" s="9">
        <f>'Data base original'!F57/'Data base original'!F45*100-100</f>
        <v>-5.6255162561757999</v>
      </c>
      <c r="G53" s="9">
        <f>'Data base original'!G57</f>
        <v>27.258339937912599</v>
      </c>
      <c r="H53" s="13"/>
      <c r="I53" s="13"/>
      <c r="J53" s="9"/>
      <c r="K53" s="9">
        <f>'Data base original'!K57</f>
        <v>5.2475719388473099</v>
      </c>
      <c r="L53" s="13"/>
      <c r="M53" s="9"/>
      <c r="N53" s="9">
        <f>'Data base original'!N57</f>
        <v>2.5465993614059901</v>
      </c>
      <c r="O53" s="13"/>
      <c r="P53" s="9"/>
      <c r="Q53" s="11">
        <f>'Data base original'!Q57</f>
        <v>4.28</v>
      </c>
      <c r="R53" s="13">
        <f>('Data base original'!S57/'Data base original'!S45*100-100)*'Data base original'!S45/'Data base original'!$V45</f>
        <v>2.4730618119578329</v>
      </c>
      <c r="S53" s="13">
        <f>('Data base original'!T57/'Data base original'!T45*100-100)*'Data base original'!T45/'Data base original'!$V45</f>
        <v>11.490061072859536</v>
      </c>
      <c r="T53" s="13">
        <f>('Data base original'!U57/'Data base original'!U45*100-100)*'Data base original'!U45/'Data base original'!$V45</f>
        <v>5.8719414945345632</v>
      </c>
      <c r="U53" s="9">
        <f>('Data base original'!V57/'Data base original'!V45*100-100)*'Data base original'!V45/'Data base original'!$V45</f>
        <v>19.835064379351934</v>
      </c>
      <c r="V53" s="13">
        <f>('Data base original'!V57/'Data base original'!V45*100-100)*'Data base original'!V45/('Data base original'!$AC45)</f>
        <v>3.8120728099178196</v>
      </c>
      <c r="W53" s="13">
        <f>('Data base original'!W57/'Data base original'!W45*100-100)*'Data base original'!W45/('Data base original'!$AC45)</f>
        <v>-8.748927644256371</v>
      </c>
      <c r="X53" s="13">
        <f>('Data base original'!X57/'Data base original'!X45*100-100)*'Data base original'!X45/('Data base original'!$AC45)</f>
        <v>0.13438322957103943</v>
      </c>
      <c r="Y53" s="13">
        <f>('Data base original'!Y57/'Data base original'!Y45*100-100)*'Data base original'!Y45/('Data base original'!$AC45)</f>
        <v>5.9764091081551376</v>
      </c>
      <c r="Z53" s="13">
        <f>('Data base original'!Z57/'Data base original'!Z45*100-100)*'Data base original'!Z45/('Data base original'!$AC45)</f>
        <v>3.2521115362115209E-2</v>
      </c>
      <c r="AA53" s="13">
        <f>-('Data base original'!AA57/'Data base original'!AA45*100-100)*'Data base original'!AA45/('Data base original'!$AC45)</f>
        <v>-5.3669185495582559</v>
      </c>
      <c r="AB53" s="13">
        <f>-('Data base original'!AB57/'Data base original'!AB45*100-100)*'Data base original'!AB45/('Data base original'!$AC45)</f>
        <v>-1.0279662901818006E-2</v>
      </c>
      <c r="AC53" s="13">
        <f>(('Data base original'!Y57-'Data base original'!AA57)/('Data base original'!Y45-'Data base original'!AA45)*100-100)*(('Data base original'!Y45-'Data base original'!AA45)/'Data base original'!AC45)</f>
        <v>0.60949055859688117</v>
      </c>
      <c r="AD53" s="13">
        <f>(('Data base original'!Z57-'Data base original'!AB57)/('Data base original'!Z45-'Data base original'!AB45)*100-100)*(('Data base original'!Z45-'Data base original'!AB45)/'Data base original'!AC45)</f>
        <v>2.2241452460297167E-2</v>
      </c>
      <c r="AE53" s="9">
        <f>('Data base original'!AC57/'Data base original'!AC45*100-100)*'Data base original'!AC45/('Data base original'!$AC45)</f>
        <v>-4.1707395937103229</v>
      </c>
      <c r="AF53" s="13">
        <f>('Data base original'!AC57/'Data base original'!AC45*100-100)*'Data base original'!AC45/('Data base original'!$AN45)</f>
        <v>-2.5522545964029275</v>
      </c>
      <c r="AG53" s="13">
        <f>('Data base original'!AD57/'Data base original'!AD45*100-100)*'Data base original'!AD45/('Data base original'!$AN45)</f>
        <v>-1.7056586509593119</v>
      </c>
      <c r="AH53" s="13">
        <f>('Data base original'!AE57/'Data base original'!AE45*100-100)*'Data base original'!AE45/('Data base original'!$AN45)</f>
        <v>-6.8395619477883696E-2</v>
      </c>
      <c r="AI53" s="13">
        <f>('Data base original'!AF57/'Data base original'!AF45*100-100)*'Data base original'!AF45/('Data base original'!$AN45)</f>
        <v>1.2616589940811482</v>
      </c>
      <c r="AJ53" s="13">
        <f>('Data base original'!AG57/'Data base original'!AG45*100-100)*'Data base original'!AG45/('Data base original'!$AN45)</f>
        <v>-1.0891830840934427</v>
      </c>
      <c r="AK53" s="13">
        <f>('Data base original'!AH57/'Data base original'!AH45*100-100)*'Data base original'!AH45/('Data base original'!$AN45)</f>
        <v>5.3412632602293279E-2</v>
      </c>
      <c r="AL53" s="13">
        <f>('Data base original'!AI57/'Data base original'!AI45*100-100)*'Data base original'!AI45/('Data base original'!$AN45)</f>
        <v>1.4132044720212737</v>
      </c>
      <c r="AM53" s="13">
        <f>('Data base original'!AJ57/'Data base original'!AJ45*100-100)*'Data base original'!AJ45/('Data base original'!$AN45)</f>
        <v>2.6492437022846183</v>
      </c>
      <c r="AN53" s="13">
        <f>('Data base original'!AK57/'Data base original'!AK45*100-100)*'Data base original'!AK45/('Data base original'!$AN45)</f>
        <v>0.17110342264032258</v>
      </c>
      <c r="AO53" s="13">
        <f>-('Data base original'!AL57/'Data base original'!AL45*100-100)*'Data base original'!AL45/('Data base original'!$AN45)</f>
        <v>-1.4915506247676782</v>
      </c>
      <c r="AP53" s="13">
        <f>-('Data base original'!AM57/'Data base original'!AM45*100-100)*'Data base original'!AM45/('Data base original'!$AN45)</f>
        <v>8.189174506047521E-2</v>
      </c>
      <c r="AQ53" s="13">
        <f>(('Data base original'!AJ57-'Data base original'!AL57)/('Data base original'!AJ45-'Data base original'!AL45)*100-100)*(('Data base original'!AJ45-'Data base original'!AL45)/'Data base original'!AN45)</f>
        <v>1.1576930775169401</v>
      </c>
      <c r="AR53" s="13">
        <f>(('Data base original'!AK57-'Data base original'!AM57)/('Data base original'!AK45-'Data base original'!AM45)*100-100)*(('Data base original'!AK45-'Data base original'!AM45)/'Data base original'!AN45)</f>
        <v>0.25299516770079777</v>
      </c>
      <c r="AS53" s="9">
        <f>('Data base original'!AN57/'Data base original'!AN45*100-100)*'Data base original'!AN45/('Data base original'!$AN45)</f>
        <v>-1.2765276070111184</v>
      </c>
    </row>
    <row r="54" spans="1:45" x14ac:dyDescent="0.25">
      <c r="A54" s="71">
        <v>40148</v>
      </c>
      <c r="B54" s="13">
        <f>'Data base original'!B58/'Data base original'!B46*100-100</f>
        <v>0.53953450855439655</v>
      </c>
      <c r="C54" s="13">
        <f>'Data base original'!C58/'Data base original'!C46*100-100</f>
        <v>0.80779557560781257</v>
      </c>
      <c r="D54" s="13">
        <f>'Data base original'!D58/'Data base original'!D46*100-100</f>
        <v>7.1319000877443841</v>
      </c>
      <c r="E54" s="13">
        <f>'Data base original'!E58/'Data base original'!E46*100-100</f>
        <v>-40.92991793839871</v>
      </c>
      <c r="F54" s="9">
        <f>'Data base original'!F58/'Data base original'!F46*100-100</f>
        <v>-2.3390240260607271</v>
      </c>
      <c r="G54" s="9">
        <f>'Data base original'!G58</f>
        <v>26.556523975162101</v>
      </c>
      <c r="H54" s="13"/>
      <c r="I54" s="13"/>
      <c r="J54" s="9"/>
      <c r="K54" s="9">
        <f>'Data base original'!K58</f>
        <v>4.7397666361242097</v>
      </c>
      <c r="L54" s="13"/>
      <c r="M54" s="9"/>
      <c r="N54" s="9">
        <f>'Data base original'!N58</f>
        <v>2.2207973644244801</v>
      </c>
      <c r="O54" s="13"/>
      <c r="P54" s="9"/>
      <c r="Q54" s="11">
        <f>'Data base original'!Q58</f>
        <v>4.5414325420879997</v>
      </c>
      <c r="R54" s="13">
        <f>('Data base original'!S58/'Data base original'!S46*100-100)*'Data base original'!S46/'Data base original'!$V46</f>
        <v>2.4953968856114495</v>
      </c>
      <c r="S54" s="13">
        <f>('Data base original'!T58/'Data base original'!T46*100-100)*'Data base original'!T46/'Data base original'!$V46</f>
        <v>15.138926155867475</v>
      </c>
      <c r="T54" s="13">
        <f>('Data base original'!U58/'Data base original'!U46*100-100)*'Data base original'!U46/'Data base original'!$V46</f>
        <v>5.2304332941644569</v>
      </c>
      <c r="U54" s="9">
        <f>('Data base original'!V58/'Data base original'!V46*100-100)*'Data base original'!V46/'Data base original'!$V46</f>
        <v>22.864756335643378</v>
      </c>
      <c r="V54" s="13">
        <f>('Data base original'!V58/'Data base original'!V46*100-100)*'Data base original'!V46/('Data base original'!$AC46)</f>
        <v>4.5261648299116644</v>
      </c>
      <c r="W54" s="13">
        <f>('Data base original'!W58/'Data base original'!W46*100-100)*'Data base original'!W46/('Data base original'!$AC46)</f>
        <v>-10.374353686300431</v>
      </c>
      <c r="X54" s="13">
        <f>('Data base original'!X58/'Data base original'!X46*100-100)*'Data base original'!X46/('Data base original'!$AC46)</f>
        <v>0.1181359790908474</v>
      </c>
      <c r="Y54" s="13">
        <f>('Data base original'!Y58/'Data base original'!Y46*100-100)*'Data base original'!Y46/('Data base original'!$AC46)</f>
        <v>5.3778428187061484</v>
      </c>
      <c r="Z54" s="13">
        <f>('Data base original'!Z58/'Data base original'!Z46*100-100)*'Data base original'!Z46/('Data base original'!$AC46)</f>
        <v>6.7767925990098862E-3</v>
      </c>
      <c r="AA54" s="13">
        <f>-('Data base original'!AA58/'Data base original'!AA46*100-100)*'Data base original'!AA46/('Data base original'!$AC46)</f>
        <v>-4.9300250375013075</v>
      </c>
      <c r="AB54" s="13">
        <f>-('Data base original'!AB58/'Data base original'!AB46*100-100)*'Data base original'!AB46/('Data base original'!$AC46)</f>
        <v>-3.2968180211399314E-3</v>
      </c>
      <c r="AC54" s="13">
        <f>(('Data base original'!Y58-'Data base original'!AA58)/('Data base original'!Y46-'Data base original'!AA46)*100-100)*(('Data base original'!Y46-'Data base original'!AA46)/'Data base original'!AC46)</f>
        <v>0.44781778120484211</v>
      </c>
      <c r="AD54" s="13">
        <f>(('Data base original'!Z58-'Data base original'!AB58)/('Data base original'!Z46-'Data base original'!AB46)*100-100)*(('Data base original'!Z46-'Data base original'!AB46)/'Data base original'!AC46)</f>
        <v>3.4799745778699232E-3</v>
      </c>
      <c r="AE54" s="9">
        <f>('Data base original'!AC58/'Data base original'!AC46*100-100)*'Data base original'!AC46/('Data base original'!$AC46)</f>
        <v>-5.2787551215152178</v>
      </c>
      <c r="AF54" s="13">
        <f>('Data base original'!AC58/'Data base original'!AC46*100-100)*'Data base original'!AC46/('Data base original'!$AN46)</f>
        <v>-3.2657838855814183</v>
      </c>
      <c r="AG54" s="13">
        <f>('Data base original'!AD58/'Data base original'!AD46*100-100)*'Data base original'!AD46/('Data base original'!$AN46)</f>
        <v>-1.4488155428695748</v>
      </c>
      <c r="AH54" s="13">
        <f>('Data base original'!AE58/'Data base original'!AE46*100-100)*'Data base original'!AE46/('Data base original'!$AN46)</f>
        <v>-0.13166929929723514</v>
      </c>
      <c r="AI54" s="13">
        <f>('Data base original'!AF58/'Data base original'!AF46*100-100)*'Data base original'!AF46/('Data base original'!$AN46)</f>
        <v>1.2640026107234557</v>
      </c>
      <c r="AJ54" s="13">
        <f>('Data base original'!AG58/'Data base original'!AG46*100-100)*'Data base original'!AG46/('Data base original'!$AN46)</f>
        <v>-0.96497052737973588</v>
      </c>
      <c r="AK54" s="13">
        <f>('Data base original'!AH58/'Data base original'!AH46*100-100)*'Data base original'!AH46/('Data base original'!$AN46)</f>
        <v>-7.3653222498452787E-3</v>
      </c>
      <c r="AL54" s="13">
        <f>('Data base original'!AI58/'Data base original'!AI46*100-100)*'Data base original'!AI46/('Data base original'!$AN46)</f>
        <v>1.3630378668213772</v>
      </c>
      <c r="AM54" s="13">
        <f>('Data base original'!AJ58/'Data base original'!AJ46*100-100)*'Data base original'!AJ46/('Data base original'!$AN46)</f>
        <v>2.7842051230915303</v>
      </c>
      <c r="AN54" s="13">
        <f>('Data base original'!AK58/'Data base original'!AK46*100-100)*'Data base original'!AK46/('Data base original'!$AN46)</f>
        <v>0.18617268394609043</v>
      </c>
      <c r="AO54" s="13">
        <f>-('Data base original'!AL58/'Data base original'!AL46*100-100)*'Data base original'!AL46/('Data base original'!$AN46)</f>
        <v>-1.2671753649233894</v>
      </c>
      <c r="AP54" s="13">
        <f>-('Data base original'!AM58/'Data base original'!AM46*100-100)*'Data base original'!AM46/('Data base original'!$AN46)</f>
        <v>7.7392539948374778E-2</v>
      </c>
      <c r="AQ54" s="13">
        <f>(('Data base original'!AJ58-'Data base original'!AL58)/('Data base original'!AJ46-'Data base original'!AL46)*100-100)*(('Data base original'!AJ46-'Data base original'!AL46)/'Data base original'!AN46)</f>
        <v>1.5170297581681413</v>
      </c>
      <c r="AR54" s="13">
        <f>(('Data base original'!AK58-'Data base original'!AM58)/('Data base original'!AK46-'Data base original'!AM46)*100-100)*(('Data base original'!AK46-'Data base original'!AM46)/'Data base original'!AN46)</f>
        <v>0.26356522389446524</v>
      </c>
      <c r="AS54" s="9">
        <f>('Data base original'!AN58/'Data base original'!AN46*100-100)*'Data base original'!AN46/('Data base original'!$AN46)</f>
        <v>-1.410969117770378</v>
      </c>
    </row>
    <row r="55" spans="1:45" x14ac:dyDescent="0.25">
      <c r="A55" s="70">
        <v>40179</v>
      </c>
      <c r="B55" s="13">
        <f>'Data base original'!B59/'Data base original'!B47*100-100</f>
        <v>1.7022024242270106</v>
      </c>
      <c r="C55" s="13">
        <f>'Data base original'!C59/'Data base original'!C47*100-100</f>
        <v>1.4064852978419111</v>
      </c>
      <c r="D55" s="13">
        <f>'Data base original'!D59/'Data base original'!D47*100-100</f>
        <v>7.4818988417938499</v>
      </c>
      <c r="E55" s="13">
        <f>'Data base original'!E59/'Data base original'!E47*100-100</f>
        <v>-29.953398635007261</v>
      </c>
      <c r="F55" s="9">
        <f>'Data base original'!F59/'Data base original'!F47*100-100</f>
        <v>-0.27167636702625941</v>
      </c>
      <c r="G55" s="9">
        <f>'Data base original'!G59</f>
        <v>30.353914964528101</v>
      </c>
      <c r="H55" s="13"/>
      <c r="I55" s="13"/>
      <c r="J55" s="9"/>
      <c r="K55" s="9">
        <f>'Data base original'!K59</f>
        <v>7.0406248867057499</v>
      </c>
      <c r="L55" s="13"/>
      <c r="M55" s="9"/>
      <c r="N55" s="9">
        <f>'Data base original'!N59</f>
        <v>1.83706570409307</v>
      </c>
      <c r="O55" s="13"/>
      <c r="P55" s="9"/>
      <c r="Q55" s="11">
        <f>'Data base original'!Q59</f>
        <v>4.5838309984722203</v>
      </c>
      <c r="R55" s="13">
        <f>('Data base original'!S59/'Data base original'!S47*100-100)*'Data base original'!S47/'Data base original'!$V47</f>
        <v>2.7797410906926592</v>
      </c>
      <c r="S55" s="13">
        <f>('Data base original'!T59/'Data base original'!T47*100-100)*'Data base original'!T47/'Data base original'!$V47</f>
        <v>17.136931775909527</v>
      </c>
      <c r="T55" s="13">
        <f>('Data base original'!U59/'Data base original'!U47*100-100)*'Data base original'!U47/'Data base original'!$V47</f>
        <v>8.2415742876274081</v>
      </c>
      <c r="U55" s="9">
        <f>('Data base original'!V59/'Data base original'!V47*100-100)*'Data base original'!V47/'Data base original'!$V47</f>
        <v>28.158247154229571</v>
      </c>
      <c r="V55" s="13">
        <f>('Data base original'!V59/'Data base original'!V47*100-100)*'Data base original'!V47/('Data base original'!$AC47)</f>
        <v>5.5349089732504329</v>
      </c>
      <c r="W55" s="13">
        <f>('Data base original'!W59/'Data base original'!W47*100-100)*'Data base original'!W47/('Data base original'!$AC47)</f>
        <v>-9.4931421457780711</v>
      </c>
      <c r="X55" s="13">
        <f>('Data base original'!X59/'Data base original'!X47*100-100)*'Data base original'!X47/('Data base original'!$AC47)</f>
        <v>0.18609344523313778</v>
      </c>
      <c r="Y55" s="13">
        <f>('Data base original'!Y59/'Data base original'!Y47*100-100)*'Data base original'!Y47/('Data base original'!$AC47)</f>
        <v>3.7885919965194303</v>
      </c>
      <c r="Z55" s="13">
        <f>('Data base original'!Z59/'Data base original'!Z47*100-100)*'Data base original'!Z47/('Data base original'!$AC47)</f>
        <v>5.4840897416445168E-3</v>
      </c>
      <c r="AA55" s="13">
        <f>-('Data base original'!AA59/'Data base original'!AA47*100-100)*'Data base original'!AA47/('Data base original'!$AC47)</f>
        <v>-3.3189711116432723</v>
      </c>
      <c r="AB55" s="13">
        <f>-('Data base original'!AB59/'Data base original'!AB47*100-100)*'Data base original'!AB47/('Data base original'!$AC47)</f>
        <v>-1.8280299138815652E-4</v>
      </c>
      <c r="AC55" s="13">
        <f>(('Data base original'!Y59-'Data base original'!AA59)/('Data base original'!Y47-'Data base original'!AA47)*100-100)*(('Data base original'!Y47-'Data base original'!AA47)/'Data base original'!AC47)</f>
        <v>0.46962088487615949</v>
      </c>
      <c r="AD55" s="13">
        <f>(('Data base original'!Z59-'Data base original'!AB59)/('Data base original'!Z47-'Data base original'!AB47)*100-100)*(('Data base original'!Z47-'Data base original'!AB47)/'Data base original'!AC47)</f>
        <v>5.3012867502563905E-3</v>
      </c>
      <c r="AE55" s="9">
        <f>('Data base original'!AC59/'Data base original'!AC47*100-100)*'Data base original'!AC47/('Data base original'!$AC47)</f>
        <v>-3.2972175556680838</v>
      </c>
      <c r="AF55" s="13">
        <f>('Data base original'!AC59/'Data base original'!AC47*100-100)*'Data base original'!AC47/('Data base original'!$AN47)</f>
        <v>-2.0476742430348787</v>
      </c>
      <c r="AG55" s="13">
        <f>('Data base original'!AD59/'Data base original'!AD47*100-100)*'Data base original'!AD47/('Data base original'!$AN47)</f>
        <v>-1.1751109435967184</v>
      </c>
      <c r="AH55" s="13">
        <f>('Data base original'!AE59/'Data base original'!AE47*100-100)*'Data base original'!AE47/('Data base original'!$AN47)</f>
        <v>-0.25929411604433417</v>
      </c>
      <c r="AI55" s="13">
        <f>('Data base original'!AF59/'Data base original'!AF47*100-100)*'Data base original'!AF47/('Data base original'!$AN47)</f>
        <v>1.3375671082462117</v>
      </c>
      <c r="AJ55" s="13">
        <f>('Data base original'!AG59/'Data base original'!AG47*100-100)*'Data base original'!AG47/('Data base original'!$AN47)</f>
        <v>-0.96701719810229447</v>
      </c>
      <c r="AK55" s="13">
        <f>('Data base original'!AH59/'Data base original'!AH47*100-100)*'Data base original'!AH47/('Data base original'!$AN47)</f>
        <v>-6.016894987018166E-3</v>
      </c>
      <c r="AL55" s="13">
        <f>('Data base original'!AI59/'Data base original'!AI47*100-100)*'Data base original'!AI47/('Data base original'!$AN47)</f>
        <v>1.0441015697284302</v>
      </c>
      <c r="AM55" s="13">
        <f>('Data base original'!AJ59/'Data base original'!AJ47*100-100)*'Data base original'!AJ47/('Data base original'!$AN47)</f>
        <v>2.8341845915266224</v>
      </c>
      <c r="AN55" s="13">
        <f>('Data base original'!AK59/'Data base original'!AK47*100-100)*'Data base original'!AK47/('Data base original'!$AN47)</f>
        <v>0.20695848228932631</v>
      </c>
      <c r="AO55" s="13">
        <f>-('Data base original'!AL59/'Data base original'!AL47*100-100)*'Data base original'!AL47/('Data base original'!$AN47)</f>
        <v>-1.1694346275712284</v>
      </c>
      <c r="AP55" s="13">
        <f>-('Data base original'!AM59/'Data base original'!AM47*100-100)*'Data base original'!AM47/('Data base original'!$AN47)</f>
        <v>2.3386422025014373E-2</v>
      </c>
      <c r="AQ55" s="13">
        <f>(('Data base original'!AJ59-'Data base original'!AL59)/('Data base original'!AJ47-'Data base original'!AL47)*100-100)*(('Data base original'!AJ47-'Data base original'!AL47)/'Data base original'!AN47)</f>
        <v>1.6647499639553938</v>
      </c>
      <c r="AR55" s="13">
        <f>(('Data base original'!AK59-'Data base original'!AM59)/('Data base original'!AK47-'Data base original'!AM47)*100-100)*(('Data base original'!AK47-'Data base original'!AM47)/'Data base original'!AN47)</f>
        <v>0.23034490431434079</v>
      </c>
      <c r="AS55" s="9">
        <f>('Data base original'!AN59/'Data base original'!AN47*100-100)*'Data base original'!AN47/('Data base original'!$AN47)</f>
        <v>-0.17834984952087041</v>
      </c>
    </row>
    <row r="56" spans="1:45" x14ac:dyDescent="0.25">
      <c r="A56" s="71">
        <v>40210</v>
      </c>
      <c r="B56" s="13">
        <f>'Data base original'!B60/'Data base original'!B48*100-100</f>
        <v>3.5174415884268342</v>
      </c>
      <c r="C56" s="13">
        <f>'Data base original'!C60/'Data base original'!C48*100-100</f>
        <v>2.3118128147396675</v>
      </c>
      <c r="D56" s="13">
        <f>'Data base original'!D60/'Data base original'!D48*100-100</f>
        <v>8.937570740927697</v>
      </c>
      <c r="E56" s="13">
        <f>'Data base original'!E60/'Data base original'!E48*100-100</f>
        <v>-27.590566856748978</v>
      </c>
      <c r="F56" s="9">
        <f>'Data base original'!F60/'Data base original'!F48*100-100</f>
        <v>1.5578769430916424</v>
      </c>
      <c r="G56" s="9">
        <f>'Data base original'!G60</f>
        <v>29.5461259997262</v>
      </c>
      <c r="H56" s="13"/>
      <c r="I56" s="13"/>
      <c r="J56" s="9"/>
      <c r="K56" s="9">
        <f>'Data base original'!K60</f>
        <v>5.6279494904808596</v>
      </c>
      <c r="L56" s="13"/>
      <c r="M56" s="9"/>
      <c r="N56" s="9">
        <f>'Data base original'!N60</f>
        <v>1.9782439184533001</v>
      </c>
      <c r="O56" s="13"/>
      <c r="P56" s="9"/>
      <c r="Q56" s="11">
        <f>'Data base original'!Q60</f>
        <v>4.6029839655247002</v>
      </c>
      <c r="R56" s="13">
        <f>('Data base original'!S60/'Data base original'!S48*100-100)*'Data base original'!S48/'Data base original'!$V48</f>
        <v>3.377249601336473</v>
      </c>
      <c r="S56" s="13">
        <f>('Data base original'!T60/'Data base original'!T48*100-100)*'Data base original'!T48/'Data base original'!$V48</f>
        <v>16.217062798997652</v>
      </c>
      <c r="T56" s="13">
        <f>('Data base original'!U60/'Data base original'!U48*100-100)*'Data base original'!U48/'Data base original'!$V48</f>
        <v>12.117472852912142</v>
      </c>
      <c r="U56" s="9">
        <f>('Data base original'!V60/'Data base original'!V48*100-100)*'Data base original'!V48/'Data base original'!$V48</f>
        <v>31.711785253246262</v>
      </c>
      <c r="V56" s="13">
        <f>('Data base original'!V60/'Data base original'!V48*100-100)*'Data base original'!V48/('Data base original'!$AC48)</f>
        <v>6.1538603228985354</v>
      </c>
      <c r="W56" s="13">
        <f>('Data base original'!W60/'Data base original'!W48*100-100)*'Data base original'!W48/('Data base original'!$AC48)</f>
        <v>-9.1732287090505427</v>
      </c>
      <c r="X56" s="13">
        <f>('Data base original'!X60/'Data base original'!X48*100-100)*'Data base original'!X48/('Data base original'!$AC48)</f>
        <v>0.17111964560366225</v>
      </c>
      <c r="Y56" s="13">
        <f>('Data base original'!Y60/'Data base original'!Y48*100-100)*'Data base original'!Y48/('Data base original'!$AC48)</f>
        <v>1.2127575313826819</v>
      </c>
      <c r="Z56" s="13">
        <f>('Data base original'!Z60/'Data base original'!Z48*100-100)*'Data base original'!Z48/('Data base original'!$AC48)</f>
        <v>4.4207443428287653E-3</v>
      </c>
      <c r="AA56" s="13">
        <f>-('Data base original'!AA60/'Data base original'!AA48*100-100)*'Data base original'!AA48/('Data base original'!$AC48)</f>
        <v>-0.93590841691303295</v>
      </c>
      <c r="AB56" s="13">
        <f>-('Data base original'!AB60/'Data base original'!AB48*100-100)*'Data base original'!AB48/('Data base original'!$AC48)</f>
        <v>9.2098840475598749E-4</v>
      </c>
      <c r="AC56" s="13">
        <f>(('Data base original'!Y60-'Data base original'!AA60)/('Data base original'!Y48-'Data base original'!AA48)*100-100)*(('Data base original'!Y48-'Data base original'!AA48)/'Data base original'!AC48)</f>
        <v>0.27684911446965088</v>
      </c>
      <c r="AD56" s="13">
        <f>(('Data base original'!Z60-'Data base original'!AB60)/('Data base original'!Z48-'Data base original'!AB48)*100-100)*(('Data base original'!Z48-'Data base original'!AB48)/'Data base original'!AC48)</f>
        <v>5.3417327475847832E-3</v>
      </c>
      <c r="AE56" s="9">
        <f>('Data base original'!AC60/'Data base original'!AC48*100-100)*'Data base original'!AC48/('Data base original'!$AC48)</f>
        <v>-2.5660578933311058</v>
      </c>
      <c r="AF56" s="13">
        <f>('Data base original'!AC60/'Data base original'!AC48*100-100)*'Data base original'!AC48/('Data base original'!$AN48)</f>
        <v>-1.583010617795706</v>
      </c>
      <c r="AG56" s="13">
        <f>('Data base original'!AD60/'Data base original'!AD48*100-100)*'Data base original'!AD48/('Data base original'!$AN48)</f>
        <v>-1.1060961419584736</v>
      </c>
      <c r="AH56" s="13">
        <f>('Data base original'!AE60/'Data base original'!AE48*100-100)*'Data base original'!AE48/('Data base original'!$AN48)</f>
        <v>-0.1144276571761029</v>
      </c>
      <c r="AI56" s="13">
        <f>('Data base original'!AF60/'Data base original'!AF48*100-100)*'Data base original'!AF48/('Data base original'!$AN48)</f>
        <v>1.3573370059270573</v>
      </c>
      <c r="AJ56" s="13">
        <f>('Data base original'!AG60/'Data base original'!AG48*100-100)*'Data base original'!AG48/('Data base original'!$AN48)</f>
        <v>-1.0701883567870261</v>
      </c>
      <c r="AK56" s="13">
        <f>('Data base original'!AH60/'Data base original'!AH48*100-100)*'Data base original'!AH48/('Data base original'!$AN48)</f>
        <v>-5.817970255627064E-2</v>
      </c>
      <c r="AL56" s="13">
        <f>('Data base original'!AI60/'Data base original'!AI48*100-100)*'Data base original'!AI48/('Data base original'!$AN48)</f>
        <v>0.79258481509763068</v>
      </c>
      <c r="AM56" s="13">
        <f>('Data base original'!AJ60/'Data base original'!AJ48*100-100)*'Data base original'!AJ48/('Data base original'!$AN48)</f>
        <v>2.6111550489073121</v>
      </c>
      <c r="AN56" s="13">
        <f>('Data base original'!AK60/'Data base original'!AK48*100-100)*'Data base original'!AK48/('Data base original'!$AN48)</f>
        <v>0.2189693102069015</v>
      </c>
      <c r="AO56" s="13">
        <f>-('Data base original'!AL60/'Data base original'!AL48*100-100)*'Data base original'!AL48/('Data base original'!$AN48)</f>
        <v>-0.77429002581724249</v>
      </c>
      <c r="AP56" s="13">
        <f>-('Data base original'!AM60/'Data base original'!AM48*100-100)*'Data base original'!AM48/('Data base original'!$AN48)</f>
        <v>2.2385549616377561E-2</v>
      </c>
      <c r="AQ56" s="13">
        <f>(('Data base original'!AJ60-'Data base original'!AL60)/('Data base original'!AJ48-'Data base original'!AL48)*100-100)*(('Data base original'!AJ48-'Data base original'!AL48)/'Data base original'!AN48)</f>
        <v>1.8368650230900694</v>
      </c>
      <c r="AR56" s="13">
        <f>(('Data base original'!AK60-'Data base original'!AM60)/('Data base original'!AK48-'Data base original'!AM48)*100-100)*(('Data base original'!AK48-'Data base original'!AM48)/'Data base original'!AN48)</f>
        <v>0.24135485982327906</v>
      </c>
      <c r="AS56" s="9">
        <f>('Data base original'!AN60/'Data base original'!AN48*100-100)*'Data base original'!AN48/('Data base original'!$AN48)</f>
        <v>0.29623922766445787</v>
      </c>
    </row>
    <row r="57" spans="1:45" x14ac:dyDescent="0.25">
      <c r="A57" s="71">
        <v>40238</v>
      </c>
      <c r="B57" s="13">
        <f>'Data base original'!B61/'Data base original'!B49*100-100</f>
        <v>4.8614049734068772</v>
      </c>
      <c r="C57" s="13">
        <f>'Data base original'!C61/'Data base original'!C49*100-100</f>
        <v>2.9526078120792647</v>
      </c>
      <c r="D57" s="13">
        <f>'Data base original'!D61/'Data base original'!D49*100-100</f>
        <v>9.4825979533006404</v>
      </c>
      <c r="E57" s="13">
        <f>'Data base original'!E61/'Data base original'!E49*100-100</f>
        <v>-23.646317707537079</v>
      </c>
      <c r="F57" s="9">
        <f>'Data base original'!F61/'Data base original'!F49*100-100</f>
        <v>3.0046348715761013</v>
      </c>
      <c r="G57" s="9">
        <f>'Data base original'!G61</f>
        <v>27.982459031962598</v>
      </c>
      <c r="H57" s="13"/>
      <c r="I57" s="13"/>
      <c r="J57" s="9"/>
      <c r="K57" s="9">
        <f>'Data base original'!K61</f>
        <v>5.4203586919209599</v>
      </c>
      <c r="L57" s="13"/>
      <c r="M57" s="9"/>
      <c r="N57" s="9">
        <f>'Data base original'!N61</f>
        <v>2.2012315029075702</v>
      </c>
      <c r="O57" s="13"/>
      <c r="P57" s="9"/>
      <c r="Q57" s="11">
        <f>'Data base original'!Q61</f>
        <v>4.2755855149842201</v>
      </c>
      <c r="R57" s="13">
        <f>('Data base original'!S61/'Data base original'!S49*100-100)*'Data base original'!S49/'Data base original'!$V49</f>
        <v>3.8515386422363203</v>
      </c>
      <c r="S57" s="13">
        <f>('Data base original'!T61/'Data base original'!T49*100-100)*'Data base original'!T49/'Data base original'!$V49</f>
        <v>16.228329809725153</v>
      </c>
      <c r="T57" s="13">
        <f>('Data base original'!U61/'Data base original'!U49*100-100)*'Data base original'!U49/'Data base original'!$V49</f>
        <v>13.391590321822877</v>
      </c>
      <c r="U57" s="9">
        <f>('Data base original'!V61/'Data base original'!V49*100-100)*'Data base original'!V49/'Data base original'!$V49</f>
        <v>33.471458773784377</v>
      </c>
      <c r="V57" s="13">
        <f>('Data base original'!V61/'Data base original'!V49*100-100)*'Data base original'!V49/('Data base original'!$AC49)</f>
        <v>6.8953636025768139</v>
      </c>
      <c r="W57" s="13">
        <f>('Data base original'!W61/'Data base original'!W49*100-100)*'Data base original'!W49/('Data base original'!$AC49)</f>
        <v>-4.578907024281472</v>
      </c>
      <c r="X57" s="13">
        <f>('Data base original'!X61/'Data base original'!X49*100-100)*'Data base original'!X49/('Data base original'!$AC49)</f>
        <v>0.23460728444004061</v>
      </c>
      <c r="Y57" s="13">
        <f>('Data base original'!Y61/'Data base original'!Y49*100-100)*'Data base original'!Y49/('Data base original'!$AC49)</f>
        <v>1.9618356665014871</v>
      </c>
      <c r="Z57" s="13">
        <f>('Data base original'!Z61/'Data base original'!Z49*100-100)*'Data base original'!Z49/('Data base original'!$AC49)</f>
        <v>9.6785183349849704E-4</v>
      </c>
      <c r="AA57" s="13">
        <f>-('Data base original'!AA61/'Data base original'!AA49*100-100)*'Data base original'!AA49/('Data base original'!$AC49)</f>
        <v>-1.2456253097125893</v>
      </c>
      <c r="AB57" s="13">
        <f>-('Data base original'!AB61/'Data base original'!AB49*100-100)*'Data base original'!AB49/('Data base original'!$AC49)</f>
        <v>6.5813924677898886E-3</v>
      </c>
      <c r="AC57" s="13">
        <f>(('Data base original'!Y61-'Data base original'!AA61)/('Data base original'!Y49-'Data base original'!AA49)*100-100)*(('Data base original'!Y49-'Data base original'!AA49)/'Data base original'!AC49)</f>
        <v>0.71621035678889977</v>
      </c>
      <c r="AD57" s="13">
        <f>(('Data base original'!Z61-'Data base original'!AB61)/('Data base original'!Z49-'Data base original'!AB49)*100-100)*(('Data base original'!Z49-'Data base original'!AB49)/'Data base original'!AC49)</f>
        <v>7.5492443012884153E-3</v>
      </c>
      <c r="AE57" s="9">
        <f>('Data base original'!AC61/'Data base original'!AC49*100-100)*'Data base original'!AC49/('Data base original'!$AC49)</f>
        <v>3.274823463825598</v>
      </c>
      <c r="AF57" s="13">
        <f>('Data base original'!AC61/'Data base original'!AC49*100-100)*'Data base original'!AC49/('Data base original'!$AN49)</f>
        <v>1.9714731861934116</v>
      </c>
      <c r="AG57" s="13">
        <f>('Data base original'!AD61/'Data base original'!AD49*100-100)*'Data base original'!AD49/('Data base original'!$AN49)</f>
        <v>-1.0588015941454778</v>
      </c>
      <c r="AH57" s="13">
        <f>('Data base original'!AE61/'Data base original'!AE49*100-100)*'Data base original'!AE49/('Data base original'!$AN49)</f>
        <v>-0.46892115505628501</v>
      </c>
      <c r="AI57" s="13">
        <f>('Data base original'!AF61/'Data base original'!AF49*100-100)*'Data base original'!AF49/('Data base original'!$AN49)</f>
        <v>1.6401752627776354</v>
      </c>
      <c r="AJ57" s="13">
        <f>('Data base original'!AG61/'Data base original'!AG49*100-100)*'Data base original'!AG49/('Data base original'!$AN49)</f>
        <v>-0.76898874309553233</v>
      </c>
      <c r="AK57" s="13">
        <f>('Data base original'!AH61/'Data base original'!AH49*100-100)*'Data base original'!AH49/('Data base original'!$AN49)</f>
        <v>-0.10953923602209423</v>
      </c>
      <c r="AL57" s="13">
        <f>('Data base original'!AI61/'Data base original'!AI49*100-100)*'Data base original'!AI49/('Data base original'!$AN49)</f>
        <v>0.70116764164355627</v>
      </c>
      <c r="AM57" s="13">
        <f>('Data base original'!AJ61/'Data base original'!AJ49*100-100)*'Data base original'!AJ49/('Data base original'!$AN49)</f>
        <v>2.8314727200689869</v>
      </c>
      <c r="AN57" s="13">
        <f>('Data base original'!AK61/'Data base original'!AK49*100-100)*'Data base original'!AK49/('Data base original'!$AN49)</f>
        <v>0.24692940545831679</v>
      </c>
      <c r="AO57" s="13">
        <f>-('Data base original'!AL61/'Data base original'!AL49*100-100)*'Data base original'!AL49/('Data base original'!$AN49)</f>
        <v>-0.76164728366000933</v>
      </c>
      <c r="AP57" s="13">
        <f>-('Data base original'!AM61/'Data base original'!AM49*100-100)*'Data base original'!AM49/('Data base original'!$AN49)</f>
        <v>2.2257440510872348E-2</v>
      </c>
      <c r="AQ57" s="13">
        <f>(('Data base original'!AJ61-'Data base original'!AL61)/('Data base original'!AJ49-'Data base original'!AL49)*100-100)*(('Data base original'!AJ49-'Data base original'!AL49)/'Data base original'!AN49)</f>
        <v>2.0698254364089772</v>
      </c>
      <c r="AR57" s="13">
        <f>(('Data base original'!AK61-'Data base original'!AM61)/('Data base original'!AK49-'Data base original'!AM49)*100-100)*(('Data base original'!AK49-'Data base original'!AM49)/'Data base original'!AN49)</f>
        <v>0.26918684596918918</v>
      </c>
      <c r="AS57" s="9">
        <f>('Data base original'!AN61/'Data base original'!AN49*100-100)*'Data base original'!AN49/('Data base original'!$AN49)</f>
        <v>4.2455776446733751</v>
      </c>
    </row>
    <row r="58" spans="1:45" x14ac:dyDescent="0.25">
      <c r="A58" s="71">
        <v>40269</v>
      </c>
      <c r="B58" s="13">
        <f>'Data base original'!B62/'Data base original'!B50*100-100</f>
        <v>4.553444536309101</v>
      </c>
      <c r="C58" s="13">
        <f>'Data base original'!C62/'Data base original'!C50*100-100</f>
        <v>3.9336442785218111</v>
      </c>
      <c r="D58" s="13">
        <f>'Data base original'!D62/'Data base original'!D50*100-100</f>
        <v>9.8934363733884823</v>
      </c>
      <c r="E58" s="13">
        <f>'Data base original'!E62/'Data base original'!E50*100-100</f>
        <v>-16.448253981031385</v>
      </c>
      <c r="F58" s="9">
        <f>'Data base original'!F62/'Data base original'!F50*100-100</f>
        <v>3.8160146536283293</v>
      </c>
      <c r="G58" s="9">
        <f>'Data base original'!G62</f>
        <v>27.308355461376799</v>
      </c>
      <c r="H58" s="13"/>
      <c r="I58" s="13"/>
      <c r="J58" s="9"/>
      <c r="K58" s="9">
        <f>'Data base original'!K62</f>
        <v>5.4443365264185601</v>
      </c>
      <c r="L58" s="13"/>
      <c r="M58" s="9"/>
      <c r="N58" s="9">
        <f>'Data base original'!N62</f>
        <v>1.82082148908182</v>
      </c>
      <c r="O58" s="13"/>
      <c r="P58" s="9"/>
      <c r="Q58" s="11">
        <f>'Data base original'!Q62</f>
        <v>4.1275277843385396</v>
      </c>
      <c r="R58" s="13">
        <f>('Data base original'!S62/'Data base original'!S50*100-100)*'Data base original'!S50/'Data base original'!$V50</f>
        <v>4.1874047273595494</v>
      </c>
      <c r="S58" s="13">
        <f>('Data base original'!T62/'Data base original'!T50*100-100)*'Data base original'!T50/'Data base original'!$V50</f>
        <v>15.27484434975849</v>
      </c>
      <c r="T58" s="13">
        <f>('Data base original'!U62/'Data base original'!U50*100-100)*'Data base original'!U50/'Data base original'!$V50</f>
        <v>12.163676100571177</v>
      </c>
      <c r="U58" s="9">
        <f>('Data base original'!V62/'Data base original'!V50*100-100)*'Data base original'!V50/'Data base original'!$V50</f>
        <v>31.625925177689201</v>
      </c>
      <c r="V58" s="13">
        <f>('Data base original'!V62/'Data base original'!V50*100-100)*'Data base original'!V50/('Data base original'!$AC50)</f>
        <v>6.7732209969850867</v>
      </c>
      <c r="W58" s="13">
        <f>('Data base original'!W62/'Data base original'!W50*100-100)*'Data base original'!W50/('Data base original'!$AC50)</f>
        <v>-2.6902116729895198</v>
      </c>
      <c r="X58" s="13">
        <f>('Data base original'!X62/'Data base original'!X50*100-100)*'Data base original'!X50/('Data base original'!$AC50)</f>
        <v>0.34888774821868612</v>
      </c>
      <c r="Y58" s="13">
        <f>('Data base original'!Y62/'Data base original'!Y50*100-100)*'Data base original'!Y50/('Data base original'!$AC50)</f>
        <v>2.6459615358140947</v>
      </c>
      <c r="Z58" s="13">
        <f>('Data base original'!Z62/'Data base original'!Z50*100-100)*'Data base original'!Z50/('Data base original'!$AC50)</f>
        <v>2.28134040548858E-2</v>
      </c>
      <c r="AA58" s="13">
        <f>-('Data base original'!AA62/'Data base original'!AA50*100-100)*'Data base original'!AA50/('Data base original'!$AC50)</f>
        <v>-0.95953964123955471</v>
      </c>
      <c r="AB58" s="13">
        <f>-('Data base original'!AB62/'Data base original'!AB50*100-100)*'Data base original'!AB50/('Data base original'!$AC50)</f>
        <v>2.1633400396874609E-3</v>
      </c>
      <c r="AC58" s="13">
        <f>(('Data base original'!Y62-'Data base original'!AA62)/('Data base original'!Y50-'Data base original'!AA50)*100-100)*(('Data base original'!Y50-'Data base original'!AA50)/'Data base original'!AC50)</f>
        <v>1.6864218945745399</v>
      </c>
      <c r="AD58" s="13">
        <f>(('Data base original'!Z62-'Data base original'!AB62)/('Data base original'!Z50-'Data base original'!AB50)*100-100)*(('Data base original'!Z50-'Data base original'!AB50)/'Data base original'!AC50)</f>
        <v>2.4976744094573386E-2</v>
      </c>
      <c r="AE58" s="9">
        <f>('Data base original'!AC62/'Data base original'!AC50*100-100)*'Data base original'!AC50/('Data base original'!$AC50)</f>
        <v>6.1432957108833639</v>
      </c>
      <c r="AF58" s="13">
        <f>('Data base original'!AC62/'Data base original'!AC50*100-100)*'Data base original'!AC50/('Data base original'!$AN50)</f>
        <v>3.6541383816133766</v>
      </c>
      <c r="AG58" s="13">
        <f>('Data base original'!AD62/'Data base original'!AD50*100-100)*'Data base original'!AD50/('Data base original'!$AN50)</f>
        <v>-0.62912431463702578</v>
      </c>
      <c r="AH58" s="13">
        <f>('Data base original'!AE62/'Data base original'!AE50*100-100)*'Data base original'!AE50/('Data base original'!$AN50)</f>
        <v>-0.26706783382601884</v>
      </c>
      <c r="AI58" s="13">
        <f>('Data base original'!AF62/'Data base original'!AF50*100-100)*'Data base original'!AF50/('Data base original'!$AN50)</f>
        <v>1.8685389880433623</v>
      </c>
      <c r="AJ58" s="13">
        <f>('Data base original'!AG62/'Data base original'!AG50*100-100)*'Data base original'!AG50/('Data base original'!$AN50)</f>
        <v>-0.87256196780914308</v>
      </c>
      <c r="AK58" s="13">
        <f>('Data base original'!AH62/'Data base original'!AH50*100-100)*'Data base original'!AH50/('Data base original'!$AN50)</f>
        <v>-0.13172070998164573</v>
      </c>
      <c r="AL58" s="13">
        <f>('Data base original'!AI62/'Data base original'!AI50*100-100)*'Data base original'!AI50/('Data base original'!$AN50)</f>
        <v>0.15406409861974046</v>
      </c>
      <c r="AM58" s="13">
        <f>('Data base original'!AJ62/'Data base original'!AJ50*100-100)*'Data base original'!AJ50/('Data base original'!$AN50)</f>
        <v>3.2286781487508183</v>
      </c>
      <c r="AN58" s="13">
        <f>('Data base original'!AK62/'Data base original'!AK50*100-100)*'Data base original'!AK50/('Data base original'!$AN50)</f>
        <v>0.26016594937760218</v>
      </c>
      <c r="AO58" s="13">
        <f>-('Data base original'!AL62/'Data base original'!AL50*100-100)*'Data base original'!AL50/('Data base original'!$AN50)</f>
        <v>-1.2988410683181273</v>
      </c>
      <c r="AP58" s="13">
        <f>-('Data base original'!AM62/'Data base original'!AM50*100-100)*'Data base original'!AM50/('Data base original'!$AN50)</f>
        <v>1.0879241588182119E-2</v>
      </c>
      <c r="AQ58" s="13">
        <f>(('Data base original'!AJ62-'Data base original'!AL62)/('Data base original'!AJ50-'Data base original'!AL50)*100-100)*(('Data base original'!AJ50-'Data base original'!AL50)/'Data base original'!AN50)</f>
        <v>1.9298370804326894</v>
      </c>
      <c r="AR58" s="13">
        <f>(('Data base original'!AK62-'Data base original'!AM62)/('Data base original'!AK50-'Data base original'!AM50)*100-100)*(('Data base original'!AK50-'Data base original'!AM50)/'Data base original'!AN50)</f>
        <v>0.27104519096578428</v>
      </c>
      <c r="AS58" s="9">
        <f>('Data base original'!AN62/'Data base original'!AN50*100-100)*'Data base original'!AN50/('Data base original'!$AN50)</f>
        <v>5.977148913421118</v>
      </c>
    </row>
    <row r="59" spans="1:45" x14ac:dyDescent="0.25">
      <c r="A59" s="71">
        <v>40299</v>
      </c>
      <c r="B59" s="13">
        <f>'Data base original'!B63/'Data base original'!B51*100-100</f>
        <v>5.6505067440419054</v>
      </c>
      <c r="C59" s="13">
        <f>'Data base original'!C63/'Data base original'!C51*100-100</f>
        <v>4.8357446863036557</v>
      </c>
      <c r="D59" s="13">
        <f>'Data base original'!D63/'Data base original'!D51*100-100</f>
        <v>10.698265960912764</v>
      </c>
      <c r="E59" s="13">
        <f>'Data base original'!E63/'Data base original'!E51*100-100</f>
        <v>-8.8741830502587646</v>
      </c>
      <c r="F59" s="9">
        <f>'Data base original'!F63/'Data base original'!F51*100-100</f>
        <v>5.4507006336250896</v>
      </c>
      <c r="G59" s="9">
        <f>'Data base original'!G63</f>
        <v>27.3045490031868</v>
      </c>
      <c r="H59" s="13"/>
      <c r="I59" s="13"/>
      <c r="J59" s="9"/>
      <c r="K59" s="9">
        <f>'Data base original'!K63</f>
        <v>5.1043360239322801</v>
      </c>
      <c r="L59" s="13"/>
      <c r="M59" s="9"/>
      <c r="N59" s="9">
        <f>'Data base original'!N63</f>
        <v>2.3431927319747898</v>
      </c>
      <c r="O59" s="13"/>
      <c r="P59" s="9"/>
      <c r="Q59" s="11">
        <f>'Data base original'!Q63</f>
        <v>4.18098759676288</v>
      </c>
      <c r="R59" s="13">
        <f>('Data base original'!S63/'Data base original'!S51*100-100)*'Data base original'!S51/'Data base original'!$V51</f>
        <v>4.3108087839566611</v>
      </c>
      <c r="S59" s="13">
        <f>('Data base original'!T63/'Data base original'!T51*100-100)*'Data base original'!T51/'Data base original'!$V51</f>
        <v>15.73277573383446</v>
      </c>
      <c r="T59" s="13">
        <f>('Data base original'!U63/'Data base original'!U51*100-100)*'Data base original'!U51/'Data base original'!$V51</f>
        <v>12.533636836858035</v>
      </c>
      <c r="U59" s="9">
        <f>('Data base original'!V63/'Data base original'!V51*100-100)*'Data base original'!V51/'Data base original'!$V51</f>
        <v>32.577221354649168</v>
      </c>
      <c r="V59" s="13">
        <f>('Data base original'!V63/'Data base original'!V51*100-100)*'Data base original'!V51/('Data base original'!$AC51)</f>
        <v>7.2422010611068091</v>
      </c>
      <c r="W59" s="13">
        <f>('Data base original'!W63/'Data base original'!W51*100-100)*'Data base original'!W51/('Data base original'!$AC51)</f>
        <v>-1.3535486275240642</v>
      </c>
      <c r="X59" s="13">
        <f>('Data base original'!X63/'Data base original'!X51*100-100)*'Data base original'!X51/('Data base original'!$AC51)</f>
        <v>0.29106885425962831</v>
      </c>
      <c r="Y59" s="13">
        <f>('Data base original'!Y63/'Data base original'!Y51*100-100)*'Data base original'!Y51/('Data base original'!$AC51)</f>
        <v>1.6189233982877189</v>
      </c>
      <c r="Z59" s="13">
        <f>('Data base original'!Z63/'Data base original'!Z51*100-100)*'Data base original'!Z51/('Data base original'!$AC51)</f>
        <v>4.707313006894244E-2</v>
      </c>
      <c r="AA59" s="13">
        <f>-('Data base original'!AA63/'Data base original'!AA51*100-100)*'Data base original'!AA51/('Data base original'!$AC51)</f>
        <v>-0.28204650432974643</v>
      </c>
      <c r="AB59" s="13">
        <f>-('Data base original'!AB63/'Data base original'!AB51*100-100)*'Data base original'!AB51/('Data base original'!$AC51)</f>
        <v>7.8455216781570252E-4</v>
      </c>
      <c r="AC59" s="13">
        <f>(('Data base original'!Y63-'Data base original'!AA63)/('Data base original'!Y51-'Data base original'!AA51)*100-100)*(('Data base original'!Y51-'Data base original'!AA51)/'Data base original'!AC51)</f>
        <v>1.3368768939579718</v>
      </c>
      <c r="AD59" s="13">
        <f>(('Data base original'!Z63-'Data base original'!AB63)/('Data base original'!Z51-'Data base original'!AB51)*100-100)*(('Data base original'!Z51-'Data base original'!AB51)/'Data base original'!AC51)</f>
        <v>4.7857682236758174E-2</v>
      </c>
      <c r="AE59" s="9">
        <f>('Data base original'!AC63/'Data base original'!AC51*100-100)*'Data base original'!AC51/('Data base original'!$AC51)</f>
        <v>7.5644558640371136</v>
      </c>
      <c r="AF59" s="13">
        <f>('Data base original'!AC63/'Data base original'!AC51*100-100)*'Data base original'!AC51/('Data base original'!$AN51)</f>
        <v>4.4864912025592583</v>
      </c>
      <c r="AG59" s="13">
        <f>('Data base original'!AD63/'Data base original'!AD51*100-100)*'Data base original'!AD51/('Data base original'!$AN51)</f>
        <v>0.1184237312781746</v>
      </c>
      <c r="AH59" s="13">
        <f>('Data base original'!AE63/'Data base original'!AE51*100-100)*'Data base original'!AE51/('Data base original'!$AN51)</f>
        <v>-0.8721244728806169</v>
      </c>
      <c r="AI59" s="13">
        <f>('Data base original'!AF63/'Data base original'!AF51*100-100)*'Data base original'!AF51/('Data base original'!$AN51)</f>
        <v>2.091377053947943</v>
      </c>
      <c r="AJ59" s="13">
        <f>('Data base original'!AG63/'Data base original'!AG51*100-100)*'Data base original'!AG51/('Data base original'!$AN51)</f>
        <v>-0.82419659735349715</v>
      </c>
      <c r="AK59" s="13">
        <f>('Data base original'!AH63/'Data base original'!AH51*100-100)*'Data base original'!AH51/('Data base original'!$AN51)</f>
        <v>-0.15657990402791916</v>
      </c>
      <c r="AL59" s="13">
        <f>('Data base original'!AI63/'Data base original'!AI51*100-100)*'Data base original'!AI51/('Data base original'!$AN51)</f>
        <v>-0.30873927584702582</v>
      </c>
      <c r="AM59" s="13">
        <f>('Data base original'!AJ63/'Data base original'!AJ51*100-100)*'Data base original'!AJ51/('Data base original'!$AN51)</f>
        <v>3.2086084048276864</v>
      </c>
      <c r="AN59" s="13">
        <f>('Data base original'!AK63/'Data base original'!AK51*100-100)*'Data base original'!AK51/('Data base original'!$AN51)</f>
        <v>0.22591246182928595</v>
      </c>
      <c r="AO59" s="13">
        <f>-('Data base original'!AL63/'Data base original'!AL51*100-100)*'Data base original'!AL51/('Data base original'!$AN51)</f>
        <v>-1.2798604042460378</v>
      </c>
      <c r="AP59" s="13">
        <f>-('Data base original'!AM63/'Data base original'!AM51*100-100)*'Data base original'!AM51/('Data base original'!$AN51)</f>
        <v>-9.3063835974988955E-3</v>
      </c>
      <c r="AQ59" s="13">
        <f>(('Data base original'!AJ63-'Data base original'!AL63)/('Data base original'!AJ51-'Data base original'!AL51)*100-100)*(('Data base original'!AJ51-'Data base original'!AL51)/'Data base original'!AN51)</f>
        <v>1.9287480005816484</v>
      </c>
      <c r="AR59" s="13">
        <f>(('Data base original'!AK63-'Data base original'!AM63)/('Data base original'!AK51-'Data base original'!AM51)*100-100)*(('Data base original'!AK51-'Data base original'!AM51)/'Data base original'!AN51)</f>
        <v>0.21660607823178699</v>
      </c>
      <c r="AS59" s="9">
        <f>('Data base original'!AN63/'Data base original'!AN51*100-100)*'Data base original'!AN51/('Data base original'!$AN51)</f>
        <v>6.6800058164897536</v>
      </c>
    </row>
    <row r="60" spans="1:45" x14ac:dyDescent="0.25">
      <c r="A60" s="71">
        <v>40330</v>
      </c>
      <c r="B60" s="13">
        <f>'Data base original'!B64/'Data base original'!B52*100-100</f>
        <v>7.1738427552971586</v>
      </c>
      <c r="C60" s="13">
        <f>'Data base original'!C64/'Data base original'!C52*100-100</f>
        <v>6.2691507530492316</v>
      </c>
      <c r="D60" s="13">
        <f>'Data base original'!D64/'Data base original'!D52*100-100</f>
        <v>11.283072227321213</v>
      </c>
      <c r="E60" s="13">
        <f>'Data base original'!E64/'Data base original'!E52*100-100</f>
        <v>8.3030123702168623</v>
      </c>
      <c r="F60" s="9">
        <f>'Data base original'!F64/'Data base original'!F52*100-100</f>
        <v>8.1141264486020361</v>
      </c>
      <c r="G60" s="9">
        <f>'Data base original'!G64</f>
        <v>27.305817463765901</v>
      </c>
      <c r="H60" s="13"/>
      <c r="I60" s="13"/>
      <c r="J60" s="9"/>
      <c r="K60" s="9">
        <f>'Data base original'!K64</f>
        <v>5.2645016387231296</v>
      </c>
      <c r="L60" s="13"/>
      <c r="M60" s="9"/>
      <c r="N60" s="9">
        <f>'Data base original'!N64</f>
        <v>2.1711366096890399</v>
      </c>
      <c r="O60" s="13"/>
      <c r="P60" s="9"/>
      <c r="Q60" s="11">
        <f>'Data base original'!Q64</f>
        <v>4.0648042155850499</v>
      </c>
      <c r="R60" s="13">
        <f>('Data base original'!S64/'Data base original'!S52*100-100)*'Data base original'!S52/'Data base original'!$V52</f>
        <v>4.3444196678404454</v>
      </c>
      <c r="S60" s="13">
        <f>('Data base original'!T64/'Data base original'!T52*100-100)*'Data base original'!T52/'Data base original'!$V52</f>
        <v>15.555019845198824</v>
      </c>
      <c r="T60" s="13">
        <f>('Data base original'!U64/'Data base original'!U52*100-100)*'Data base original'!U52/'Data base original'!$V52</f>
        <v>12.020766429327843</v>
      </c>
      <c r="U60" s="9">
        <f>('Data base original'!V64/'Data base original'!V52*100-100)*'Data base original'!V52/'Data base original'!$V52</f>
        <v>31.920205942367119</v>
      </c>
      <c r="V60" s="13">
        <f>('Data base original'!V64/'Data base original'!V52*100-100)*'Data base original'!V52/('Data base original'!$AC52)</f>
        <v>7.1998679457800883</v>
      </c>
      <c r="W60" s="13">
        <f>('Data base original'!W64/'Data base original'!W52*100-100)*'Data base original'!W52/('Data base original'!$AC52)</f>
        <v>-1.3605468598283263</v>
      </c>
      <c r="X60" s="13">
        <f>('Data base original'!X64/'Data base original'!X52*100-100)*'Data base original'!X52/('Data base original'!$AC52)</f>
        <v>0.33188332621276334</v>
      </c>
      <c r="Y60" s="13">
        <f>('Data base original'!Y64/'Data base original'!Y52*100-100)*'Data base original'!Y52/('Data base original'!$AC52)</f>
        <v>0.22099662096554878</v>
      </c>
      <c r="Z60" s="13">
        <f>('Data base original'!Z64/'Data base original'!Z52*100-100)*'Data base original'!Z52/('Data base original'!$AC52)</f>
        <v>6.9328465452285618E-2</v>
      </c>
      <c r="AA60" s="13">
        <f>-('Data base original'!AA64/'Data base original'!AA52*100-100)*'Data base original'!AA52/('Data base original'!$AC52)</f>
        <v>2.0779119897464792E-2</v>
      </c>
      <c r="AB60" s="13">
        <f>-('Data base original'!AB64/'Data base original'!AB52*100-100)*'Data base original'!AB52/('Data base original'!$AC52)</f>
        <v>6.6027109954557859E-3</v>
      </c>
      <c r="AC60" s="13">
        <f>(('Data base original'!Y64-'Data base original'!AA64)/('Data base original'!Y52-'Data base original'!AA52)*100-100)*(('Data base original'!Y52-'Data base original'!AA52)/'Data base original'!AC52)</f>
        <v>0.24177574086301126</v>
      </c>
      <c r="AD60" s="13">
        <f>(('Data base original'!Z64-'Data base original'!AB64)/('Data base original'!Z52-'Data base original'!AB52)*100-100)*(('Data base original'!Z52-'Data base original'!AB52)/'Data base original'!AC52)</f>
        <v>7.5931176447741652E-2</v>
      </c>
      <c r="AE60" s="9">
        <f>('Data base original'!AC64/'Data base original'!AC52*100-100)*'Data base original'!AC52/('Data base original'!$AC52)</f>
        <v>6.4889113294752869</v>
      </c>
      <c r="AF60" s="13">
        <f>('Data base original'!AC64/'Data base original'!AC52*100-100)*'Data base original'!AC52/('Data base original'!$AN52)</f>
        <v>3.8630286172105635</v>
      </c>
      <c r="AG60" s="13">
        <f>('Data base original'!AD64/'Data base original'!AD52*100-100)*'Data base original'!AD52/('Data base original'!$AN52)</f>
        <v>0.92095786091755916</v>
      </c>
      <c r="AH60" s="13">
        <f>('Data base original'!AE64/'Data base original'!AE52*100-100)*'Data base original'!AE52/('Data base original'!$AN52)</f>
        <v>-2.049668832062189</v>
      </c>
      <c r="AI60" s="13">
        <f>('Data base original'!AF64/'Data base original'!AF52*100-100)*'Data base original'!AF52/('Data base original'!$AN52)</f>
        <v>2.2659771621873146</v>
      </c>
      <c r="AJ60" s="13">
        <f>('Data base original'!AG64/'Data base original'!AG52*100-100)*'Data base original'!AG52/('Data base original'!$AN52)</f>
        <v>-0.65308698924470121</v>
      </c>
      <c r="AK60" s="13">
        <f>('Data base original'!AH64/'Data base original'!AH52*100-100)*'Data base original'!AH52/('Data base original'!$AN52)</f>
        <v>-0.1630116223818425</v>
      </c>
      <c r="AL60" s="13">
        <f>('Data base original'!AI64/'Data base original'!AI52*100-100)*'Data base original'!AI52/('Data base original'!$AN52)</f>
        <v>-0.24775454380446207</v>
      </c>
      <c r="AM60" s="13">
        <f>('Data base original'!AJ64/'Data base original'!AJ52*100-100)*'Data base original'!AJ52/('Data base original'!$AN52)</f>
        <v>3.20601085125594</v>
      </c>
      <c r="AN60" s="13">
        <f>('Data base original'!AK64/'Data base original'!AK52*100-100)*'Data base original'!AK52/('Data base original'!$AN52)</f>
        <v>0.19792616845227987</v>
      </c>
      <c r="AO60" s="13">
        <f>-('Data base original'!AL64/'Data base original'!AL52*100-100)*'Data base original'!AL52/('Data base original'!$AN52)</f>
        <v>-0.92118908307696545</v>
      </c>
      <c r="AP60" s="13">
        <f>-('Data base original'!AM64/'Data base original'!AM52*100-100)*'Data base original'!AM52/('Data base original'!$AN52)</f>
        <v>-2.8671547766451737E-2</v>
      </c>
      <c r="AQ60" s="13">
        <f>(('Data base original'!AJ64-'Data base original'!AL64)/('Data base original'!AJ52-'Data base original'!AL52)*100-100)*(('Data base original'!AJ52-'Data base original'!AL52)/'Data base original'!AN52)</f>
        <v>2.2848217681789742</v>
      </c>
      <c r="AR60" s="13">
        <f>(('Data base original'!AK64-'Data base original'!AM64)/('Data base original'!AK52-'Data base original'!AM52)*100-100)*(('Data base original'!AK52-'Data base original'!AM52)/'Data base original'!AN52)</f>
        <v>0.16925462068582808</v>
      </c>
      <c r="AS60" s="9">
        <f>('Data base original'!AN64/'Data base original'!AN52*100-100)*'Data base original'!AN52/('Data base original'!$AN52)</f>
        <v>6.3905180416870166</v>
      </c>
    </row>
    <row r="61" spans="1:45" x14ac:dyDescent="0.25">
      <c r="A61" s="71">
        <v>40360</v>
      </c>
      <c r="B61" s="13">
        <f>'Data base original'!B65/'Data base original'!B53*100-100</f>
        <v>6.222826541513669</v>
      </c>
      <c r="C61" s="13">
        <f>'Data base original'!C65/'Data base original'!C53*100-100</f>
        <v>7.126986628044321</v>
      </c>
      <c r="D61" s="13">
        <f>'Data base original'!D65/'Data base original'!D53*100-100</f>
        <v>11.193379609157134</v>
      </c>
      <c r="E61" s="13">
        <f>'Data base original'!E65/'Data base original'!E53*100-100</f>
        <v>3.9436598914136596</v>
      </c>
      <c r="F61" s="9">
        <f>'Data base original'!F65/'Data base original'!F53*100-100</f>
        <v>7.3221570039791857</v>
      </c>
      <c r="G61" s="9">
        <f>'Data base original'!G65</f>
        <v>28.120906910575101</v>
      </c>
      <c r="H61" s="13"/>
      <c r="I61" s="13"/>
      <c r="J61" s="9"/>
      <c r="K61" s="9">
        <f>'Data base original'!K65</f>
        <v>5.8647111374861103</v>
      </c>
      <c r="L61" s="13"/>
      <c r="M61" s="9"/>
      <c r="N61" s="9">
        <f>'Data base original'!N65</f>
        <v>2.04966951250272</v>
      </c>
      <c r="O61" s="13"/>
      <c r="P61" s="9"/>
      <c r="Q61" s="11">
        <f>'Data base original'!Q65</f>
        <v>4.0258767077034898</v>
      </c>
      <c r="R61" s="13">
        <f>('Data base original'!S65/'Data base original'!S53*100-100)*'Data base original'!S53/'Data base original'!$V53</f>
        <v>4.4664328009584491</v>
      </c>
      <c r="S61" s="13">
        <f>('Data base original'!T65/'Data base original'!T53*100-100)*'Data base original'!T53/'Data base original'!$V53</f>
        <v>14.246558812628749</v>
      </c>
      <c r="T61" s="13">
        <f>('Data base original'!U65/'Data base original'!U53*100-100)*'Data base original'!U53/'Data base original'!$V53</f>
        <v>11.826307306435904</v>
      </c>
      <c r="U61" s="9">
        <f>('Data base original'!V65/'Data base original'!V53*100-100)*'Data base original'!V53/'Data base original'!$V53</f>
        <v>30.5392989200231</v>
      </c>
      <c r="V61" s="13">
        <f>('Data base original'!V65/'Data base original'!V53*100-100)*'Data base original'!V53/('Data base original'!$AC53)</f>
        <v>6.8153009584738289</v>
      </c>
      <c r="W61" s="13">
        <f>('Data base original'!W65/'Data base original'!W53*100-100)*'Data base original'!W53/('Data base original'!$AC53)</f>
        <v>-2.6738399927676859</v>
      </c>
      <c r="X61" s="13">
        <f>('Data base original'!X65/'Data base original'!X53*100-100)*'Data base original'!X53/('Data base original'!$AC53)</f>
        <v>0.38046583020606306</v>
      </c>
      <c r="Y61" s="13">
        <f>('Data base original'!Y65/'Data base original'!Y53*100-100)*'Data base original'!Y53/('Data base original'!$AC53)</f>
        <v>-1.3474030033334046</v>
      </c>
      <c r="Z61" s="13">
        <f>('Data base original'!Z65/'Data base original'!Z53*100-100)*'Data base original'!Z53/('Data base original'!$AC53)</f>
        <v>7.3092525519870652E-2</v>
      </c>
      <c r="AA61" s="13">
        <f>-('Data base original'!AA65/'Data base original'!AA53*100-100)*'Data base original'!AA53/('Data base original'!$AC53)</f>
        <v>1.253152115163044</v>
      </c>
      <c r="AB61" s="13">
        <f>-('Data base original'!AB65/'Data base original'!AB53*100-100)*'Data base original'!AB53/('Data base original'!$AC53)</f>
        <v>7.6939500547231865E-4</v>
      </c>
      <c r="AC61" s="13">
        <f>(('Data base original'!Y65-'Data base original'!AA65)/('Data base original'!Y53-'Data base original'!AA53)*100-100)*(('Data base original'!Y53-'Data base original'!AA53)/'Data base original'!AC53)</f>
        <v>-9.4250888170359343E-2</v>
      </c>
      <c r="AD61" s="13">
        <f>(('Data base original'!Z65-'Data base original'!AB65)/('Data base original'!Z53-'Data base original'!AB53)*100-100)*(('Data base original'!Z53-'Data base original'!AB53)/'Data base original'!AC53)</f>
        <v>7.3861920525342878E-2</v>
      </c>
      <c r="AE61" s="9">
        <f>('Data base original'!AC65/'Data base original'!AC53*100-100)*'Data base original'!AC53/('Data base original'!$AC53)</f>
        <v>4.501537828267189</v>
      </c>
      <c r="AF61" s="13">
        <f>('Data base original'!AC65/'Data base original'!AC53*100-100)*'Data base original'!AC53/('Data base original'!$AN53)</f>
        <v>2.7106099828002574</v>
      </c>
      <c r="AG61" s="13">
        <f>('Data base original'!AD65/'Data base original'!AD53*100-100)*'Data base original'!AD53/('Data base original'!$AN53)</f>
        <v>1.0168117352050368</v>
      </c>
      <c r="AH61" s="13">
        <f>('Data base original'!AE65/'Data base original'!AE53*100-100)*'Data base original'!AE53/('Data base original'!$AN53)</f>
        <v>-2.1164370472037382</v>
      </c>
      <c r="AI61" s="13">
        <f>('Data base original'!AF65/'Data base original'!AF53*100-100)*'Data base original'!AF53/('Data base original'!$AN53)</f>
        <v>2.342292256641012</v>
      </c>
      <c r="AJ61" s="13">
        <f>('Data base original'!AG65/'Data base original'!AG53*100-100)*'Data base original'!AG53/('Data base original'!$AN53)</f>
        <v>-0.64965224088905882</v>
      </c>
      <c r="AK61" s="13">
        <f>('Data base original'!AH65/'Data base original'!AH53*100-100)*'Data base original'!AH53/('Data base original'!$AN53)</f>
        <v>-0.22979319770438444</v>
      </c>
      <c r="AL61" s="13">
        <f>('Data base original'!AI65/'Data base original'!AI53*100-100)*'Data base original'!AI53/('Data base original'!$AN53)</f>
        <v>-6.8104032384163224E-2</v>
      </c>
      <c r="AM61" s="13">
        <f>('Data base original'!AJ65/'Data base original'!AJ53*100-100)*'Data base original'!AJ53/('Data base original'!$AN53)</f>
        <v>3.2105028463547542</v>
      </c>
      <c r="AN61" s="13">
        <f>('Data base original'!AK65/'Data base original'!AK53*100-100)*'Data base original'!AK53/('Data base original'!$AN53)</f>
        <v>0.20118487117566339</v>
      </c>
      <c r="AO61" s="13">
        <f>-('Data base original'!AL65/'Data base original'!AL53*100-100)*'Data base original'!AL53/('Data base original'!$AN53)</f>
        <v>-1.2052560561047501</v>
      </c>
      <c r="AP61" s="13">
        <f>-('Data base original'!AM65/'Data base original'!AM53*100-100)*'Data base original'!AM53/('Data base original'!$AN53)</f>
        <v>-2.6639332395165534E-2</v>
      </c>
      <c r="AQ61" s="13">
        <f>(('Data base original'!AJ65-'Data base original'!AL65)/('Data base original'!AJ53-'Data base original'!AL53)*100-100)*(('Data base original'!AJ53-'Data base original'!AL53)/'Data base original'!AN53)</f>
        <v>2.0052467902500037</v>
      </c>
      <c r="AR61" s="13">
        <f>(('Data base original'!AK65-'Data base original'!AM65)/('Data base original'!AK53-'Data base original'!AM53)*100-100)*(('Data base original'!AK53-'Data base original'!AM53)/'Data base original'!AN53)</f>
        <v>0.17454553878049775</v>
      </c>
      <c r="AS61" s="9">
        <f>('Data base original'!AN65/'Data base original'!AN53*100-100)*'Data base original'!AN53/('Data base original'!$AN53)</f>
        <v>5.1855197854954582</v>
      </c>
    </row>
    <row r="62" spans="1:45" x14ac:dyDescent="0.25">
      <c r="A62" s="71">
        <v>40391</v>
      </c>
      <c r="B62" s="13">
        <f>'Data base original'!B66/'Data base original'!B54*100-100</f>
        <v>5.6624471383373418</v>
      </c>
      <c r="C62" s="13">
        <f>'Data base original'!C66/'Data base original'!C54*100-100</f>
        <v>8.6020547155698495</v>
      </c>
      <c r="D62" s="13">
        <f>'Data base original'!D66/'Data base original'!D54*100-100</f>
        <v>11.926454941377386</v>
      </c>
      <c r="E62" s="13">
        <f>'Data base original'!E66/'Data base original'!E54*100-100</f>
        <v>2.1682592350613845</v>
      </c>
      <c r="F62" s="9">
        <f>'Data base original'!F66/'Data base original'!F54*100-100</f>
        <v>7.2068589138805521</v>
      </c>
      <c r="G62" s="9">
        <f>'Data base original'!G66</f>
        <v>27.5146327566252</v>
      </c>
      <c r="H62" s="13"/>
      <c r="I62" s="13"/>
      <c r="J62" s="9"/>
      <c r="K62" s="9">
        <f>'Data base original'!K66</f>
        <v>6.9137059213616698</v>
      </c>
      <c r="L62" s="13"/>
      <c r="M62" s="9"/>
      <c r="N62" s="9">
        <f>'Data base original'!N66</f>
        <v>2.1077787977831299</v>
      </c>
      <c r="O62" s="13"/>
      <c r="P62" s="9"/>
      <c r="Q62" s="11">
        <f>'Data base original'!Q66</f>
        <v>4.0647273420175303</v>
      </c>
      <c r="R62" s="13">
        <f>('Data base original'!S66/'Data base original'!S54*100-100)*'Data base original'!S54/'Data base original'!$V54</f>
        <v>3.7878143034677656</v>
      </c>
      <c r="S62" s="13">
        <f>('Data base original'!T66/'Data base original'!T54*100-100)*'Data base original'!T54/'Data base original'!$V54</f>
        <v>13.516964300914182</v>
      </c>
      <c r="T62" s="13">
        <f>('Data base original'!U66/'Data base original'!U54*100-100)*'Data base original'!U54/'Data base original'!$V54</f>
        <v>11.443455167600137</v>
      </c>
      <c r="U62" s="9">
        <f>('Data base original'!V66/'Data base original'!V54*100-100)*'Data base original'!V54/'Data base original'!$V54</f>
        <v>28.748233771982115</v>
      </c>
      <c r="V62" s="13">
        <f>('Data base original'!V66/'Data base original'!V54*100-100)*'Data base original'!V54/('Data base original'!$AC54)</f>
        <v>6.5014389250892766</v>
      </c>
      <c r="W62" s="13">
        <f>('Data base original'!W66/'Data base original'!W54*100-100)*'Data base original'!W54/('Data base original'!$AC54)</f>
        <v>-3.9250411465201167</v>
      </c>
      <c r="X62" s="13">
        <f>('Data base original'!X66/'Data base original'!X54*100-100)*'Data base original'!X54/('Data base original'!$AC54)</f>
        <v>0.34495702474566226</v>
      </c>
      <c r="Y62" s="13">
        <f>('Data base original'!Y66/'Data base original'!Y54*100-100)*'Data base original'!Y54/('Data base original'!$AC54)</f>
        <v>-2.9906542056074774</v>
      </c>
      <c r="Z62" s="13">
        <f>('Data base original'!Z66/'Data base original'!Z54*100-100)*'Data base original'!Z54/('Data base original'!$AC54)</f>
        <v>7.2956870746989741E-2</v>
      </c>
      <c r="AA62" s="13">
        <f>-('Data base original'!AA66/'Data base original'!AA54*100-100)*'Data base original'!AA54/('Data base original'!$AC54)</f>
        <v>2.8897850756037209</v>
      </c>
      <c r="AB62" s="13">
        <f>-('Data base original'!AB66/'Data base original'!AB54*100-100)*'Data base original'!AB54/('Data base original'!$AC54)</f>
        <v>-2.5024784161236553E-3</v>
      </c>
      <c r="AC62" s="13">
        <f>(('Data base original'!Y66-'Data base original'!AA66)/('Data base original'!Y54-'Data base original'!AA54)*100-100)*(('Data base original'!Y54-'Data base original'!AA54)/'Data base original'!AC54)</f>
        <v>-0.10086913000375484</v>
      </c>
      <c r="AD62" s="13">
        <f>(('Data base original'!Z66-'Data base original'!AB66)/('Data base original'!Z54-'Data base original'!AB54)*100-100)*(('Data base original'!Z54-'Data base original'!AB54)/'Data base original'!AC54)</f>
        <v>7.0454392330866214E-2</v>
      </c>
      <c r="AE62" s="9">
        <f>('Data base original'!AC66/'Data base original'!AC54*100-100)*'Data base original'!AC54/('Data base original'!$AC54)</f>
        <v>2.8909400656419422</v>
      </c>
      <c r="AF62" s="13">
        <f>('Data base original'!AC66/'Data base original'!AC54*100-100)*'Data base original'!AC54/('Data base original'!$AN54)</f>
        <v>1.7361970140833398</v>
      </c>
      <c r="AG62" s="13">
        <f>('Data base original'!AD66/'Data base original'!AD54*100-100)*'Data base original'!AD54/('Data base original'!$AN54)</f>
        <v>0.69214352931927725</v>
      </c>
      <c r="AH62" s="13">
        <f>('Data base original'!AE66/'Data base original'!AE54*100-100)*'Data base original'!AE54/('Data base original'!$AN54)</f>
        <v>-2.0003606961435576</v>
      </c>
      <c r="AI62" s="13">
        <f>('Data base original'!AF66/'Data base original'!AF54*100-100)*'Data base original'!AF54/('Data base original'!$AN54)</f>
        <v>2.2815187157367562</v>
      </c>
      <c r="AJ62" s="13">
        <f>('Data base original'!AG66/'Data base original'!AG54*100-100)*'Data base original'!AG54/('Data base original'!$AN54)</f>
        <v>-0.61029325058902162</v>
      </c>
      <c r="AK62" s="13">
        <f>('Data base original'!AH66/'Data base original'!AH54*100-100)*'Data base original'!AH54/('Data base original'!$AN54)</f>
        <v>-0.2976899261728983</v>
      </c>
      <c r="AL62" s="13">
        <f>('Data base original'!AI66/'Data base original'!AI54*100-100)*'Data base original'!AI54/('Data base original'!$AN54)</f>
        <v>-9.8382185309956835E-2</v>
      </c>
      <c r="AM62" s="13">
        <f>('Data base original'!AJ66/'Data base original'!AJ54*100-100)*'Data base original'!AJ54/('Data base original'!$AN54)</f>
        <v>3.1021024423290813</v>
      </c>
      <c r="AN62" s="13">
        <f>('Data base original'!AK66/'Data base original'!AK54*100-100)*'Data base original'!AK54/('Data base original'!$AN54)</f>
        <v>0.18751575155434586</v>
      </c>
      <c r="AO62" s="13">
        <f>-('Data base original'!AL66/'Data base original'!AL54*100-100)*'Data base original'!AL54/('Data base original'!$AN54)</f>
        <v>-1.0237065228198117</v>
      </c>
      <c r="AP62" s="13">
        <f>-('Data base original'!AM66/'Data base original'!AM54*100-100)*'Data base original'!AM54/('Data base original'!$AN54)</f>
        <v>-3.1445304822923625E-2</v>
      </c>
      <c r="AQ62" s="13">
        <f>(('Data base original'!AJ66-'Data base original'!AL66)/('Data base original'!AJ54-'Data base original'!AL54)*100-100)*(('Data base original'!AJ54-'Data base original'!AL54)/'Data base original'!AN54)</f>
        <v>2.0783959195092696</v>
      </c>
      <c r="AR62" s="13">
        <f>(('Data base original'!AK66-'Data base original'!AM66)/('Data base original'!AK54-'Data base original'!AM54)*100-100)*(('Data base original'!AK54-'Data base original'!AM54)/'Data base original'!AN54)</f>
        <v>0.15607044673142229</v>
      </c>
      <c r="AS62" s="9">
        <f>('Data base original'!AN66/'Data base original'!AN54*100-100)*'Data base original'!AN54/('Data base original'!$AN54)</f>
        <v>3.9375995671646393</v>
      </c>
    </row>
    <row r="63" spans="1:45" x14ac:dyDescent="0.25">
      <c r="A63" s="71">
        <v>40422</v>
      </c>
      <c r="B63" s="13">
        <f>'Data base original'!B67/'Data base original'!B55*100-100</f>
        <v>5.9634056589052733</v>
      </c>
      <c r="C63" s="13">
        <f>'Data base original'!C67/'Data base original'!C55*100-100</f>
        <v>9.2511837128430159</v>
      </c>
      <c r="D63" s="13">
        <f>'Data base original'!D67/'Data base original'!D55*100-100</f>
        <v>12.136183492239965</v>
      </c>
      <c r="E63" s="13">
        <f>'Data base original'!E67/'Data base original'!E55*100-100</f>
        <v>1.4130090492484868</v>
      </c>
      <c r="F63" s="9">
        <f>'Data base original'!F67/'Data base original'!F55*100-100</f>
        <v>7.4632624711362467</v>
      </c>
      <c r="G63" s="9">
        <f>'Data base original'!G67</f>
        <v>28.002971261041601</v>
      </c>
      <c r="H63" s="13"/>
      <c r="I63" s="13"/>
      <c r="J63" s="9"/>
      <c r="K63" s="9">
        <f>'Data base original'!K67</f>
        <v>6.8686859812019003</v>
      </c>
      <c r="L63" s="13"/>
      <c r="M63" s="9"/>
      <c r="N63" s="9">
        <f>'Data base original'!N67</f>
        <v>1.95942499863764</v>
      </c>
      <c r="O63" s="13"/>
      <c r="P63" s="9"/>
      <c r="Q63" s="11">
        <f>'Data base original'!Q67</f>
        <v>4.0002791868918797</v>
      </c>
      <c r="R63" s="13">
        <f>('Data base original'!S67/'Data base original'!S55*100-100)*'Data base original'!S55/'Data base original'!$V55</f>
        <v>3.6080797566965401</v>
      </c>
      <c r="S63" s="13">
        <f>('Data base original'!T67/'Data base original'!T55*100-100)*'Data base original'!T55/'Data base original'!$V55</f>
        <v>10.728284027518013</v>
      </c>
      <c r="T63" s="13">
        <f>('Data base original'!U67/'Data base original'!U55*100-100)*'Data base original'!U55/'Data base original'!$V55</f>
        <v>12.916551466163579</v>
      </c>
      <c r="U63" s="9">
        <f>('Data base original'!V67/'Data base original'!V55*100-100)*'Data base original'!V55/'Data base original'!$V55</f>
        <v>27.252915250378123</v>
      </c>
      <c r="V63" s="13">
        <f>('Data base original'!V67/'Data base original'!V55*100-100)*'Data base original'!V55/('Data base original'!$AC55)</f>
        <v>6.4162011280138742</v>
      </c>
      <c r="W63" s="13">
        <f>('Data base original'!W67/'Data base original'!W55*100-100)*'Data base original'!W55/('Data base original'!$AC55)</f>
        <v>-3.2303085765046937</v>
      </c>
      <c r="X63" s="13">
        <f>('Data base original'!X67/'Data base original'!X55*100-100)*'Data base original'!X55/('Data base original'!$AC55)</f>
        <v>0.39457511860227307</v>
      </c>
      <c r="Y63" s="13">
        <f>('Data base original'!Y67/'Data base original'!Y55*100-100)*'Data base original'!Y55/('Data base original'!$AC55)</f>
        <v>-3.2305000248882871</v>
      </c>
      <c r="Z63" s="13">
        <f>('Data base original'!Z67/'Data base original'!Z55*100-100)*'Data base original'!Z55/('Data base original'!$AC55)</f>
        <v>7.7153698591322803E-2</v>
      </c>
      <c r="AA63" s="13">
        <f>-('Data base original'!AA67/'Data base original'!AA55*100-100)*'Data base original'!AA55/('Data base original'!$AC55)</f>
        <v>3.073512350335228</v>
      </c>
      <c r="AB63" s="13">
        <f>-('Data base original'!AB67/'Data base original'!AB55*100-100)*'Data base original'!AB55/('Data base original'!$AC55)</f>
        <v>-7.6579353440518435E-4</v>
      </c>
      <c r="AC63" s="13">
        <f>(('Data base original'!Y67-'Data base original'!AA67)/('Data base original'!Y55-'Data base original'!AA55)*100-100)*(('Data base original'!Y55-'Data base original'!AA55)/'Data base original'!AC55)</f>
        <v>-0.1569876745530619</v>
      </c>
      <c r="AD63" s="13">
        <f>(('Data base original'!Z67-'Data base original'!AB67)/('Data base original'!Z55-'Data base original'!AB55)*100-100)*(('Data base original'!Z55-'Data base original'!AB55)/'Data base original'!AC55)</f>
        <v>7.6387905056917588E-2</v>
      </c>
      <c r="AE63" s="9">
        <f>('Data base original'!AC67/'Data base original'!AC55*100-100)*'Data base original'!AC55/('Data base original'!$AC55)</f>
        <v>3.4998679006152993</v>
      </c>
      <c r="AF63" s="13">
        <f>('Data base original'!AC67/'Data base original'!AC55*100-100)*'Data base original'!AC55/('Data base original'!$AN55)</f>
        <v>2.0951691114699558</v>
      </c>
      <c r="AG63" s="13">
        <f>('Data base original'!AD67/'Data base original'!AD55*100-100)*'Data base original'!AD55/('Data base original'!$AN55)</f>
        <v>1.0595612075674099</v>
      </c>
      <c r="AH63" s="13">
        <f>('Data base original'!AE67/'Data base original'!AE55*100-100)*'Data base original'!AE55/('Data base original'!$AN55)</f>
        <v>-2.4126363418606327</v>
      </c>
      <c r="AI63" s="13">
        <f>('Data base original'!AF67/'Data base original'!AF55*100-100)*'Data base original'!AF55/('Data base original'!$AN55)</f>
        <v>2.2940159146207981</v>
      </c>
      <c r="AJ63" s="13">
        <f>('Data base original'!AG67/'Data base original'!AG55*100-100)*'Data base original'!AG55/('Data base original'!$AN55)</f>
        <v>-0.5333907906997003</v>
      </c>
      <c r="AK63" s="13">
        <f>('Data base original'!AH67/'Data base original'!AH55*100-100)*'Data base original'!AH55/('Data base original'!$AN55)</f>
        <v>-0.3029118736182439</v>
      </c>
      <c r="AL63" s="13">
        <f>('Data base original'!AI67/'Data base original'!AI55*100-100)*'Data base original'!AI55/('Data base original'!$AN55)</f>
        <v>0.50703069575751647</v>
      </c>
      <c r="AM63" s="13">
        <f>('Data base original'!AJ67/'Data base original'!AJ55*100-100)*'Data base original'!AJ55/('Data base original'!$AN55)</f>
        <v>2.7333126272877402</v>
      </c>
      <c r="AN63" s="13">
        <f>('Data base original'!AK67/'Data base original'!AK55*100-100)*'Data base original'!AK55/('Data base original'!$AN55)</f>
        <v>0.16927765317220822</v>
      </c>
      <c r="AO63" s="13">
        <f>-('Data base original'!AL67/'Data base original'!AL55*100-100)*'Data base original'!AL55/('Data base original'!$AN55)</f>
        <v>-0.18864659249929144</v>
      </c>
      <c r="AP63" s="13">
        <f>-('Data base original'!AM67/'Data base original'!AM55*100-100)*'Data base original'!AM55/('Data base original'!$AN55)</f>
        <v>-3.0715241063068228E-2</v>
      </c>
      <c r="AQ63" s="13">
        <f>(('Data base original'!AJ67-'Data base original'!AL67)/('Data base original'!AJ55-'Data base original'!AL55)*100-100)*(('Data base original'!AJ55-'Data base original'!AL55)/'Data base original'!AN55)</f>
        <v>2.5446660347884484</v>
      </c>
      <c r="AR63" s="13">
        <f>(('Data base original'!AK67-'Data base original'!AM67)/('Data base original'!AK55-'Data base original'!AM55)*100-100)*(('Data base original'!AK55-'Data base original'!AM55)/'Data base original'!AN55)</f>
        <v>0.13856241210914</v>
      </c>
      <c r="AS63" s="9">
        <f>('Data base original'!AN67/'Data base original'!AN55*100-100)*'Data base original'!AN55/('Data base original'!$AN55)</f>
        <v>5.3900663701347042</v>
      </c>
    </row>
    <row r="64" spans="1:45" x14ac:dyDescent="0.25">
      <c r="A64" s="71">
        <v>40452</v>
      </c>
      <c r="B64" s="13">
        <f>'Data base original'!B68/'Data base original'!B56*100-100</f>
        <v>7.0834825471705472</v>
      </c>
      <c r="C64" s="13">
        <f>'Data base original'!C68/'Data base original'!C56*100-100</f>
        <v>9.8272422891534603</v>
      </c>
      <c r="D64" s="13">
        <f>'Data base original'!D68/'Data base original'!D56*100-100</f>
        <v>11.82372393152022</v>
      </c>
      <c r="E64" s="13">
        <f>'Data base original'!E68/'Data base original'!E56*100-100</f>
        <v>9.2366733943575667</v>
      </c>
      <c r="F64" s="9">
        <f>'Data base original'!F68/'Data base original'!F56*100-100</f>
        <v>8.6863538457360363</v>
      </c>
      <c r="G64" s="9">
        <f>'Data base original'!G68</f>
        <v>27.252425282524701</v>
      </c>
      <c r="H64" s="13"/>
      <c r="I64" s="13"/>
      <c r="J64" s="9"/>
      <c r="K64" s="9">
        <f>'Data base original'!K68</f>
        <v>7.1399747697498004</v>
      </c>
      <c r="L64" s="13"/>
      <c r="M64" s="9"/>
      <c r="N64" s="9">
        <f>'Data base original'!N68</f>
        <v>1.7650550466581301</v>
      </c>
      <c r="O64" s="13"/>
      <c r="P64" s="9"/>
      <c r="Q64" s="11">
        <f>'Data base original'!Q68</f>
        <v>4.1404423827680903</v>
      </c>
      <c r="R64" s="13">
        <f>('Data base original'!S68/'Data base original'!S56*100-100)*'Data base original'!S56/'Data base original'!$V56</f>
        <v>3.6802708964533997</v>
      </c>
      <c r="S64" s="13">
        <f>('Data base original'!T68/'Data base original'!T56*100-100)*'Data base original'!T56/'Data base original'!$V56</f>
        <v>10.667357949482343</v>
      </c>
      <c r="T64" s="13">
        <f>('Data base original'!U68/'Data base original'!U56*100-100)*'Data base original'!U56/'Data base original'!$V56</f>
        <v>10.804264350869239</v>
      </c>
      <c r="U64" s="9">
        <f>('Data base original'!V68/'Data base original'!V56*100-100)*'Data base original'!V56/'Data base original'!$V56</f>
        <v>25.151893196804988</v>
      </c>
      <c r="V64" s="13">
        <f>('Data base original'!V68/'Data base original'!V56*100-100)*'Data base original'!V56/('Data base original'!$AC56)</f>
        <v>6.04519488004237</v>
      </c>
      <c r="W64" s="13">
        <f>('Data base original'!W68/'Data base original'!W56*100-100)*'Data base original'!W56/('Data base original'!$AC56)</f>
        <v>-0.34151223330309377</v>
      </c>
      <c r="X64" s="13">
        <f>('Data base original'!X68/'Data base original'!X56*100-100)*'Data base original'!X56/('Data base original'!$AC56)</f>
        <v>0.34930042562471109</v>
      </c>
      <c r="Y64" s="13">
        <f>('Data base original'!Y68/'Data base original'!Y56*100-100)*'Data base original'!Y56/('Data base original'!$AC56)</f>
        <v>-2.895649905178757</v>
      </c>
      <c r="Z64" s="13">
        <f>('Data base original'!Z68/'Data base original'!Z56*100-100)*'Data base original'!Z56/('Data base original'!$AC56)</f>
        <v>8.2944248225265568E-2</v>
      </c>
      <c r="AA64" s="13">
        <f>-('Data base original'!AA68/'Data base original'!AA56*100-100)*'Data base original'!AA56/('Data base original'!$AC56)</f>
        <v>2.6976351154015386</v>
      </c>
      <c r="AB64" s="13">
        <f>-('Data base original'!AB68/'Data base original'!AB56*100-100)*'Data base original'!AB56/('Data base original'!$AC56)</f>
        <v>5.8411442412158914E-3</v>
      </c>
      <c r="AC64" s="13">
        <f>(('Data base original'!Y68-'Data base original'!AA68)/('Data base original'!Y56-'Data base original'!AA56)*100-100)*(('Data base original'!Y56-'Data base original'!AA56)/'Data base original'!AC56)</f>
        <v>-0.19801478977722031</v>
      </c>
      <c r="AD64" s="13">
        <f>(('Data base original'!Z68-'Data base original'!AB68)/('Data base original'!Z56-'Data base original'!AB56)*100-100)*(('Data base original'!Z56-'Data base original'!AB56)/'Data base original'!AC56)</f>
        <v>8.8785392466481469E-2</v>
      </c>
      <c r="AE64" s="9">
        <f>('Data base original'!AC68/'Data base original'!AC56*100-100)*'Data base original'!AC56/('Data base original'!$AC56)</f>
        <v>5.9437536750532445</v>
      </c>
      <c r="AF64" s="13">
        <f>('Data base original'!AC68/'Data base original'!AC56*100-100)*'Data base original'!AC56/('Data base original'!$AN56)</f>
        <v>3.5483226047921552</v>
      </c>
      <c r="AG64" s="13">
        <f>('Data base original'!AD68/'Data base original'!AD56*100-100)*'Data base original'!AD56/('Data base original'!$AN56)</f>
        <v>1.7300499115447463</v>
      </c>
      <c r="AH64" s="13">
        <f>('Data base original'!AE68/'Data base original'!AE56*100-100)*'Data base original'!AE56/('Data base original'!$AN56)</f>
        <v>-2.2760082852699344</v>
      </c>
      <c r="AI64" s="13">
        <f>('Data base original'!AF68/'Data base original'!AF56*100-100)*'Data base original'!AF56/('Data base original'!$AN56)</f>
        <v>2.4008452649124403</v>
      </c>
      <c r="AJ64" s="13">
        <f>('Data base original'!AG68/'Data base original'!AG56*100-100)*'Data base original'!AG56/('Data base original'!$AN56)</f>
        <v>-0.56304499943044561</v>
      </c>
      <c r="AK64" s="13">
        <f>('Data base original'!AH68/'Data base original'!AH56*100-100)*'Data base original'!AH56/('Data base original'!$AN56)</f>
        <v>-0.29826041877343606</v>
      </c>
      <c r="AL64" s="13">
        <f>('Data base original'!AI68/'Data base original'!AI56*100-100)*'Data base original'!AI56/('Data base original'!$AN56)</f>
        <v>1.0805256636468694</v>
      </c>
      <c r="AM64" s="13">
        <f>('Data base original'!AJ68/'Data base original'!AJ56*100-100)*'Data base original'!AJ56/('Data base original'!$AN56)</f>
        <v>2.3129711898568206</v>
      </c>
      <c r="AN64" s="13">
        <f>('Data base original'!AK68/'Data base original'!AK56*100-100)*'Data base original'!AK56/('Data base original'!$AN56)</f>
        <v>0.16935519491539219</v>
      </c>
      <c r="AO64" s="13">
        <f>-('Data base original'!AL68/'Data base original'!AL56*100-100)*'Data base original'!AL56/('Data base original'!$AN56)</f>
        <v>0.24269982634408988</v>
      </c>
      <c r="AP64" s="13">
        <f>-('Data base original'!AM68/'Data base original'!AM56*100-100)*'Data base original'!AM56/('Data base original'!$AN56)</f>
        <v>-3.6149255743779661E-2</v>
      </c>
      <c r="AQ64" s="13">
        <f>(('Data base original'!AJ68-'Data base original'!AL68)/('Data base original'!AJ56-'Data base original'!AL56)*100-100)*(('Data base original'!AJ56-'Data base original'!AL56)/'Data base original'!AN56)</f>
        <v>2.5556710162009106</v>
      </c>
      <c r="AR64" s="13">
        <f>(('Data base original'!AK68-'Data base original'!AM68)/('Data base original'!AK56-'Data base original'!AM56)*100-100)*(('Data base original'!AK56-'Data base original'!AM56)/'Data base original'!AN56)</f>
        <v>0.13320593917161258</v>
      </c>
      <c r="AS64" s="9">
        <f>('Data base original'!AN68/'Data base original'!AN56*100-100)*'Data base original'!AN56/('Data base original'!$AN56)</f>
        <v>8.3113066967949152</v>
      </c>
    </row>
    <row r="65" spans="1:45" x14ac:dyDescent="0.25">
      <c r="A65" s="71">
        <v>40483</v>
      </c>
      <c r="B65" s="13">
        <f>'Data base original'!B69/'Data base original'!B57*100-100</f>
        <v>7.916894991597772</v>
      </c>
      <c r="C65" s="13">
        <f>'Data base original'!C69/'Data base original'!C57*100-100</f>
        <v>10.983849433468933</v>
      </c>
      <c r="D65" s="13">
        <f>'Data base original'!D69/'Data base original'!D57*100-100</f>
        <v>11.288977093021018</v>
      </c>
      <c r="E65" s="13">
        <f>'Data base original'!E69/'Data base original'!E57*100-100</f>
        <v>20.856961231225426</v>
      </c>
      <c r="F65" s="9">
        <f>'Data base original'!F69/'Data base original'!F57*100-100</f>
        <v>9.9645593344987304</v>
      </c>
      <c r="G65" s="9">
        <f>'Data base original'!G69</f>
        <v>27.341910117002001</v>
      </c>
      <c r="H65" s="13"/>
      <c r="I65" s="13"/>
      <c r="J65" s="9"/>
      <c r="K65" s="9">
        <f>'Data base original'!K69</f>
        <v>7.1872391337535504</v>
      </c>
      <c r="L65" s="13"/>
      <c r="M65" s="9"/>
      <c r="N65" s="9">
        <f>'Data base original'!N69</f>
        <v>1.8657389296077</v>
      </c>
      <c r="O65" s="13"/>
      <c r="P65" s="9"/>
      <c r="Q65" s="11">
        <f>'Data base original'!Q69</f>
        <v>4.3502802608229301</v>
      </c>
      <c r="R65" s="13">
        <f>('Data base original'!S69/'Data base original'!S57*100-100)*'Data base original'!S57/'Data base original'!$V57</f>
        <v>3.6510744660131147</v>
      </c>
      <c r="S65" s="13">
        <f>('Data base original'!T69/'Data base original'!T57*100-100)*'Data base original'!T57/'Data base original'!$V57</f>
        <v>11.084691293903786</v>
      </c>
      <c r="T65" s="13">
        <f>('Data base original'!U69/'Data base original'!U57*100-100)*'Data base original'!U57/'Data base original'!$V57</f>
        <v>9.8195156787638709</v>
      </c>
      <c r="U65" s="9">
        <f>('Data base original'!V69/'Data base original'!V57*100-100)*'Data base original'!V57/'Data base original'!$V57</f>
        <v>24.55528143868078</v>
      </c>
      <c r="V65" s="13">
        <f>('Data base original'!V69/'Data base original'!V57*100-100)*'Data base original'!V57/('Data base original'!$AC57)</f>
        <v>5.9014436673284933</v>
      </c>
      <c r="W65" s="13">
        <f>('Data base original'!W69/'Data base original'!W57*100-100)*'Data base original'!W57/('Data base original'!$AC57)</f>
        <v>0.87591326293781013</v>
      </c>
      <c r="X65" s="13">
        <f>('Data base original'!X69/'Data base original'!X57*100-100)*'Data base original'!X57/('Data base original'!$AC57)</f>
        <v>0.42498663993353097</v>
      </c>
      <c r="Y65" s="13">
        <f>('Data base original'!Y69/'Data base original'!Y57*100-100)*'Data base original'!Y57/('Data base original'!$AC57)</f>
        <v>-2.4159290999801017</v>
      </c>
      <c r="Z65" s="13">
        <f>('Data base original'!Z69/'Data base original'!Z57*100-100)*'Data base original'!Z57/('Data base original'!$AC57)</f>
        <v>0.10180955761601801</v>
      </c>
      <c r="AA65" s="13">
        <f>-('Data base original'!AA69/'Data base original'!AA57*100-100)*'Data base original'!AA57/('Data base original'!$AC57)</f>
        <v>1.9965985465807978</v>
      </c>
      <c r="AB65" s="13">
        <f>-('Data base original'!AB69/'Data base original'!AB57*100-100)*'Data base original'!AB57/('Data base original'!$AC57)</f>
        <v>1.9503746669735241E-3</v>
      </c>
      <c r="AC65" s="13">
        <f>(('Data base original'!Y69-'Data base original'!AA69)/('Data base original'!Y57-'Data base original'!AA57)*100-100)*(('Data base original'!Y57-'Data base original'!AA57)/'Data base original'!AC57)</f>
        <v>-0.41933055339930614</v>
      </c>
      <c r="AD65" s="13">
        <f>(('Data base original'!Z69-'Data base original'!AB69)/('Data base original'!Z57-'Data base original'!AB57)*100-100)*(('Data base original'!Z57-'Data base original'!AB57)/'Data base original'!AC57)</f>
        <v>0.10375993228299156</v>
      </c>
      <c r="AE65" s="9">
        <f>('Data base original'!AC69/'Data base original'!AC57*100-100)*'Data base original'!AC57/('Data base original'!$AC57)</f>
        <v>6.886772949083479</v>
      </c>
      <c r="AF65" s="13">
        <f>('Data base original'!AC69/'Data base original'!AC57*100-100)*'Data base original'!AC57/('Data base original'!$AN57)</f>
        <v>4.090763748256391</v>
      </c>
      <c r="AG65" s="13">
        <f>('Data base original'!AD69/'Data base original'!AD57*100-100)*'Data base original'!AD57/('Data base original'!$AN57)</f>
        <v>1.8275785366396184</v>
      </c>
      <c r="AH65" s="13">
        <f>('Data base original'!AE69/'Data base original'!AE57*100-100)*'Data base original'!AE57/('Data base original'!$AN57)</f>
        <v>-2.0986741801094571</v>
      </c>
      <c r="AI65" s="13">
        <f>('Data base original'!AF69/'Data base original'!AF57*100-100)*'Data base original'!AF57/('Data base original'!$AN57)</f>
        <v>2.6457312862909017</v>
      </c>
      <c r="AJ65" s="13">
        <f>('Data base original'!AG69/'Data base original'!AG57*100-100)*'Data base original'!AG57/('Data base original'!$AN57)</f>
        <v>-0.3751314929723672</v>
      </c>
      <c r="AK65" s="13">
        <f>('Data base original'!AH69/'Data base original'!AH57*100-100)*'Data base original'!AH57/('Data base original'!$AN57)</f>
        <v>-0.22568133054668649</v>
      </c>
      <c r="AL65" s="13">
        <f>('Data base original'!AI69/'Data base original'!AI57*100-100)*'Data base original'!AI57/('Data base original'!$AN57)</f>
        <v>0.89507903480682538</v>
      </c>
      <c r="AM65" s="13">
        <f>('Data base original'!AJ69/'Data base original'!AJ57*100-100)*'Data base original'!AJ57/('Data base original'!$AN57)</f>
        <v>2.382050224522803</v>
      </c>
      <c r="AN65" s="13">
        <f>('Data base original'!AK69/'Data base original'!AK57*100-100)*'Data base original'!AK57/('Data base original'!$AN57)</f>
        <v>0.17493778702540885</v>
      </c>
      <c r="AO65" s="13">
        <f>-('Data base original'!AL69/'Data base original'!AL57*100-100)*'Data base original'!AL57/('Data base original'!$AN57)</f>
        <v>0.29739423794319453</v>
      </c>
      <c r="AP65" s="13">
        <f>-('Data base original'!AM69/'Data base original'!AM57*100-100)*'Data base original'!AM57/('Data base original'!$AN57)</f>
        <v>-5.3871570176698746E-2</v>
      </c>
      <c r="AQ65" s="13">
        <f>(('Data base original'!AJ69-'Data base original'!AL69)/('Data base original'!AJ57-'Data base original'!AL57)*100-100)*(('Data base original'!AJ57-'Data base original'!AL57)/'Data base original'!AN57)</f>
        <v>2.6794444624659972</v>
      </c>
      <c r="AR65" s="13">
        <f>(('Data base original'!AK69-'Data base original'!AM69)/('Data base original'!AK57-'Data base original'!AM57)*100-100)*(('Data base original'!AK57-'Data base original'!AM57)/'Data base original'!AN57)</f>
        <v>0.12106621684871002</v>
      </c>
      <c r="AS65" s="9">
        <f>('Data base original'!AN69/'Data base original'!AN57*100-100)*'Data base original'!AN57/('Data base original'!$AN57)</f>
        <v>9.5601762816799294</v>
      </c>
    </row>
    <row r="66" spans="1:45" x14ac:dyDescent="0.25">
      <c r="A66" s="71">
        <v>40513</v>
      </c>
      <c r="B66" s="13">
        <f>'Data base original'!B70/'Data base original'!B58*100-100</f>
        <v>5.4972714014115667</v>
      </c>
      <c r="C66" s="13">
        <f>'Data base original'!C70/'Data base original'!C58*100-100</f>
        <v>11.474994866011002</v>
      </c>
      <c r="D66" s="13">
        <f>'Data base original'!D70/'Data base original'!D58*100-100</f>
        <v>11.732182242389968</v>
      </c>
      <c r="E66" s="13">
        <f>'Data base original'!E70/'Data base original'!E58*100-100</f>
        <v>14.268152149442813</v>
      </c>
      <c r="F66" s="9">
        <f>'Data base original'!F70/'Data base original'!F58*100-100</f>
        <v>8.2328128838838239</v>
      </c>
      <c r="G66" s="9">
        <f>'Data base original'!G70</f>
        <v>26.441702931038801</v>
      </c>
      <c r="H66" s="13"/>
      <c r="I66" s="13"/>
      <c r="J66" s="9"/>
      <c r="K66" s="9">
        <f>'Data base original'!K70</f>
        <v>7.3797969271821202</v>
      </c>
      <c r="L66" s="13"/>
      <c r="M66" s="9"/>
      <c r="N66" s="9">
        <f>'Data base original'!N70</f>
        <v>1.93437911813958</v>
      </c>
      <c r="O66" s="13"/>
      <c r="P66" s="9"/>
      <c r="Q66" s="11">
        <f>'Data base original'!Q70</f>
        <v>4.37113062194567</v>
      </c>
      <c r="R66" s="13">
        <f>('Data base original'!S70/'Data base original'!S58*100-100)*'Data base original'!S58/'Data base original'!$V58</f>
        <v>3.4241778433779362</v>
      </c>
      <c r="S66" s="13">
        <f>('Data base original'!T70/'Data base original'!T58*100-100)*'Data base original'!T58/'Data base original'!$V58</f>
        <v>7.2030483993644081</v>
      </c>
      <c r="T66" s="13">
        <f>('Data base original'!U70/'Data base original'!U58*100-100)*'Data base original'!U58/'Data base original'!$V58</f>
        <v>10.656595703022047</v>
      </c>
      <c r="U66" s="9">
        <f>('Data base original'!V70/'Data base original'!V58*100-100)*'Data base original'!V58/'Data base original'!$V58</f>
        <v>21.283821945764387</v>
      </c>
      <c r="V66" s="13">
        <f>('Data base original'!V70/'Data base original'!V58*100-100)*'Data base original'!V58/('Data base original'!$AC58)</f>
        <v>5.4650398329337131</v>
      </c>
      <c r="W66" s="13">
        <f>('Data base original'!W70/'Data base original'!W58*100-100)*'Data base original'!W58/('Data base original'!$AC58)</f>
        <v>3.4503828602366635</v>
      </c>
      <c r="X66" s="13">
        <f>('Data base original'!X70/'Data base original'!X58*100-100)*'Data base original'!X58/('Data base original'!$AC58)</f>
        <v>0.41128470879418377</v>
      </c>
      <c r="Y66" s="13">
        <f>('Data base original'!Y70/'Data base original'!Y58*100-100)*'Data base original'!Y58/('Data base original'!$AC58)</f>
        <v>-2.3180447057003657</v>
      </c>
      <c r="Z66" s="13">
        <f>('Data base original'!Z70/'Data base original'!Z58*100-100)*'Data base original'!Z58/('Data base original'!$AC58)</f>
        <v>0.11350452471188802</v>
      </c>
      <c r="AA66" s="13">
        <f>-('Data base original'!AA70/'Data base original'!AA58*100-100)*'Data base original'!AA58/('Data base original'!$AC58)</f>
        <v>2.1482713280222763</v>
      </c>
      <c r="AB66" s="13">
        <f>-('Data base original'!AB70/'Data base original'!AB58*100-100)*'Data base original'!AB58/('Data base original'!$AC58)</f>
        <v>1.353546291283164E-3</v>
      </c>
      <c r="AC66" s="13">
        <f>(('Data base original'!Y70-'Data base original'!AA70)/('Data base original'!Y58-'Data base original'!AA58)*100-100)*(('Data base original'!Y58-'Data base original'!AA58)/'Data base original'!AC58)</f>
        <v>-0.16977337767809014</v>
      </c>
      <c r="AD66" s="13">
        <f>(('Data base original'!Z70-'Data base original'!AB70)/('Data base original'!Z58-'Data base original'!AB58)*100-100)*(('Data base original'!Z58-'Data base original'!AB58)/'Data base original'!AC58)</f>
        <v>0.11485807100317104</v>
      </c>
      <c r="AE66" s="9">
        <f>('Data base original'!AC70/'Data base original'!AC58*100-100)*'Data base original'!AC58/('Data base original'!$AC58)</f>
        <v>9.2717920952896549</v>
      </c>
      <c r="AF66" s="13">
        <f>('Data base original'!AC70/'Data base original'!AC58*100-100)*'Data base original'!AC58/('Data base original'!$AN58)</f>
        <v>5.5111015077086432</v>
      </c>
      <c r="AG66" s="13">
        <f>('Data base original'!AD70/'Data base original'!AD58*100-100)*'Data base original'!AD58/('Data base original'!$AN58)</f>
        <v>1.7696440023814402</v>
      </c>
      <c r="AH66" s="13">
        <f>('Data base original'!AE70/'Data base original'!AE58*100-100)*'Data base original'!AE58/('Data base original'!$AN58)</f>
        <v>-2.1209982736862436</v>
      </c>
      <c r="AI66" s="13">
        <f>('Data base original'!AF70/'Data base original'!AF58*100-100)*'Data base original'!AF58/('Data base original'!$AN58)</f>
        <v>3.0026595805816148</v>
      </c>
      <c r="AJ66" s="13">
        <f>('Data base original'!AG70/'Data base original'!AG58*100-100)*'Data base original'!AG58/('Data base original'!$AN58)</f>
        <v>-0.44939326162963111</v>
      </c>
      <c r="AK66" s="13">
        <f>('Data base original'!AH70/'Data base original'!AH58*100-100)*'Data base original'!AH58/('Data base original'!$AN58)</f>
        <v>-0.19711238969176909</v>
      </c>
      <c r="AL66" s="13">
        <f>('Data base original'!AI70/'Data base original'!AI58*100-100)*'Data base original'!AI58/('Data base original'!$AN58)</f>
        <v>0.72914344035252532</v>
      </c>
      <c r="AM66" s="13">
        <f>('Data base original'!AJ70/'Data base original'!AJ58*100-100)*'Data base original'!AJ58/('Data base original'!$AN58)</f>
        <v>2.4170691284069412</v>
      </c>
      <c r="AN66" s="13">
        <f>('Data base original'!AK70/'Data base original'!AK58*100-100)*'Data base original'!AK58/('Data base original'!$AN58)</f>
        <v>0.17113722930090039</v>
      </c>
      <c r="AO66" s="13">
        <f>-('Data base original'!AL70/'Data base original'!AL58*100-100)*'Data base original'!AL58/('Data base original'!$AN58)</f>
        <v>0.38629431006066234</v>
      </c>
      <c r="AP66" s="13">
        <f>-('Data base original'!AM70/'Data base original'!AM58*100-100)*'Data base original'!AM58/('Data base original'!$AN58)</f>
        <v>-6.7811259427489071E-2</v>
      </c>
      <c r="AQ66" s="13">
        <f>(('Data base original'!AJ70-'Data base original'!AL70)/('Data base original'!AJ58-'Data base original'!AL58)*100-100)*(('Data base original'!AJ58-'Data base original'!AL58)/'Data base original'!AN58)</f>
        <v>2.8033634384676041</v>
      </c>
      <c r="AR66" s="13">
        <f>(('Data base original'!AK70-'Data base original'!AM70)/('Data base original'!AK58-'Data base original'!AM58)*100-100)*(('Data base original'!AK58-'Data base original'!AM58)/'Data base original'!AN58)</f>
        <v>0.10332596987341132</v>
      </c>
      <c r="AS66" s="9">
        <f>('Data base original'!AN70/'Data base original'!AN58*100-100)*'Data base original'!AN58/('Data base original'!$AN58)</f>
        <v>11.151734014357601</v>
      </c>
    </row>
    <row r="67" spans="1:45" x14ac:dyDescent="0.25">
      <c r="A67" s="70">
        <v>40544</v>
      </c>
      <c r="B67" s="13">
        <f>'Data base original'!B71/'Data base original'!B59*100-100</f>
        <v>6.6413992101191042</v>
      </c>
      <c r="C67" s="13">
        <f>'Data base original'!C71/'Data base original'!C59*100-100</f>
        <v>12.475975450034611</v>
      </c>
      <c r="D67" s="13">
        <f>'Data base original'!D71/'Data base original'!D59*100-100</f>
        <v>12.10419442552633</v>
      </c>
      <c r="E67" s="13">
        <f>'Data base original'!E71/'Data base original'!E59*100-100</f>
        <v>14.5819435022688</v>
      </c>
      <c r="F67" s="9">
        <f>'Data base original'!F71/'Data base original'!F59*100-100</f>
        <v>9.1784800783972287</v>
      </c>
      <c r="G67" s="9">
        <f>'Data base original'!G71</f>
        <v>27.0938928234382</v>
      </c>
      <c r="H67" s="13"/>
      <c r="I67" s="13"/>
      <c r="J67" s="9"/>
      <c r="K67" s="9">
        <f>'Data base original'!K71</f>
        <v>7.5991038176093504</v>
      </c>
      <c r="L67" s="13"/>
      <c r="M67" s="9"/>
      <c r="N67" s="9">
        <f>'Data base original'!N71</f>
        <v>1.7777270464467601</v>
      </c>
      <c r="O67" s="13"/>
      <c r="P67" s="9"/>
      <c r="Q67" s="11">
        <f>'Data base original'!Q71</f>
        <v>4.3373107206554904</v>
      </c>
      <c r="R67" s="13">
        <f>('Data base original'!S71/'Data base original'!S59*100-100)*'Data base original'!S59/'Data base original'!$V59</f>
        <v>3.2719910598957926</v>
      </c>
      <c r="S67" s="13">
        <f>('Data base original'!T71/'Data base original'!T59*100-100)*'Data base original'!T59/'Data base original'!$V59</f>
        <v>7.2239234866406372</v>
      </c>
      <c r="T67" s="13">
        <f>('Data base original'!U71/'Data base original'!U59*100-100)*'Data base original'!U59/'Data base original'!$V59</f>
        <v>9.1345804972207354</v>
      </c>
      <c r="U67" s="9">
        <f>('Data base original'!V71/'Data base original'!V59*100-100)*'Data base original'!V59/'Data base original'!$V59</f>
        <v>19.630495043757207</v>
      </c>
      <c r="V67" s="13">
        <f>('Data base original'!V71/'Data base original'!V59*100-100)*'Data base original'!V59/('Data base original'!$AC59)</f>
        <v>5.1137996219281758</v>
      </c>
      <c r="W67" s="13">
        <f>('Data base original'!W71/'Data base original'!W59*100-100)*'Data base original'!W59/('Data base original'!$AC59)</f>
        <v>2.7166351606805321</v>
      </c>
      <c r="X67" s="13">
        <f>('Data base original'!X71/'Data base original'!X59*100-100)*'Data base original'!X59/('Data base original'!$AC59)</f>
        <v>0.38733459357277761</v>
      </c>
      <c r="Y67" s="13">
        <f>('Data base original'!Y71/'Data base original'!Y59*100-100)*'Data base original'!Y59/('Data base original'!$AC59)</f>
        <v>-2.6470699432892242</v>
      </c>
      <c r="Z67" s="13">
        <f>('Data base original'!Z71/'Data base original'!Z59*100-100)*'Data base original'!Z59/('Data base original'!$AC59)</f>
        <v>0.12381852551984879</v>
      </c>
      <c r="AA67" s="13">
        <f>-('Data base original'!AA71/'Data base original'!AA59*100-100)*'Data base original'!AA59/('Data base original'!$AC59)</f>
        <v>2.1635160680529282</v>
      </c>
      <c r="AB67" s="13">
        <f>-('Data base original'!AB71/'Data base original'!AB59*100-100)*'Data base original'!AB59/('Data base original'!$AC59)</f>
        <v>5.2930056710775051E-3</v>
      </c>
      <c r="AC67" s="13">
        <f>(('Data base original'!Y71-'Data base original'!AA71)/('Data base original'!Y59-'Data base original'!AA59)*100-100)*(('Data base original'!Y59-'Data base original'!AA59)/'Data base original'!AC59)</f>
        <v>-0.48355387523629362</v>
      </c>
      <c r="AD67" s="13">
        <f>(('Data base original'!Z71-'Data base original'!AB71)/('Data base original'!Z59-'Data base original'!AB59)*100-100)*(('Data base original'!Z59-'Data base original'!AB59)/'Data base original'!AC59)</f>
        <v>0.12911153119092633</v>
      </c>
      <c r="AE67" s="9">
        <f>('Data base original'!AC71/'Data base original'!AC59*100-100)*'Data base original'!AC59/('Data base original'!$AC59)</f>
        <v>7.8633270321360982</v>
      </c>
      <c r="AF67" s="13">
        <f>('Data base original'!AC71/'Data base original'!AC59*100-100)*'Data base original'!AC59/('Data base original'!$AN59)</f>
        <v>4.7307917141485856</v>
      </c>
      <c r="AG67" s="13">
        <f>('Data base original'!AD71/'Data base original'!AD59*100-100)*'Data base original'!AD59/('Data base original'!$AN59)</f>
        <v>1.7334598001551267</v>
      </c>
      <c r="AH67" s="13">
        <f>('Data base original'!AE71/'Data base original'!AE59*100-100)*'Data base original'!AE59/('Data base original'!$AN59)</f>
        <v>-1.6133618111140688</v>
      </c>
      <c r="AI67" s="13">
        <f>('Data base original'!AF71/'Data base original'!AF59*100-100)*'Data base original'!AF59/('Data base original'!$AN59)</f>
        <v>3.8858978120784915</v>
      </c>
      <c r="AJ67" s="13">
        <f>('Data base original'!AG71/'Data base original'!AG59*100-100)*'Data base original'!AG59/('Data base original'!$AN59)</f>
        <v>-0.55158640800107372</v>
      </c>
      <c r="AK67" s="13">
        <f>('Data base original'!AH71/'Data base original'!AH59*100-100)*'Data base original'!AH59/('Data base original'!$AN59)</f>
        <v>-0.21358335551051885</v>
      </c>
      <c r="AL67" s="13">
        <f>('Data base original'!AI71/'Data base original'!AI59*100-100)*'Data base original'!AI59/('Data base original'!$AN59)</f>
        <v>0.83613675703585533</v>
      </c>
      <c r="AM67" s="13">
        <f>('Data base original'!AJ71/'Data base original'!AJ59*100-100)*'Data base original'!AJ59/('Data base original'!$AN59)</f>
        <v>2.1532341160173867</v>
      </c>
      <c r="AN67" s="13">
        <f>('Data base original'!AK71/'Data base original'!AK59*100-100)*'Data base original'!AK59/('Data base original'!$AN59)</f>
        <v>0.16069929783618916</v>
      </c>
      <c r="AO67" s="13">
        <f>-('Data base original'!AL71/'Data base original'!AL59*100-100)*'Data base original'!AL59/('Data base original'!$AN59)</f>
        <v>0.90949206284218242</v>
      </c>
      <c r="AP67" s="13">
        <f>-('Data base original'!AM71/'Data base original'!AM59*100-100)*'Data base original'!AM59/('Data base original'!$AN59)</f>
        <v>-2.6043976790153821E-2</v>
      </c>
      <c r="AQ67" s="13">
        <f>(('Data base original'!AJ71-'Data base original'!AL71)/('Data base original'!AJ59-'Data base original'!AL59)*100-100)*(('Data base original'!AJ59-'Data base original'!AL59)/'Data base original'!AN59)</f>
        <v>3.0627261788595703</v>
      </c>
      <c r="AR67" s="13">
        <f>(('Data base original'!AK71-'Data base original'!AM71)/('Data base original'!AK59-'Data base original'!AM59)*100-100)*(('Data base original'!AK59-'Data base original'!AM59)/'Data base original'!AN59)</f>
        <v>0.13465532104603539</v>
      </c>
      <c r="AS67" s="9">
        <f>('Data base original'!AN71/'Data base original'!AN59*100-100)*'Data base original'!AN59/('Data base original'!$AN59)</f>
        <v>12.005136008698017</v>
      </c>
    </row>
    <row r="68" spans="1:45" x14ac:dyDescent="0.25">
      <c r="A68" s="71">
        <v>40575</v>
      </c>
      <c r="B68" s="13">
        <f>'Data base original'!B72/'Data base original'!B60*100-100</f>
        <v>6.4575175252161756</v>
      </c>
      <c r="C68" s="13">
        <f>'Data base original'!C72/'Data base original'!C60*100-100</f>
        <v>13.512796300290518</v>
      </c>
      <c r="D68" s="13">
        <f>'Data base original'!D72/'Data base original'!D60*100-100</f>
        <v>12.243384170295471</v>
      </c>
      <c r="E68" s="13">
        <f>'Data base original'!E72/'Data base original'!E60*100-100</f>
        <v>20.792284002031352</v>
      </c>
      <c r="F68" s="9">
        <f>'Data base original'!F72/'Data base original'!F60*100-100</f>
        <v>9.6433676184100676</v>
      </c>
      <c r="G68" s="9">
        <f>'Data base original'!G72</f>
        <v>26.447192406930501</v>
      </c>
      <c r="H68" s="13"/>
      <c r="I68" s="13"/>
      <c r="J68" s="9"/>
      <c r="K68" s="9">
        <f>'Data base original'!K72</f>
        <v>7.9065708323920303</v>
      </c>
      <c r="L68" s="13"/>
      <c r="M68" s="9"/>
      <c r="N68" s="9">
        <f>'Data base original'!N72</f>
        <v>1.74237777338487</v>
      </c>
      <c r="O68" s="13"/>
      <c r="P68" s="9"/>
      <c r="Q68" s="11">
        <f>'Data base original'!Q72</f>
        <v>4.3533094044596599</v>
      </c>
      <c r="R68" s="13">
        <f>('Data base original'!S72/'Data base original'!S60*100-100)*'Data base original'!S60/'Data base original'!$V60</f>
        <v>2.9979605220486998</v>
      </c>
      <c r="S68" s="13">
        <f>('Data base original'!T72/'Data base original'!T60*100-100)*'Data base original'!T60/'Data base original'!$V60</f>
        <v>9.6763499830643998</v>
      </c>
      <c r="T68" s="13">
        <f>('Data base original'!U72/'Data base original'!U60*100-100)*'Data base original'!U60/'Data base original'!$V60</f>
        <v>3.3373930715402786</v>
      </c>
      <c r="U68" s="9">
        <f>('Data base original'!V72/'Data base original'!V60*100-100)*'Data base original'!V60/'Data base original'!$V60</f>
        <v>16.01170357665336</v>
      </c>
      <c r="V68" s="13">
        <f>('Data base original'!V72/'Data base original'!V60*100-100)*'Data base original'!V60/('Data base original'!$AC60)</f>
        <v>4.2002858417586015</v>
      </c>
      <c r="W68" s="13">
        <f>('Data base original'!W72/'Data base original'!W60*100-100)*'Data base original'!W60/('Data base original'!$AC60)</f>
        <v>2.3825818014080515</v>
      </c>
      <c r="X68" s="13">
        <f>('Data base original'!X72/'Data base original'!X60*100-100)*'Data base original'!X60/('Data base original'!$AC60)</f>
        <v>0.39133097904583358</v>
      </c>
      <c r="Y68" s="13">
        <f>('Data base original'!Y72/'Data base original'!Y60*100-100)*'Data base original'!Y60/('Data base original'!$AC60)</f>
        <v>-2.7742908780181654</v>
      </c>
      <c r="Z68" s="13">
        <f>('Data base original'!Z72/'Data base original'!Z60*100-100)*'Data base original'!Z60/('Data base original'!$AC60)</f>
        <v>0.12987651333550115</v>
      </c>
      <c r="AA68" s="13">
        <f>-('Data base original'!AA72/'Data base original'!AA60*100-100)*'Data base original'!AA60/('Data base original'!$AC60)</f>
        <v>1.9734802368403153</v>
      </c>
      <c r="AB68" s="13">
        <f>-('Data base original'!AB72/'Data base original'!AB60*100-100)*'Data base original'!AB60/('Data base original'!$AC60)</f>
        <v>3.4028780786594217E-3</v>
      </c>
      <c r="AC68" s="13">
        <f>(('Data base original'!Y72-'Data base original'!AA72)/('Data base original'!Y60-'Data base original'!AA60)*100-100)*(('Data base original'!Y60-'Data base original'!AA60)/'Data base original'!AC60)</f>
        <v>-0.80081064117785006</v>
      </c>
      <c r="AD68" s="13">
        <f>(('Data base original'!Z72-'Data base original'!AB72)/('Data base original'!Z60-'Data base original'!AB60)*100-100)*(('Data base original'!Z60-'Data base original'!AB60)/'Data base original'!AC60)</f>
        <v>0.13327939141416056</v>
      </c>
      <c r="AE68" s="9">
        <f>('Data base original'!AC72/'Data base original'!AC60*100-100)*'Data base original'!AC60/('Data base original'!$AC60)</f>
        <v>6.3066673724487856</v>
      </c>
      <c r="AF68" s="13">
        <f>('Data base original'!AC72/'Data base original'!AC60*100-100)*'Data base original'!AC60/('Data base original'!$AN60)</f>
        <v>3.7795746618946136</v>
      </c>
      <c r="AG68" s="13">
        <f>('Data base original'!AD72/'Data base original'!AD60*100-100)*'Data base original'!AD60/('Data base original'!$AN60)</f>
        <v>1.5996347317532984</v>
      </c>
      <c r="AH68" s="13">
        <f>('Data base original'!AE72/'Data base original'!AE60*100-100)*'Data base original'!AE60/('Data base original'!$AN60)</f>
        <v>-1.067480589459564</v>
      </c>
      <c r="AI68" s="13">
        <f>('Data base original'!AF72/'Data base original'!AF60*100-100)*'Data base original'!AF60/('Data base original'!$AN60)</f>
        <v>4.0012961131334555</v>
      </c>
      <c r="AJ68" s="13">
        <f>('Data base original'!AG72/'Data base original'!AG60*100-100)*'Data base original'!AG60/('Data base original'!$AN60)</f>
        <v>-0.50360339844489077</v>
      </c>
      <c r="AK68" s="13">
        <f>('Data base original'!AH72/'Data base original'!AH60*100-100)*'Data base original'!AH60/('Data base original'!$AN60)</f>
        <v>-0.19385048700544616</v>
      </c>
      <c r="AL68" s="13">
        <f>('Data base original'!AI72/'Data base original'!AI60*100-100)*'Data base original'!AI60/('Data base original'!$AN60)</f>
        <v>1.1003366042062481</v>
      </c>
      <c r="AM68" s="13">
        <f>('Data base original'!AJ72/'Data base original'!AJ60*100-100)*'Data base original'!AJ60/('Data base original'!$AN60)</f>
        <v>1.6941240983006651</v>
      </c>
      <c r="AN68" s="13">
        <f>('Data base original'!AK72/'Data base original'!AK60*100-100)*'Data base original'!AK60/('Data base original'!$AN60)</f>
        <v>0.15317700668110062</v>
      </c>
      <c r="AO68" s="13">
        <f>-('Data base original'!AL72/'Data base original'!AL60*100-100)*'Data base original'!AL60/('Data base original'!$AN60)</f>
        <v>1.3183192675601234</v>
      </c>
      <c r="AP68" s="13">
        <f>-('Data base original'!AM72/'Data base original'!AM60*100-100)*'Data base original'!AM60/('Data base original'!$AN60)</f>
        <v>-2.764437102824592E-2</v>
      </c>
      <c r="AQ68" s="13">
        <f>(('Data base original'!AJ72-'Data base original'!AL72)/('Data base original'!AJ60-'Data base original'!AL60)*100-100)*(('Data base original'!AJ60-'Data base original'!AL60)/'Data base original'!AN60)</f>
        <v>3.012443365860789</v>
      </c>
      <c r="AR68" s="13">
        <f>(('Data base original'!AK72-'Data base original'!AM72)/('Data base original'!AK60-'Data base original'!AM60)*100-100)*(('Data base original'!AK60-'Data base original'!AM60)/'Data base original'!AN60)</f>
        <v>0.12553263565285469</v>
      </c>
      <c r="AS68" s="9">
        <f>('Data base original'!AN72/'Data base original'!AN60*100-100)*'Data base original'!AN60/('Data base original'!$AN60)</f>
        <v>11.853883637591338</v>
      </c>
    </row>
    <row r="69" spans="1:45" x14ac:dyDescent="0.25">
      <c r="A69" s="71">
        <v>40603</v>
      </c>
      <c r="B69" s="13">
        <f>'Data base original'!B73/'Data base original'!B61*100-100</f>
        <v>8.2035231140571625</v>
      </c>
      <c r="C69" s="13">
        <f>'Data base original'!C73/'Data base original'!C61*100-100</f>
        <v>15.24757224739632</v>
      </c>
      <c r="D69" s="13">
        <f>'Data base original'!D73/'Data base original'!D61*100-100</f>
        <v>12.639898219269341</v>
      </c>
      <c r="E69" s="13">
        <f>'Data base original'!E73/'Data base original'!E61*100-100</f>
        <v>25.89001155491178</v>
      </c>
      <c r="F69" s="9">
        <f>'Data base original'!F73/'Data base original'!F61*100-100</f>
        <v>11.314920048241177</v>
      </c>
      <c r="G69" s="9">
        <f>'Data base original'!G73</f>
        <v>25.8812617644417</v>
      </c>
      <c r="H69" s="13"/>
      <c r="I69" s="13"/>
      <c r="J69" s="9"/>
      <c r="K69" s="9">
        <f>'Data base original'!K73</f>
        <v>8.2523413456186905</v>
      </c>
      <c r="L69" s="13"/>
      <c r="M69" s="9"/>
      <c r="N69" s="9">
        <f>'Data base original'!N73</f>
        <v>1.89461768162144</v>
      </c>
      <c r="O69" s="13"/>
      <c r="P69" s="9"/>
      <c r="Q69" s="11">
        <f>'Data base original'!Q73</f>
        <v>4.3926488605217502</v>
      </c>
      <c r="R69" s="13">
        <f>('Data base original'!S73/'Data base original'!S61*100-100)*'Data base original'!S61/'Data base original'!$V61</f>
        <v>2.142248692334225</v>
      </c>
      <c r="S69" s="13">
        <f>('Data base original'!T73/'Data base original'!T61*100-100)*'Data base original'!T61/'Data base original'!$V61</f>
        <v>7.7748914091814614</v>
      </c>
      <c r="T69" s="13">
        <f>('Data base original'!U73/'Data base original'!U61*100-100)*'Data base original'!U61/'Data base original'!$V61</f>
        <v>2.9081923588671375</v>
      </c>
      <c r="U69" s="9">
        <f>('Data base original'!V73/'Data base original'!V61*100-100)*'Data base original'!V61/'Data base original'!$V61</f>
        <v>12.825332460382825</v>
      </c>
      <c r="V69" s="13">
        <f>('Data base original'!V73/'Data base original'!V61*100-100)*'Data base original'!V61/('Data base original'!$AC61)</f>
        <v>3.4146414607722941</v>
      </c>
      <c r="W69" s="13">
        <f>('Data base original'!W73/'Data base original'!W61*100-100)*'Data base original'!W61/('Data base original'!$AC61)</f>
        <v>2.8630282310515303</v>
      </c>
      <c r="X69" s="13">
        <f>('Data base original'!X73/'Data base original'!X61*100-100)*'Data base original'!X61/('Data base original'!$AC61)</f>
        <v>0.32388299726723629</v>
      </c>
      <c r="Y69" s="13">
        <f>('Data base original'!Y73/'Data base original'!Y61*100-100)*'Data base original'!Y61/('Data base original'!$AC61)</f>
        <v>-3.0768884740387539</v>
      </c>
      <c r="Z69" s="13">
        <f>('Data base original'!Z73/'Data base original'!Z61*100-100)*'Data base original'!Z61/('Data base original'!$AC61)</f>
        <v>0.14638461855654639</v>
      </c>
      <c r="AA69" s="13">
        <f>-('Data base original'!AA73/'Data base original'!AA61*100-100)*'Data base original'!AA61/('Data base original'!$AC61)</f>
        <v>2.1858353669736825</v>
      </c>
      <c r="AB69" s="13">
        <f>-('Data base original'!AB73/'Data base original'!AB61*100-100)*'Data base original'!AB61/('Data base original'!$AC61)</f>
        <v>-1.4994583206816541E-3</v>
      </c>
      <c r="AC69" s="13">
        <f>(('Data base original'!Y73-'Data base original'!AA73)/('Data base original'!Y61-'Data base original'!AA61)*100-100)*(('Data base original'!Y61-'Data base original'!AA61)/'Data base original'!AC61)</f>
        <v>-0.8910531070650719</v>
      </c>
      <c r="AD69" s="13">
        <f>(('Data base original'!Z73-'Data base original'!AB73)/('Data base original'!Z61-'Data base original'!AB61)*100-100)*(('Data base original'!Z61-'Data base original'!AB61)/'Data base original'!AC61)</f>
        <v>0.14488516023586478</v>
      </c>
      <c r="AE69" s="9">
        <f>('Data base original'!AC73/'Data base original'!AC61*100-100)*'Data base original'!AC61/('Data base original'!$AC61)</f>
        <v>5.8553847422618333</v>
      </c>
      <c r="AF69" s="13">
        <f>('Data base original'!AC73/'Data base original'!AC61*100-100)*'Data base original'!AC61/('Data base original'!$AN61)</f>
        <v>3.4921688895148715</v>
      </c>
      <c r="AG69" s="13">
        <f>('Data base original'!AD73/'Data base original'!AD61*100-100)*'Data base original'!AD61/('Data base original'!$AN61)</f>
        <v>1.3180590069228566</v>
      </c>
      <c r="AH69" s="13">
        <f>('Data base original'!AE73/'Data base original'!AE61*100-100)*'Data base original'!AE61/('Data base original'!$AN61)</f>
        <v>-1.0853222710723438</v>
      </c>
      <c r="AI69" s="13">
        <f>('Data base original'!AF73/'Data base original'!AF61*100-100)*'Data base original'!AF61/('Data base original'!$AN61)</f>
        <v>4.030526295785811</v>
      </c>
      <c r="AJ69" s="13">
        <f>('Data base original'!AG73/'Data base original'!AG61*100-100)*'Data base original'!AG61/('Data base original'!$AN61)</f>
        <v>-0.48984264000813771</v>
      </c>
      <c r="AK69" s="13">
        <f>('Data base original'!AH73/'Data base original'!AH61*100-100)*'Data base original'!AH61/('Data base original'!$AN61)</f>
        <v>-0.17773842939592407</v>
      </c>
      <c r="AL69" s="13">
        <f>('Data base original'!AI73/'Data base original'!AI61*100-100)*'Data base original'!AI61/('Data base original'!$AN61)</f>
        <v>1.1422209255141831</v>
      </c>
      <c r="AM69" s="13">
        <f>('Data base original'!AJ73/'Data base original'!AJ61*100-100)*'Data base original'!AJ61/('Data base original'!$AN61)</f>
        <v>1.2113041641095819</v>
      </c>
      <c r="AN69" s="13">
        <f>('Data base original'!AK73/'Data base original'!AK61*100-100)*'Data base original'!AK61/('Data base original'!$AN61)</f>
        <v>-0.15090998722295443</v>
      </c>
      <c r="AO69" s="13">
        <f>-('Data base original'!AL73/'Data base original'!AL61*100-100)*'Data base original'!AL61/('Data base original'!$AN61)</f>
        <v>1.4236959979789245</v>
      </c>
      <c r="AP69" s="13">
        <f>-('Data base original'!AM73/'Data base original'!AM61*100-100)*'Data base original'!AM61/('Data base original'!$AN61)</f>
        <v>-3.1299849201797965E-2</v>
      </c>
      <c r="AQ69" s="13">
        <f>(('Data base original'!AJ73-'Data base original'!AL73)/('Data base original'!AJ61-'Data base original'!AL61)*100-100)*(('Data base original'!AJ61-'Data base original'!AL61)/'Data base original'!AN61)</f>
        <v>2.6350001620885051</v>
      </c>
      <c r="AR69" s="13">
        <f>(('Data base original'!AK73-'Data base original'!AM73)/('Data base original'!AK61-'Data base original'!AM61)*100-100)*(('Data base original'!AK61-'Data base original'!AM61)/'Data base original'!AN61)</f>
        <v>-0.18220983642475236</v>
      </c>
      <c r="AS69" s="9">
        <f>('Data base original'!AN73/'Data base original'!AN61*100-100)*'Data base original'!AN61/('Data base original'!$AN61)</f>
        <v>10.682862102925085</v>
      </c>
    </row>
    <row r="70" spans="1:45" x14ac:dyDescent="0.25">
      <c r="A70" s="71">
        <v>40634</v>
      </c>
      <c r="B70" s="13">
        <f>'Data base original'!B74/'Data base original'!B62*100-100</f>
        <v>8.8543120419594601</v>
      </c>
      <c r="C70" s="13">
        <f>'Data base original'!C74/'Data base original'!C62*100-100</f>
        <v>15.582002455314381</v>
      </c>
      <c r="D70" s="13">
        <f>'Data base original'!D74/'Data base original'!D62*100-100</f>
        <v>13.169709934082704</v>
      </c>
      <c r="E70" s="13">
        <f>'Data base original'!E74/'Data base original'!E62*100-100</f>
        <v>22.283118630898556</v>
      </c>
      <c r="F70" s="9">
        <f>'Data base original'!F74/'Data base original'!F62*100-100</f>
        <v>11.629987680018132</v>
      </c>
      <c r="G70" s="9">
        <f>'Data base original'!G74</f>
        <v>27.117885715615099</v>
      </c>
      <c r="H70" s="13"/>
      <c r="I70" s="13"/>
      <c r="J70" s="9"/>
      <c r="K70" s="9">
        <f>'Data base original'!K74</f>
        <v>8.4234255582339106</v>
      </c>
      <c r="L70" s="13"/>
      <c r="M70" s="9"/>
      <c r="N70" s="9">
        <f>'Data base original'!N74</f>
        <v>1.6399518332446801</v>
      </c>
      <c r="O70" s="13"/>
      <c r="P70" s="9"/>
      <c r="Q70" s="11">
        <f>'Data base original'!Q74</f>
        <v>4.3059766507292601</v>
      </c>
      <c r="R70" s="13">
        <f>('Data base original'!S74/'Data base original'!S62*100-100)*'Data base original'!S62/'Data base original'!$V62</f>
        <v>1.961796592669077</v>
      </c>
      <c r="S70" s="13">
        <f>('Data base original'!T74/'Data base original'!T62*100-100)*'Data base original'!T62/'Data base original'!$V62</f>
        <v>7.9671824638267523</v>
      </c>
      <c r="T70" s="13">
        <f>('Data base original'!U74/'Data base original'!U62*100-100)*'Data base original'!U62/'Data base original'!$V62</f>
        <v>3.7987135302571535</v>
      </c>
      <c r="U70" s="9">
        <f>('Data base original'!V74/'Data base original'!V62*100-100)*'Data base original'!V62/'Data base original'!$V62</f>
        <v>13.727692586752994</v>
      </c>
      <c r="V70" s="13">
        <f>('Data base original'!V74/'Data base original'!V62*100-100)*'Data base original'!V62/('Data base original'!$AC62)</f>
        <v>3.645846843675308</v>
      </c>
      <c r="W70" s="13">
        <f>('Data base original'!W74/'Data base original'!W62*100-100)*'Data base original'!W62/('Data base original'!$AC62)</f>
        <v>4.1639028367085897</v>
      </c>
      <c r="X70" s="13">
        <f>('Data base original'!X74/'Data base original'!X62*100-100)*'Data base original'!X62/('Data base original'!$AC62)</f>
        <v>0.26347482907487363</v>
      </c>
      <c r="Y70" s="13">
        <f>('Data base original'!Y74/'Data base original'!Y62*100-100)*'Data base original'!Y62/('Data base original'!$AC62)</f>
        <v>-3.5758092308832512</v>
      </c>
      <c r="Z70" s="13">
        <f>('Data base original'!Z74/'Data base original'!Z62*100-100)*'Data base original'!Z62/('Data base original'!$AC62)</f>
        <v>0.17490874729021158</v>
      </c>
      <c r="AA70" s="13">
        <f>-('Data base original'!AA74/'Data base original'!AA62*100-100)*'Data base original'!AA62/('Data base original'!$AC62)</f>
        <v>2.3079060977191461</v>
      </c>
      <c r="AB70" s="13">
        <f>-('Data base original'!AB74/'Data base original'!AB62*100-100)*'Data base original'!AB62/('Data base original'!$AC62)</f>
        <v>1.2969928294824979E-3</v>
      </c>
      <c r="AC70" s="13">
        <f>(('Data base original'!Y74-'Data base original'!AA74)/('Data base original'!Y62-'Data base original'!AA62)*100-100)*(('Data base original'!Y62-'Data base original'!AA62)/'Data base original'!AC62)</f>
        <v>-1.2679031331641053</v>
      </c>
      <c r="AD70" s="13">
        <f>(('Data base original'!Z74-'Data base original'!AB74)/('Data base original'!Z62-'Data base original'!AB62)*100-100)*(('Data base original'!Z62-'Data base original'!AB62)/'Data base original'!AC62)</f>
        <v>0.17620574011969398</v>
      </c>
      <c r="AE70" s="9">
        <f>('Data base original'!AC74/'Data base original'!AC62*100-100)*'Data base original'!AC62/('Data base original'!$AC62)</f>
        <v>6.9815271164143837</v>
      </c>
      <c r="AF70" s="13">
        <f>('Data base original'!AC74/'Data base original'!AC62*100-100)*'Data base original'!AC62/('Data base original'!$AN62)</f>
        <v>4.1592433885912294</v>
      </c>
      <c r="AG70" s="13">
        <f>('Data base original'!AD74/'Data base original'!AD62*100-100)*'Data base original'!AD62/('Data base original'!$AN62)</f>
        <v>1.0745815920365061</v>
      </c>
      <c r="AH70" s="13">
        <f>('Data base original'!AE74/'Data base original'!AE62*100-100)*'Data base original'!AE62/('Data base original'!$AN62)</f>
        <v>-1.3609159166120279</v>
      </c>
      <c r="AI70" s="13">
        <f>('Data base original'!AF74/'Data base original'!AF62*100-100)*'Data base original'!AF62/('Data base original'!$AN62)</f>
        <v>3.9192700572006358</v>
      </c>
      <c r="AJ70" s="13">
        <f>('Data base original'!AG74/'Data base original'!AG62*100-100)*'Data base original'!AG62/('Data base original'!$AN62)</f>
        <v>-0.40499639046553054</v>
      </c>
      <c r="AK70" s="13">
        <f>('Data base original'!AH74/'Data base original'!AH62*100-100)*'Data base original'!AH62/('Data base original'!$AN62)</f>
        <v>-0.20023533723207207</v>
      </c>
      <c r="AL70" s="13">
        <f>('Data base original'!AI74/'Data base original'!AI62*100-100)*'Data base original'!AI62/('Data base original'!$AN62)</f>
        <v>1.1605701960628458</v>
      </c>
      <c r="AM70" s="13">
        <f>('Data base original'!AJ74/'Data base original'!AJ62*100-100)*'Data base original'!AJ62/('Data base original'!$AN62)</f>
        <v>0.92434989745389828</v>
      </c>
      <c r="AN70" s="13">
        <f>('Data base original'!AK74/'Data base original'!AK62*100-100)*'Data base original'!AK62/('Data base original'!$AN62)</f>
        <v>0.13378458033366669</v>
      </c>
      <c r="AO70" s="13">
        <f>-('Data base original'!AL74/'Data base original'!AL62*100-100)*'Data base original'!AL62/('Data base original'!$AN62)</f>
        <v>1.4951420302141221</v>
      </c>
      <c r="AP70" s="13">
        <f>-('Data base original'!AM74/'Data base original'!AM62*100-100)*'Data base original'!AM62/('Data base original'!$AN62)</f>
        <v>-3.7199177865054181E-2</v>
      </c>
      <c r="AQ70" s="13">
        <f>(('Data base original'!AJ74-'Data base original'!AL74)/('Data base original'!AJ62-'Data base original'!AL62)*100-100)*(('Data base original'!AJ62-'Data base original'!AL62)/'Data base original'!AN62)</f>
        <v>2.4194919276680191</v>
      </c>
      <c r="AR70" s="13">
        <f>(('Data base original'!AK74-'Data base original'!AM74)/('Data base original'!AK62-'Data base original'!AM62)*100-100)*(('Data base original'!AK62-'Data base original'!AM62)/'Data base original'!AN62)</f>
        <v>9.658540246861233E-2</v>
      </c>
      <c r="AS70" s="9">
        <f>('Data base original'!AN74/'Data base original'!AN62*100-100)*'Data base original'!AN62/('Data base original'!$AN62)</f>
        <v>10.863594919718224</v>
      </c>
    </row>
    <row r="71" spans="1:45" x14ac:dyDescent="0.25">
      <c r="A71" s="71">
        <v>40664</v>
      </c>
      <c r="B71" s="13">
        <f>'Data base original'!B75/'Data base original'!B63*100-100</f>
        <v>9.9920773991111389</v>
      </c>
      <c r="C71" s="13">
        <f>'Data base original'!C75/'Data base original'!C63*100-100</f>
        <v>16.123681239131656</v>
      </c>
      <c r="D71" s="13">
        <f>'Data base original'!D75/'Data base original'!D63*100-100</f>
        <v>12.939603793113434</v>
      </c>
      <c r="E71" s="13">
        <f>'Data base original'!E75/'Data base original'!E63*100-100</f>
        <v>23.691101925593699</v>
      </c>
      <c r="F71" s="9">
        <f>'Data base original'!F75/'Data base original'!F63*100-100</f>
        <v>12.427053581933407</v>
      </c>
      <c r="G71" s="9">
        <f>'Data base original'!G75</f>
        <v>27.319752293923599</v>
      </c>
      <c r="H71" s="13"/>
      <c r="I71" s="13"/>
      <c r="J71" s="9"/>
      <c r="K71" s="9">
        <f>'Data base original'!K75</f>
        <v>8.6587811839057807</v>
      </c>
      <c r="L71" s="13"/>
      <c r="M71" s="9"/>
      <c r="N71" s="9">
        <f>'Data base original'!N75</f>
        <v>1.6287831033851501</v>
      </c>
      <c r="O71" s="13"/>
      <c r="P71" s="9"/>
      <c r="Q71" s="11">
        <f>'Data base original'!Q75</f>
        <v>4.16</v>
      </c>
      <c r="R71" s="13">
        <f>('Data base original'!S75/'Data base original'!S63*100-100)*'Data base original'!S63/'Data base original'!$V63</f>
        <v>1.7868194613587809</v>
      </c>
      <c r="S71" s="13">
        <f>('Data base original'!T75/'Data base original'!T63*100-100)*'Data base original'!T63/'Data base original'!$V63</f>
        <v>6.5263830381920176</v>
      </c>
      <c r="T71" s="13">
        <f>('Data base original'!U75/'Data base original'!U63*100-100)*'Data base original'!U63/'Data base original'!$V63</f>
        <v>2.0210691635555387</v>
      </c>
      <c r="U71" s="9">
        <f>('Data base original'!V75/'Data base original'!V63*100-100)*'Data base original'!V63/'Data base original'!$V63</f>
        <v>10.334271663106321</v>
      </c>
      <c r="V71" s="13">
        <f>('Data base original'!V75/'Data base original'!V63*100-100)*'Data base original'!V63/('Data base original'!$AC63)</f>
        <v>2.8316302342034776</v>
      </c>
      <c r="W71" s="13">
        <f>('Data base original'!W75/'Data base original'!W63*100-100)*'Data base original'!W63/('Data base original'!$AC63)</f>
        <v>4.4528566114527024</v>
      </c>
      <c r="X71" s="13">
        <f>('Data base original'!X75/'Data base original'!X63*100-100)*'Data base original'!X63/('Data base original'!$AC63)</f>
        <v>0.25528252481710839</v>
      </c>
      <c r="Y71" s="13">
        <f>('Data base original'!Y75/'Data base original'!Y63*100-100)*'Data base original'!Y63/('Data base original'!$AC63)</f>
        <v>-3.1235640357979033</v>
      </c>
      <c r="Z71" s="13">
        <f>('Data base original'!Z75/'Data base original'!Z63*100-100)*'Data base original'!Z63/('Data base original'!$AC63)</f>
        <v>0.16994522366396073</v>
      </c>
      <c r="AA71" s="13">
        <f>-('Data base original'!AA75/'Data base original'!AA63*100-100)*'Data base original'!AA63/('Data base original'!$AC63)</f>
        <v>2.2840492184707837</v>
      </c>
      <c r="AB71" s="13">
        <f>-('Data base original'!AB75/'Data base original'!AB63*100-100)*'Data base original'!AB63/('Data base original'!$AC63)</f>
        <v>0</v>
      </c>
      <c r="AC71" s="13">
        <f>(('Data base original'!Y75-'Data base original'!AA75)/('Data base original'!Y63-'Data base original'!AA63)*100-100)*(('Data base original'!Y63-'Data base original'!AA63)/'Data base original'!AC63)</f>
        <v>-0.8395148173271183</v>
      </c>
      <c r="AD71" s="13">
        <f>(('Data base original'!Z75-'Data base original'!AB75)/('Data base original'!Z63-'Data base original'!AB63)*100-100)*(('Data base original'!Z63-'Data base original'!AB63)/'Data base original'!AC63)</f>
        <v>0.16994522366396075</v>
      </c>
      <c r="AE71" s="9">
        <f>('Data base original'!AC75/'Data base original'!AC63*100-100)*'Data base original'!AC63/('Data base original'!$AC63)</f>
        <v>6.8701997768101108</v>
      </c>
      <c r="AF71" s="13">
        <f>('Data base original'!AC75/'Data base original'!AC63*100-100)*'Data base original'!AC63/('Data base original'!$AN63)</f>
        <v>4.1085090420566717</v>
      </c>
      <c r="AG71" s="13">
        <f>('Data base original'!AD75/'Data base original'!AD63*100-100)*'Data base original'!AD63/('Data base original'!$AN63)</f>
        <v>0.91238408458444809</v>
      </c>
      <c r="AH71" s="13">
        <f>('Data base original'!AE75/'Data base original'!AE63*100-100)*'Data base original'!AE63/('Data base original'!$AN63)</f>
        <v>-0.36432116966614636</v>
      </c>
      <c r="AI71" s="13">
        <f>('Data base original'!AF75/'Data base original'!AF63*100-100)*'Data base original'!AF63/('Data base original'!$AN63)</f>
        <v>3.7399350960909343</v>
      </c>
      <c r="AJ71" s="13">
        <f>('Data base original'!AG75/'Data base original'!AG63*100-100)*'Data base original'!AG63/('Data base original'!$AN63)</f>
        <v>-0.64773054409365705</v>
      </c>
      <c r="AK71" s="13">
        <f>('Data base original'!AH75/'Data base original'!AH63*100-100)*'Data base original'!AH63/('Data base original'!$AN63)</f>
        <v>-0.21536495363383376</v>
      </c>
      <c r="AL71" s="13">
        <f>('Data base original'!AI75/'Data base original'!AI63*100-100)*'Data base original'!AI63/('Data base original'!$AN63)</f>
        <v>1.1542471059312065</v>
      </c>
      <c r="AM71" s="13">
        <f>('Data base original'!AJ75/'Data base original'!AJ63*100-100)*'Data base original'!AJ63/('Data base original'!$AN63)</f>
        <v>0.84575725589063921</v>
      </c>
      <c r="AN71" s="13">
        <f>('Data base original'!AK75/'Data base original'!AK63*100-100)*'Data base original'!AK63/('Data base original'!$AN63)</f>
        <v>0.1450305763711387</v>
      </c>
      <c r="AO71" s="13">
        <f>-('Data base original'!AL75/'Data base original'!AL63*100-100)*'Data base original'!AL63/('Data base original'!$AN63)</f>
        <v>1.1792185359981153</v>
      </c>
      <c r="AP71" s="13">
        <f>-('Data base original'!AM75/'Data base original'!AM63*100-100)*'Data base original'!AM63/('Data base original'!$AN63)</f>
        <v>-3.5985030227425358E-2</v>
      </c>
      <c r="AQ71" s="13">
        <f>(('Data base original'!AJ75-'Data base original'!AL75)/('Data base original'!AJ63-'Data base original'!AL63)*100-100)*(('Data base original'!AJ63-'Data base original'!AL63)/'Data base original'!AN63)</f>
        <v>2.0249757918887559</v>
      </c>
      <c r="AR71" s="13">
        <f>(('Data base original'!AK75-'Data base original'!AM75)/('Data base original'!AK63-'Data base original'!AM63)*100-100)*(('Data base original'!AK63-'Data base original'!AM63)/'Data base original'!AN63)</f>
        <v>0.10904554614371333</v>
      </c>
      <c r="AS71" s="9">
        <f>('Data base original'!AN75/'Data base original'!AN63*100-100)*'Data base original'!AN63/('Data base original'!$AN63)</f>
        <v>10.821679999302106</v>
      </c>
    </row>
    <row r="72" spans="1:45" x14ac:dyDescent="0.25">
      <c r="A72" s="71">
        <v>40695</v>
      </c>
      <c r="B72" s="13">
        <f>'Data base original'!B76/'Data base original'!B64*100-100</f>
        <v>10.020583411672206</v>
      </c>
      <c r="C72" s="13">
        <f>'Data base original'!C76/'Data base original'!C64*100-100</f>
        <v>16.739563119408942</v>
      </c>
      <c r="D72" s="13">
        <f>'Data base original'!D76/'Data base original'!D64*100-100</f>
        <v>12.676304603767093</v>
      </c>
      <c r="E72" s="13">
        <f>'Data base original'!E76/'Data base original'!E64*100-100</f>
        <v>16.28320501983373</v>
      </c>
      <c r="F72" s="9">
        <f>'Data base original'!F76/'Data base original'!F64*100-100</f>
        <v>11.908836515628423</v>
      </c>
      <c r="G72" s="9">
        <f>'Data base original'!G76</f>
        <v>26.940850667834901</v>
      </c>
      <c r="H72" s="13"/>
      <c r="I72" s="13"/>
      <c r="J72" s="9"/>
      <c r="K72" s="9">
        <f>'Data base original'!K76</f>
        <v>9.0991380381480607</v>
      </c>
      <c r="L72" s="13"/>
      <c r="M72" s="9"/>
      <c r="N72" s="9">
        <f>'Data base original'!N76</f>
        <v>1.7759442266732399</v>
      </c>
      <c r="O72" s="13"/>
      <c r="P72" s="9"/>
      <c r="Q72" s="11">
        <f>'Data base original'!Q76</f>
        <v>4.13</v>
      </c>
      <c r="R72" s="13">
        <f>('Data base original'!S76/'Data base original'!S64*100-100)*'Data base original'!S64/'Data base original'!$V64</f>
        <v>1.8273899650185357</v>
      </c>
      <c r="S72" s="13">
        <f>('Data base original'!T76/'Data base original'!T64*100-100)*'Data base original'!T64/'Data base original'!$V64</f>
        <v>7.2527802433039232</v>
      </c>
      <c r="T72" s="13">
        <f>('Data base original'!U76/'Data base original'!U64*100-100)*'Data base original'!U64/'Data base original'!$V64</f>
        <v>-4.3726831305800011E-2</v>
      </c>
      <c r="U72" s="9">
        <f>('Data base original'!V76/'Data base original'!V64*100-100)*'Data base original'!V64/'Data base original'!$V64</f>
        <v>9.0364433770166386</v>
      </c>
      <c r="V72" s="13">
        <f>('Data base original'!V76/'Data base original'!V64*100-100)*'Data base original'!V64/('Data base original'!$AC64)</f>
        <v>2.5250112153827593</v>
      </c>
      <c r="W72" s="13">
        <f>('Data base original'!W76/'Data base original'!W64*100-100)*'Data base original'!W64/('Data base original'!$AC64)</f>
        <v>6.8846037413787542</v>
      </c>
      <c r="X72" s="13">
        <f>('Data base original'!X76/'Data base original'!X64*100-100)*'Data base original'!X64/('Data base original'!$AC64)</f>
        <v>0.21920146474722421</v>
      </c>
      <c r="Y72" s="13">
        <f>('Data base original'!Y76/'Data base original'!Y64*100-100)*'Data base original'!Y64/('Data base original'!$AC64)</f>
        <v>-2.4053804659034128</v>
      </c>
      <c r="Z72" s="13">
        <f>('Data base original'!Z76/'Data base original'!Z64*100-100)*'Data base original'!Z64/('Data base original'!$AC64)</f>
        <v>0.16139209342869748</v>
      </c>
      <c r="AA72" s="13">
        <f>-('Data base original'!AA76/'Data base original'!AA64*100-100)*'Data base original'!AA64/('Data base original'!$AC64)</f>
        <v>2.254018389580454</v>
      </c>
      <c r="AB72" s="13">
        <f>-('Data base original'!AB76/'Data base original'!AB64*100-100)*'Data base original'!AB64/('Data base original'!$AC64)</f>
        <v>-2.917823158032953E-3</v>
      </c>
      <c r="AC72" s="13">
        <f>(('Data base original'!Y76-'Data base original'!AA76)/('Data base original'!Y64-'Data base original'!AA64)*100-100)*(('Data base original'!Y64-'Data base original'!AA64)/'Data base original'!AC64)</f>
        <v>-0.15136207632295923</v>
      </c>
      <c r="AD72" s="13">
        <f>(('Data base original'!Z76-'Data base original'!AB76)/('Data base original'!Z64-'Data base original'!AB64)*100-100)*(('Data base original'!Z64-'Data base original'!AB64)/'Data base original'!AC64)</f>
        <v>0.15847427027066455</v>
      </c>
      <c r="AE72" s="9">
        <f>('Data base original'!AC76/'Data base original'!AC64*100-100)*'Data base original'!AC64/('Data base original'!$AC64)</f>
        <v>9.6359286154564359</v>
      </c>
      <c r="AF72" s="13">
        <f>('Data base original'!AC76/'Data base original'!AC64*100-100)*'Data base original'!AC64/('Data base original'!$AN64)</f>
        <v>5.7418404881308778</v>
      </c>
      <c r="AG72" s="13">
        <f>('Data base original'!AD76/'Data base original'!AD64*100-100)*'Data base original'!AD64/('Data base original'!$AN64)</f>
        <v>0.65352161652603447</v>
      </c>
      <c r="AH72" s="13">
        <f>('Data base original'!AE76/'Data base original'!AE64*100-100)*'Data base original'!AE64/('Data base original'!$AN64)</f>
        <v>0.91584306353199463</v>
      </c>
      <c r="AI72" s="13">
        <f>('Data base original'!AF76/'Data base original'!AF64*100-100)*'Data base original'!AF64/('Data base original'!$AN64)</f>
        <v>3.591217556194275</v>
      </c>
      <c r="AJ72" s="13">
        <f>('Data base original'!AG76/'Data base original'!AG64*100-100)*'Data base original'!AG64/('Data base original'!$AN64)</f>
        <v>-0.8429276986020029</v>
      </c>
      <c r="AK72" s="13">
        <f>('Data base original'!AH76/'Data base original'!AH64*100-100)*'Data base original'!AH64/('Data base original'!$AN64)</f>
        <v>-0.17984341126547823</v>
      </c>
      <c r="AL72" s="13">
        <f>('Data base original'!AI76/'Data base original'!AI64*100-100)*'Data base original'!AI64/('Data base original'!$AN64)</f>
        <v>1.270205217088926</v>
      </c>
      <c r="AM72" s="13">
        <f>('Data base original'!AJ76/'Data base original'!AJ64*100-100)*'Data base original'!AJ64/('Data base original'!$AN64)</f>
        <v>0.70296497128482016</v>
      </c>
      <c r="AN72" s="13">
        <f>('Data base original'!AK76/'Data base original'!AK64*100-100)*'Data base original'!AK64/('Data base original'!$AN64)</f>
        <v>0.14344006215736027</v>
      </c>
      <c r="AO72" s="13">
        <f>-('Data base original'!AL76/'Data base original'!AL64*100-100)*'Data base original'!AL64/('Data base original'!$AN64)</f>
        <v>0.77490233579101231</v>
      </c>
      <c r="AP72" s="13">
        <f>-('Data base original'!AM76/'Data base original'!AM64*100-100)*'Data base original'!AM64/('Data base original'!$AN64)</f>
        <v>-3.6186015680606823E-2</v>
      </c>
      <c r="AQ72" s="13">
        <f>(('Data base original'!AJ76-'Data base original'!AL76)/('Data base original'!AJ64-'Data base original'!AL64)*100-100)*(('Data base original'!AJ64-'Data base original'!AL64)/'Data base original'!AN64)</f>
        <v>1.4778673070758348</v>
      </c>
      <c r="AR72" s="13">
        <f>(('Data base original'!AK76-'Data base original'!AM76)/('Data base original'!AK64-'Data base original'!AM64)*100-100)*(('Data base original'!AK64-'Data base original'!AM64)/'Data base original'!AN64)</f>
        <v>0.10725404647675352</v>
      </c>
      <c r="AS72" s="9">
        <f>('Data base original'!AN76/'Data base original'!AN64*100-100)*'Data base original'!AN64/('Data base original'!$AN64)</f>
        <v>12.734978185157203</v>
      </c>
    </row>
    <row r="73" spans="1:45" x14ac:dyDescent="0.25">
      <c r="A73" s="71">
        <v>40725</v>
      </c>
      <c r="B73" s="13">
        <f>'Data base original'!B77/'Data base original'!B65*100-100</f>
        <v>11.248296822379118</v>
      </c>
      <c r="C73" s="13">
        <f>'Data base original'!C77/'Data base original'!C65*100-100</f>
        <v>17.020027254733122</v>
      </c>
      <c r="D73" s="13">
        <f>'Data base original'!D77/'Data base original'!D65*100-100</f>
        <v>12.826064611698868</v>
      </c>
      <c r="E73" s="13">
        <f>'Data base original'!E77/'Data base original'!E65*100-100</f>
        <v>24.93166533780186</v>
      </c>
      <c r="F73" s="9">
        <f>'Data base original'!F77/'Data base original'!F65*100-100</f>
        <v>13.309131062443598</v>
      </c>
      <c r="G73" s="9">
        <f>'Data base original'!G77</f>
        <v>27.438141379244001</v>
      </c>
      <c r="H73" s="13"/>
      <c r="I73" s="13"/>
      <c r="J73" s="9"/>
      <c r="K73" s="9">
        <f>'Data base original'!K77</f>
        <v>9.4809083494664108</v>
      </c>
      <c r="L73" s="13"/>
      <c r="M73" s="9"/>
      <c r="N73" s="9">
        <f>'Data base original'!N77</f>
        <v>1.7864255577894801</v>
      </c>
      <c r="O73" s="13"/>
      <c r="P73" s="9"/>
      <c r="Q73" s="11">
        <f>'Data base original'!Q77</f>
        <v>4.13</v>
      </c>
      <c r="R73" s="13">
        <f>('Data base original'!S77/'Data base original'!S65*100-100)*'Data base original'!S65/'Data base original'!$V65</f>
        <v>1.8679062151294477</v>
      </c>
      <c r="S73" s="13">
        <f>('Data base original'!T77/'Data base original'!T65*100-100)*'Data base original'!T65/'Data base original'!$V65</f>
        <v>6.0236509015998312</v>
      </c>
      <c r="T73" s="13">
        <f>('Data base original'!U77/'Data base original'!U65*100-100)*'Data base original'!U65/'Data base original'!$V65</f>
        <v>-0.27599321241573532</v>
      </c>
      <c r="U73" s="9">
        <f>('Data base original'!V77/'Data base original'!V65*100-100)*'Data base original'!V65/'Data base original'!$V65</f>
        <v>7.6155639043135466</v>
      </c>
      <c r="V73" s="13">
        <f>('Data base original'!V77/'Data base original'!V65*100-100)*'Data base original'!V65/('Data base original'!$AC65)</f>
        <v>2.1229835889355995</v>
      </c>
      <c r="W73" s="13">
        <f>('Data base original'!W77/'Data base original'!W65*100-100)*'Data base original'!W65/('Data base original'!$AC65)</f>
        <v>10.641238965418234</v>
      </c>
      <c r="X73" s="13">
        <f>('Data base original'!X77/'Data base original'!X65*100-100)*'Data base original'!X65/('Data base original'!$AC65)</f>
        <v>0.17559618032292032</v>
      </c>
      <c r="Y73" s="13">
        <f>('Data base original'!Y77/'Data base original'!Y65*100-100)*'Data base original'!Y65/('Data base original'!$AC65)</f>
        <v>-3.8839150953814912</v>
      </c>
      <c r="Z73" s="13">
        <f>('Data base original'!Z77/'Data base original'!Z65*100-100)*'Data base original'!Z65/('Data base original'!$AC65)</f>
        <v>0.16473645847904989</v>
      </c>
      <c r="AA73" s="13">
        <f>-('Data base original'!AA77/'Data base original'!AA65*100-100)*'Data base original'!AA65/('Data base original'!$AC65)</f>
        <v>3.5225992652201747</v>
      </c>
      <c r="AB73" s="13">
        <f>-('Data base original'!AB77/'Data base original'!AB65*100-100)*'Data base original'!AB65/('Data base original'!$AC65)</f>
        <v>-1.2884415746964788E-3</v>
      </c>
      <c r="AC73" s="13">
        <f>(('Data base original'!Y77-'Data base original'!AA77)/('Data base original'!Y65-'Data base original'!AA65)*100-100)*(('Data base original'!Y65-'Data base original'!AA65)/'Data base original'!AC65)</f>
        <v>-0.36131583016131325</v>
      </c>
      <c r="AD73" s="13">
        <f>(('Data base original'!Z77-'Data base original'!AB77)/('Data base original'!Z65-'Data base original'!AB65)*100-100)*(('Data base original'!Z65-'Data base original'!AB65)/'Data base original'!AC65)</f>
        <v>0.1634480169043534</v>
      </c>
      <c r="AE73" s="9">
        <f>('Data base original'!AC77/'Data base original'!AC65*100-100)*'Data base original'!AC65/('Data base original'!$AC65)</f>
        <v>12.741950921419816</v>
      </c>
      <c r="AF73" s="13">
        <f>('Data base original'!AC77/'Data base original'!AC65*100-100)*'Data base original'!AC65/('Data base original'!$AN65)</f>
        <v>7.6226991838406777</v>
      </c>
      <c r="AG73" s="13">
        <f>('Data base original'!AD77/'Data base original'!AD65*100-100)*'Data base original'!AD65/('Data base original'!$AN65)</f>
        <v>0.77266460828315819</v>
      </c>
      <c r="AH73" s="13">
        <f>('Data base original'!AE77/'Data base original'!AE65*100-100)*'Data base original'!AE65/('Data base original'!$AN65)</f>
        <v>2.1488598875083142</v>
      </c>
      <c r="AI73" s="13">
        <f>('Data base original'!AF77/'Data base original'!AF65*100-100)*'Data base original'!AF65/('Data base original'!$AN65)</f>
        <v>3.7371332678526601</v>
      </c>
      <c r="AJ73" s="13">
        <f>('Data base original'!AG77/'Data base original'!AG65*100-100)*'Data base original'!AG65/('Data base original'!$AN65)</f>
        <v>-0.69899885041776932</v>
      </c>
      <c r="AK73" s="13">
        <f>('Data base original'!AH77/'Data base original'!AH65*100-100)*'Data base original'!AH65/('Data base original'!$AN65)</f>
        <v>-0.11198516554424569</v>
      </c>
      <c r="AL73" s="13">
        <f>('Data base original'!AI77/'Data base original'!AI65*100-100)*'Data base original'!AI65/('Data base original'!$AN65)</f>
        <v>1.4014112112896924</v>
      </c>
      <c r="AM73" s="13">
        <f>('Data base original'!AJ77/'Data base original'!AJ65*100-100)*'Data base original'!AJ65/('Data base original'!$AN65)</f>
        <v>0.14490902444073533</v>
      </c>
      <c r="AN73" s="13">
        <f>('Data base original'!AK77/'Data base original'!AK65*100-100)*'Data base original'!AK65/('Data base original'!$AN65)</f>
        <v>0.10603905055959538</v>
      </c>
      <c r="AO73" s="13">
        <f>-('Data base original'!AL77/'Data base original'!AL65*100-100)*'Data base original'!AL65/('Data base original'!$AN65)</f>
        <v>1.2154299481586863</v>
      </c>
      <c r="AP73" s="13">
        <f>-('Data base original'!AM77/'Data base original'!AM65*100-100)*'Data base original'!AM65/('Data base original'!$AN65)</f>
        <v>-5.3074581900025994E-2</v>
      </c>
      <c r="AQ73" s="13">
        <f>(('Data base original'!AJ77-'Data base original'!AL77)/('Data base original'!AJ65-'Data base original'!AL65)*100-100)*(('Data base original'!AJ65-'Data base original'!AL65)/'Data base original'!AN65)</f>
        <v>1.3603389725994219</v>
      </c>
      <c r="AR73" s="13">
        <f>(('Data base original'!AK77-'Data base original'!AM77)/('Data base original'!AK65-'Data base original'!AM65)*100-100)*(('Data base original'!AK65-'Data base original'!AM65)/'Data base original'!AN65)</f>
        <v>5.29644686595694E-2</v>
      </c>
      <c r="AS73" s="9">
        <f>('Data base original'!AN77/'Data base original'!AN65*100-100)*'Data base original'!AN65/('Data base original'!$AN65)</f>
        <v>16.285087584071476</v>
      </c>
    </row>
    <row r="74" spans="1:45" x14ac:dyDescent="0.25">
      <c r="A74" s="71">
        <v>40756</v>
      </c>
      <c r="B74" s="13">
        <f>'Data base original'!B78/'Data base original'!B66*100-100</f>
        <v>11.737279838085229</v>
      </c>
      <c r="C74" s="13">
        <f>'Data base original'!C78/'Data base original'!C66*100-100</f>
        <v>17.274914686564429</v>
      </c>
      <c r="D74" s="13">
        <f>'Data base original'!D78/'Data base original'!D66*100-100</f>
        <v>12.256788858208949</v>
      </c>
      <c r="E74" s="13">
        <f>'Data base original'!E78/'Data base original'!E66*100-100</f>
        <v>31.110256444694727</v>
      </c>
      <c r="F74" s="9">
        <f>'Data base original'!F78/'Data base original'!F66*100-100</f>
        <v>13.911022206568774</v>
      </c>
      <c r="G74" s="9">
        <f>'Data base original'!G78</f>
        <v>27.68</v>
      </c>
      <c r="H74" s="13"/>
      <c r="I74" s="13"/>
      <c r="J74" s="9"/>
      <c r="K74" s="9">
        <f>'Data base original'!K78</f>
        <v>9.61</v>
      </c>
      <c r="L74" s="13"/>
      <c r="M74" s="9"/>
      <c r="N74" s="9">
        <f>'Data base original'!N78</f>
        <v>1.75</v>
      </c>
      <c r="O74" s="13"/>
      <c r="P74" s="9"/>
      <c r="Q74" s="11">
        <f>'Data base original'!Q78</f>
        <v>4.17</v>
      </c>
      <c r="R74" s="13">
        <f>('Data base original'!S78/'Data base original'!S66*100-100)*'Data base original'!S66/'Data base original'!$V66</f>
        <v>2.1394192627069315</v>
      </c>
      <c r="S74" s="13">
        <f>('Data base original'!T78/'Data base original'!T66*100-100)*'Data base original'!T66/'Data base original'!$V66</f>
        <v>7.2221928386311927</v>
      </c>
      <c r="T74" s="13">
        <f>('Data base original'!U78/'Data base original'!U66*100-100)*'Data base original'!U66/'Data base original'!$V66</f>
        <v>-6.3468556619238628E-2</v>
      </c>
      <c r="U74" s="9">
        <f>('Data base original'!V78/'Data base original'!V66*100-100)*'Data base original'!V66/'Data base original'!$V66</f>
        <v>9.2981435447188687</v>
      </c>
      <c r="V74" s="13">
        <f>('Data base original'!V78/'Data base original'!V66*100-100)*'Data base original'!V66/('Data base original'!$AC66)</f>
        <v>2.6312293850548962</v>
      </c>
      <c r="W74" s="13">
        <f>('Data base original'!W78/'Data base original'!W66*100-100)*'Data base original'!W66/('Data base original'!$AC66)</f>
        <v>14.595427902182029</v>
      </c>
      <c r="X74" s="13">
        <f>('Data base original'!X78/'Data base original'!X66*100-100)*'Data base original'!X66/('Data base original'!$AC66)</f>
        <v>0.19382491772730914</v>
      </c>
      <c r="Y74" s="13">
        <f>('Data base original'!Y78/'Data base original'!Y66*100-100)*'Data base original'!Y66/('Data base original'!$AC66)</f>
        <v>-2.7520893241010809</v>
      </c>
      <c r="Z74" s="13">
        <f>('Data base original'!Z78/'Data base original'!Z66*100-100)*'Data base original'!Z66/('Data base original'!$AC66)</f>
        <v>0.16613564376626513</v>
      </c>
      <c r="AA74" s="13">
        <f>-('Data base original'!AA78/'Data base original'!AA66*100-100)*'Data base original'!AA66/('Data base original'!$AC66)</f>
        <v>1.8490073956554045</v>
      </c>
      <c r="AB74" s="13">
        <f>-('Data base original'!AB78/'Data base original'!AB66*100-100)*'Data base original'!AB66/('Data base original'!$AC66)</f>
        <v>-5.4256009788532572E-3</v>
      </c>
      <c r="AC74" s="13">
        <f>(('Data base original'!Y78-'Data base original'!AA78)/('Data base original'!Y66-'Data base original'!AA66)*100-100)*(('Data base original'!Y66-'Data base original'!AA66)/'Data base original'!AC66)</f>
        <v>-0.90308192844567703</v>
      </c>
      <c r="AD74" s="13">
        <f>(('Data base original'!Z78-'Data base original'!AB78)/('Data base original'!Z66-'Data base original'!AB66)*100-100)*(('Data base original'!Z66-'Data base original'!AB66)/'Data base original'!AC66)</f>
        <v>0.16071004278741186</v>
      </c>
      <c r="AE74" s="9">
        <f>('Data base original'!AC78/'Data base original'!AC66*100-100)*'Data base original'!AC66/('Data base original'!$AC66)</f>
        <v>16.678110319305944</v>
      </c>
      <c r="AF74" s="13">
        <f>('Data base original'!AC78/'Data base original'!AC66*100-100)*'Data base original'!AC66/('Data base original'!$AN66)</f>
        <v>9.915422210456752</v>
      </c>
      <c r="AG74" s="13">
        <f>('Data base original'!AD78/'Data base original'!AD66*100-100)*'Data base original'!AD66/('Data base original'!$AN66)</f>
        <v>0.88415156375478998</v>
      </c>
      <c r="AH74" s="13">
        <f>('Data base original'!AE78/'Data base original'!AE66*100-100)*'Data base original'!AE66/('Data base original'!$AN66)</f>
        <v>2.8910388030084961</v>
      </c>
      <c r="AI74" s="13">
        <f>('Data base original'!AF78/'Data base original'!AF66*100-100)*'Data base original'!AF66/('Data base original'!$AN66)</f>
        <v>4.1977456304070726</v>
      </c>
      <c r="AJ74" s="13">
        <f>('Data base original'!AG78/'Data base original'!AG66*100-100)*'Data base original'!AG66/('Data base original'!$AN66)</f>
        <v>-0.66558849635283246</v>
      </c>
      <c r="AK74" s="13">
        <f>('Data base original'!AH78/'Data base original'!AH66*100-100)*'Data base original'!AH66/('Data base original'!$AN66)</f>
        <v>-6.139786931596989E-2</v>
      </c>
      <c r="AL74" s="13">
        <f>('Data base original'!AI78/'Data base original'!AI66*100-100)*'Data base original'!AI66/('Data base original'!$AN66)</f>
        <v>1.3784489029579974</v>
      </c>
      <c r="AM74" s="13">
        <f>('Data base original'!AJ78/'Data base original'!AJ66*100-100)*'Data base original'!AJ66/('Data base original'!$AN66)</f>
        <v>-0.63978359475626734</v>
      </c>
      <c r="AN74" s="13">
        <f>('Data base original'!AK78/'Data base original'!AK66*100-100)*'Data base original'!AK66/('Data base original'!$AN66)</f>
        <v>6.4178569919048259E-2</v>
      </c>
      <c r="AO74" s="13">
        <f>-('Data base original'!AL78/'Data base original'!AL66*100-100)*'Data base original'!AL66/('Data base original'!$AN66)</f>
        <v>1.3467489160829047</v>
      </c>
      <c r="AP74" s="13">
        <f>-('Data base original'!AM78/'Data base original'!AM66*100-100)*'Data base original'!AM66/('Data base original'!$AN66)</f>
        <v>-7.7192248741454916E-2</v>
      </c>
      <c r="AQ74" s="13">
        <f>(('Data base original'!AJ78-'Data base original'!AL78)/('Data base original'!AJ66-'Data base original'!AL66)*100-100)*(('Data base original'!AJ66-'Data base original'!AL66)/'Data base original'!AN66)</f>
        <v>0.70696532132663792</v>
      </c>
      <c r="AR74" s="13">
        <f>(('Data base original'!AK78-'Data base original'!AM78)/('Data base original'!AK66-'Data base original'!AM66)*100-100)*(('Data base original'!AK66-'Data base original'!AM66)/'Data base original'!AN66)</f>
        <v>-1.3013678822406593E-2</v>
      </c>
      <c r="AS74" s="9">
        <f>('Data base original'!AN78/'Data base original'!AN66*100-100)*'Data base original'!AN66/('Data base original'!$AN66)</f>
        <v>19.233772387420544</v>
      </c>
    </row>
    <row r="75" spans="1:45" x14ac:dyDescent="0.25">
      <c r="A75" s="71">
        <v>40787</v>
      </c>
      <c r="B75" s="13">
        <f>'Data base original'!B79/'Data base original'!B67*100-100</f>
        <v>13.754569266109158</v>
      </c>
      <c r="C75" s="13">
        <f>'Data base original'!C79/'Data base original'!C67*100-100</f>
        <v>17.352151178709292</v>
      </c>
      <c r="D75" s="13">
        <f>'Data base original'!D79/'Data base original'!D67*100-100</f>
        <v>12.13321307685311</v>
      </c>
      <c r="E75" s="13">
        <f>'Data base original'!E79/'Data base original'!E67*100-100</f>
        <v>53.739933410933929</v>
      </c>
      <c r="F75" s="9">
        <f>'Data base original'!F79/'Data base original'!F67*100-100</f>
        <v>16.553744090807541</v>
      </c>
      <c r="G75" s="9">
        <f>'Data base original'!G79</f>
        <v>28.74</v>
      </c>
      <c r="H75" s="13"/>
      <c r="I75" s="13"/>
      <c r="J75" s="9"/>
      <c r="K75" s="9">
        <f>'Data base original'!K79</f>
        <v>9.3000000000000007</v>
      </c>
      <c r="L75" s="13"/>
      <c r="M75" s="9"/>
      <c r="N75" s="9">
        <f>'Data base original'!N79</f>
        <v>1.81</v>
      </c>
      <c r="O75" s="13"/>
      <c r="P75" s="9"/>
      <c r="Q75" s="11">
        <f>'Data base original'!Q79</f>
        <v>4.17</v>
      </c>
      <c r="R75" s="13">
        <f>('Data base original'!S79/'Data base original'!S67*100-100)*'Data base original'!S67/'Data base original'!$V67</f>
        <v>2.1579929451459505</v>
      </c>
      <c r="S75" s="13">
        <f>('Data base original'!T79/'Data base original'!T67*100-100)*'Data base original'!T67/'Data base original'!$V67</f>
        <v>6.3519247482235057</v>
      </c>
      <c r="T75" s="13">
        <f>('Data base original'!U79/'Data base original'!U67*100-100)*'Data base original'!U67/'Data base original'!$V67</f>
        <v>-1.0767598793517716</v>
      </c>
      <c r="U75" s="9">
        <f>('Data base original'!V79/'Data base original'!V67*100-100)*'Data base original'!V67/'Data base original'!$V67</f>
        <v>7.4331578140177044</v>
      </c>
      <c r="V75" s="13">
        <f>('Data base original'!V79/'Data base original'!V67*100-100)*'Data base original'!V67/('Data base original'!$AC67)</f>
        <v>2.1516236138471969</v>
      </c>
      <c r="W75" s="13">
        <f>('Data base original'!W79/'Data base original'!W67*100-100)*'Data base original'!W67/('Data base original'!$AC67)</f>
        <v>14.070641769096316</v>
      </c>
      <c r="X75" s="13">
        <f>('Data base original'!X79/'Data base original'!X67*100-100)*'Data base original'!X67/('Data base original'!$AC67)</f>
        <v>0.17480092117310828</v>
      </c>
      <c r="Y75" s="13">
        <f>('Data base original'!Y79/'Data base original'!Y67*100-100)*'Data base original'!Y67/('Data base original'!$AC67)</f>
        <v>1.7173034414509392</v>
      </c>
      <c r="Z75" s="13">
        <f>('Data base original'!Z79/'Data base original'!Z67*100-100)*'Data base original'!Z67/('Data base original'!$AC67)</f>
        <v>0.17184132885694986</v>
      </c>
      <c r="AA75" s="13">
        <f>-('Data base original'!AA79/'Data base original'!AA67*100-100)*'Data base original'!AA67/('Data base original'!$AC67)</f>
        <v>-2.4475828454630371</v>
      </c>
      <c r="AB75" s="13">
        <f>-('Data base original'!AB79/'Data base original'!AB67*100-100)*'Data base original'!AB67/('Data base original'!$AC67)</f>
        <v>-1.1283445705354089E-2</v>
      </c>
      <c r="AC75" s="13">
        <f>(('Data base original'!Y79-'Data base original'!AA79)/('Data base original'!Y67-'Data base original'!AA67)*100-100)*(('Data base original'!Y67-'Data base original'!AA67)/'Data base original'!AC67)</f>
        <v>-0.73027940401209768</v>
      </c>
      <c r="AD75" s="13">
        <f>(('Data base original'!Z79-'Data base original'!AB79)/('Data base original'!Z67-'Data base original'!AB67)*100-100)*(('Data base original'!Z67-'Data base original'!AB67)/'Data base original'!AC67)</f>
        <v>0.16055788315159583</v>
      </c>
      <c r="AE75" s="9">
        <f>('Data base original'!AC79/'Data base original'!AC67*100-100)*'Data base original'!AC67/('Data base original'!$AC67)</f>
        <v>15.827344783256109</v>
      </c>
      <c r="AF75" s="13">
        <f>('Data base original'!AC79/'Data base original'!AC67*100-100)*'Data base original'!AC67/('Data base original'!$AN67)</f>
        <v>9.3049835736835309</v>
      </c>
      <c r="AG75" s="13">
        <f>('Data base original'!AD79/'Data base original'!AD67*100-100)*'Data base original'!AD67/('Data base original'!$AN67)</f>
        <v>0.77156382230216336</v>
      </c>
      <c r="AH75" s="13">
        <f>('Data base original'!AE79/'Data base original'!AE67*100-100)*'Data base original'!AE67/('Data base original'!$AN67)</f>
        <v>3.7234071475410548</v>
      </c>
      <c r="AI75" s="13">
        <f>('Data base original'!AF79/'Data base original'!AF67*100-100)*'Data base original'!AF67/('Data base original'!$AN67)</f>
        <v>4.362951451834082</v>
      </c>
      <c r="AJ75" s="13">
        <f>('Data base original'!AG79/'Data base original'!AG67*100-100)*'Data base original'!AG67/('Data base original'!$AN67)</f>
        <v>-0.57636198142374451</v>
      </c>
      <c r="AK75" s="13">
        <f>('Data base original'!AH79/'Data base original'!AH67*100-100)*'Data base original'!AH67/('Data base original'!$AN67)</f>
        <v>-3.5560446778408361E-2</v>
      </c>
      <c r="AL75" s="13">
        <f>('Data base original'!AI79/'Data base original'!AI67*100-100)*'Data base original'!AI67/('Data base original'!$AN67)</f>
        <v>1.3024693304739987</v>
      </c>
      <c r="AM75" s="13">
        <f>('Data base original'!AJ79/'Data base original'!AJ67*100-100)*'Data base original'!AJ67/('Data base original'!$AN67)</f>
        <v>-1.1466341004022569</v>
      </c>
      <c r="AN75" s="13">
        <f>('Data base original'!AK79/'Data base original'!AK67*100-100)*'Data base original'!AK67/('Data base original'!$AN67)</f>
        <v>1.6747121724388043E-2</v>
      </c>
      <c r="AO75" s="13">
        <f>-('Data base original'!AL79/'Data base original'!AL67*100-100)*'Data base original'!AL67/('Data base original'!$AN67)</f>
        <v>0.57625323388007943</v>
      </c>
      <c r="AP75" s="13">
        <f>-('Data base original'!AM79/'Data base original'!AM67*100-100)*'Data base original'!AM67/('Data base original'!$AN67)</f>
        <v>-9.3414140008112545E-2</v>
      </c>
      <c r="AQ75" s="13">
        <f>(('Data base original'!AJ79-'Data base original'!AL79)/('Data base original'!AJ67-'Data base original'!AL67)*100-100)*(('Data base original'!AJ67-'Data base original'!AL67)/'Data base original'!AN67)</f>
        <v>-0.57038086652217779</v>
      </c>
      <c r="AR75" s="13">
        <f>(('Data base original'!AK79-'Data base original'!AM79)/('Data base original'!AK67-'Data base original'!AM67)*100-100)*(('Data base original'!AK67-'Data base original'!AM67)/'Data base original'!AN67)</f>
        <v>-7.6667018283724492E-2</v>
      </c>
      <c r="AS75" s="9">
        <f>('Data base original'!AN79/'Data base original'!AN67*100-100)*'Data base original'!AN67/('Data base original'!$AN67)</f>
        <v>18.206405012826778</v>
      </c>
    </row>
    <row r="76" spans="1:45" x14ac:dyDescent="0.25">
      <c r="A76" s="71">
        <v>40817</v>
      </c>
      <c r="B76" s="13">
        <f>'Data base original'!B80/'Data base original'!B68*100-100</f>
        <v>14.015088342973428</v>
      </c>
      <c r="C76" s="13">
        <f>'Data base original'!C80/'Data base original'!C68*100-100</f>
        <v>17.234479025918944</v>
      </c>
      <c r="D76" s="13">
        <f>'Data base original'!D80/'Data base original'!D68*100-100</f>
        <v>11.884133383645917</v>
      </c>
      <c r="E76" s="13">
        <f>'Data base original'!E80/'Data base original'!E68*100-100</f>
        <v>35.634797748585015</v>
      </c>
      <c r="F76" s="9">
        <f>'Data base original'!F80/'Data base original'!F68*100-100</f>
        <v>15.454617394643861</v>
      </c>
      <c r="G76" s="9">
        <f>'Data base original'!G80</f>
        <v>27.73</v>
      </c>
      <c r="H76" s="13"/>
      <c r="I76" s="13"/>
      <c r="J76" s="9"/>
      <c r="K76" s="9">
        <f>'Data base original'!K80</f>
        <v>9.59</v>
      </c>
      <c r="L76" s="13"/>
      <c r="M76" s="9"/>
      <c r="N76" s="9">
        <f>'Data base original'!N80</f>
        <v>2.02</v>
      </c>
      <c r="O76" s="13"/>
      <c r="P76" s="9"/>
      <c r="Q76" s="11">
        <f>'Data base original'!Q80</f>
        <v>4.1100000000000003</v>
      </c>
      <c r="R76" s="13">
        <f>('Data base original'!S80/'Data base original'!S68*100-100)*'Data base original'!S68/'Data base original'!$V68</f>
        <v>2.4383455239821323</v>
      </c>
      <c r="S76" s="13">
        <f>('Data base original'!T80/'Data base original'!T68*100-100)*'Data base original'!T68/'Data base original'!$V68</f>
        <v>8.0652469415496135</v>
      </c>
      <c r="T76" s="13">
        <f>('Data base original'!U80/'Data base original'!U68*100-100)*'Data base original'!U68/'Data base original'!$V68</f>
        <v>-0.99423910932746717</v>
      </c>
      <c r="U76" s="9">
        <f>('Data base original'!V80/'Data base original'!V68*100-100)*'Data base original'!V68/'Data base original'!$V68</f>
        <v>9.5093533562042865</v>
      </c>
      <c r="V76" s="13">
        <f>('Data base original'!V80/'Data base original'!V68*100-100)*'Data base original'!V68/('Data base original'!$AC68)</f>
        <v>2.6999310820124056</v>
      </c>
      <c r="W76" s="13">
        <f>('Data base original'!W80/'Data base original'!W68*100-100)*'Data base original'!W68/('Data base original'!$AC68)</f>
        <v>17.907649896623013</v>
      </c>
      <c r="X76" s="13">
        <f>('Data base original'!X80/'Data base original'!X68*100-100)*'Data base original'!X68/('Data base original'!$AC68)</f>
        <v>0.23854812772800371</v>
      </c>
      <c r="Y76" s="13">
        <f>('Data base original'!Y80/'Data base original'!Y68*100-100)*'Data base original'!Y68/('Data base original'!$AC68)</f>
        <v>2.6106133700895944</v>
      </c>
      <c r="Z76" s="13">
        <f>('Data base original'!Z80/'Data base original'!Z68*100-100)*'Data base original'!Z68/('Data base original'!$AC68)</f>
        <v>0.18010567424764531</v>
      </c>
      <c r="AA76" s="13">
        <f>-('Data base original'!AA80/'Data base original'!AA68*100-100)*'Data base original'!AA68/('Data base original'!$AC68)</f>
        <v>-3.3659545141281857</v>
      </c>
      <c r="AB76" s="13">
        <f>-('Data base original'!AB80/'Data base original'!AB68*100-100)*'Data base original'!AB68/('Data base original'!$AC68)</f>
        <v>-1.3048472317941647E-2</v>
      </c>
      <c r="AC76" s="13">
        <f>(('Data base original'!Y80-'Data base original'!AA80)/('Data base original'!Y68-'Data base original'!AA68)*100-100)*(('Data base original'!Y68-'Data base original'!AA68)/'Data base original'!AC68)</f>
        <v>-0.75534114403859065</v>
      </c>
      <c r="AD76" s="13">
        <f>(('Data base original'!Z80-'Data base original'!AB80)/('Data base original'!Z68-'Data base original'!AB68)*100-100)*(('Data base original'!Z68-'Data base original'!AB68)/'Data base original'!AC68)</f>
        <v>0.16705720192970369</v>
      </c>
      <c r="AE76" s="9">
        <f>('Data base original'!AC80/'Data base original'!AC68*100-100)*'Data base original'!AC68/('Data base original'!$AC68)</f>
        <v>20.257845164254547</v>
      </c>
      <c r="AF76" s="13">
        <f>('Data base original'!AC80/'Data base original'!AC68*100-100)*'Data base original'!AC68/('Data base original'!$AN68)</f>
        <v>11.829247091195143</v>
      </c>
      <c r="AG76" s="13">
        <f>('Data base original'!AD80/'Data base original'!AD68*100-100)*'Data base original'!AD68/('Data base original'!$AN68)</f>
        <v>0.47830818199964498</v>
      </c>
      <c r="AH76" s="13">
        <f>('Data base original'!AE80/'Data base original'!AE68*100-100)*'Data base original'!AE68/('Data base original'!$AN68)</f>
        <v>4.7538918210052108</v>
      </c>
      <c r="AI76" s="13">
        <f>('Data base original'!AF80/'Data base original'!AF68*100-100)*'Data base original'!AF68/('Data base original'!$AN68)</f>
        <v>4.5376497328900456</v>
      </c>
      <c r="AJ76" s="13">
        <f>('Data base original'!AG80/'Data base original'!AG68*100-100)*'Data base original'!AG68/('Data base original'!$AN68)</f>
        <v>-0.67416019729005183</v>
      </c>
      <c r="AK76" s="13">
        <f>('Data base original'!AH80/'Data base original'!AH68*100-100)*'Data base original'!AH68/('Data base original'!$AN68)</f>
        <v>-3.1336322446465323E-2</v>
      </c>
      <c r="AL76" s="13">
        <f>('Data base original'!AI80/'Data base original'!AI68*100-100)*'Data base original'!AI68/('Data base original'!$AN68)</f>
        <v>1.4187198039118909</v>
      </c>
      <c r="AM76" s="13">
        <f>('Data base original'!AJ80/'Data base original'!AJ68*100-100)*'Data base original'!AJ68/('Data base original'!$AN68)</f>
        <v>-1.2498041479847088</v>
      </c>
      <c r="AN76" s="13">
        <f>('Data base original'!AK80/'Data base original'!AK68*100-100)*'Data base original'!AK68/('Data base original'!$AN68)</f>
        <v>-1.609742591428007E-2</v>
      </c>
      <c r="AO76" s="13">
        <f>-('Data base original'!AL80/'Data base original'!AL68*100-100)*'Data base original'!AL68/('Data base original'!$AN68)</f>
        <v>0.32441679025912573</v>
      </c>
      <c r="AP76" s="13">
        <f>-('Data base original'!AM80/'Data base original'!AM68*100-100)*'Data base original'!AM68/('Data base original'!$AN68)</f>
        <v>-9.6477239312918905E-2</v>
      </c>
      <c r="AQ76" s="13">
        <f>(('Data base original'!AJ80-'Data base original'!AL80)/('Data base original'!AJ68-'Data base original'!AL68)*100-100)*(('Data base original'!AJ68-'Data base original'!AL68)/'Data base original'!AN68)</f>
        <v>-0.92538735772558312</v>
      </c>
      <c r="AR76" s="13">
        <f>(('Data base original'!AK80-'Data base original'!AM80)/('Data base original'!AK68-'Data base original'!AM68)*100-100)*(('Data base original'!AK68-'Data base original'!AM68)/'Data base original'!AN68)</f>
        <v>-0.11257466522719915</v>
      </c>
      <c r="AS76" s="9">
        <f>('Data base original'!AN80/'Data base original'!AN68*100-100)*'Data base original'!AN68/('Data base original'!$AN68)</f>
        <v>21.274358088312638</v>
      </c>
    </row>
    <row r="77" spans="1:45" x14ac:dyDescent="0.25">
      <c r="A77" s="71">
        <v>40848</v>
      </c>
      <c r="B77" s="13">
        <f>'Data base original'!B81/'Data base original'!B69*100-100</f>
        <v>15.287564811146126</v>
      </c>
      <c r="C77" s="13">
        <f>'Data base original'!C81/'Data base original'!C69*100-100</f>
        <v>18.101772472356743</v>
      </c>
      <c r="D77" s="13">
        <f>'Data base original'!D81/'Data base original'!D69*100-100</f>
        <v>12.247254713659288</v>
      </c>
      <c r="E77" s="13">
        <f>'Data base original'!E81/'Data base original'!E69*100-100</f>
        <v>38.36536602609857</v>
      </c>
      <c r="F77" s="9">
        <f>'Data base original'!F81/'Data base original'!F69*100-100</f>
        <v>16.585731333614319</v>
      </c>
      <c r="G77" s="9">
        <f>'Data base original'!G81</f>
        <v>26.96</v>
      </c>
      <c r="H77" s="13"/>
      <c r="I77" s="13"/>
      <c r="J77" s="9"/>
      <c r="K77" s="9">
        <f>'Data base original'!K81</f>
        <v>9.5</v>
      </c>
      <c r="L77" s="13"/>
      <c r="M77" s="9"/>
      <c r="N77" s="9">
        <f>'Data base original'!N81</f>
        <v>2.2200000000000002</v>
      </c>
      <c r="O77" s="13"/>
      <c r="P77" s="9"/>
      <c r="Q77" s="11">
        <f>'Data base original'!Q81</f>
        <v>4.1500000000000004</v>
      </c>
      <c r="R77" s="13">
        <f>('Data base original'!S81/'Data base original'!S69*100-100)*'Data base original'!S69/'Data base original'!$V69</f>
        <v>2.7586296764441385</v>
      </c>
      <c r="S77" s="13">
        <f>('Data base original'!T81/'Data base original'!T69*100-100)*'Data base original'!T69/'Data base original'!$V69</f>
        <v>8.3495132979763103</v>
      </c>
      <c r="T77" s="13">
        <f>('Data base original'!U81/'Data base original'!U69*100-100)*'Data base original'!U69/'Data base original'!$V69</f>
        <v>-1.6073546083579811</v>
      </c>
      <c r="U77" s="9">
        <f>('Data base original'!V81/'Data base original'!V69*100-100)*'Data base original'!V69/'Data base original'!$V69</f>
        <v>9.5007883660624817</v>
      </c>
      <c r="V77" s="13">
        <f>('Data base original'!V81/'Data base original'!V69*100-100)*'Data base original'!V69/('Data base original'!$AC69)</f>
        <v>2.6607935303048031</v>
      </c>
      <c r="W77" s="13">
        <f>('Data base original'!W81/'Data base original'!W69*100-100)*'Data base original'!W69/('Data base original'!$AC69)</f>
        <v>17.972673128576425</v>
      </c>
      <c r="X77" s="13">
        <f>('Data base original'!X81/'Data base original'!X69*100-100)*'Data base original'!X69/('Data base original'!$AC69)</f>
        <v>0.23429288800653969</v>
      </c>
      <c r="Y77" s="13">
        <f>('Data base original'!Y81/'Data base original'!Y69*100-100)*'Data base original'!Y69/('Data base original'!$AC69)</f>
        <v>1.7602986686908777</v>
      </c>
      <c r="Z77" s="13">
        <f>('Data base original'!Z81/'Data base original'!Z69*100-100)*'Data base original'!Z69/('Data base original'!$AC69)</f>
        <v>0.17736190587410941</v>
      </c>
      <c r="AA77" s="13">
        <f>-('Data base original'!AA81/'Data base original'!AA69*100-100)*'Data base original'!AA69/('Data base original'!$AC69)</f>
        <v>-2.4418282144108363</v>
      </c>
      <c r="AB77" s="13">
        <f>-('Data base original'!AB81/'Data base original'!AB69*100-100)*'Data base original'!AB69/('Data base original'!$AC69)</f>
        <v>-7.2988438631320773E-3</v>
      </c>
      <c r="AC77" s="13">
        <f>(('Data base original'!Y81-'Data base original'!AA81)/('Data base original'!Y69-'Data base original'!AA69)*100-100)*(('Data base original'!Y69-'Data base original'!AA69)/'Data base original'!AC69)</f>
        <v>-0.68152954571995961</v>
      </c>
      <c r="AD77" s="13">
        <f>(('Data base original'!Z81-'Data base original'!AB81)/('Data base original'!Z69-'Data base original'!AB69)*100-100)*(('Data base original'!Z69-'Data base original'!AB69)/'Data base original'!AC69)</f>
        <v>0.1700630620109774</v>
      </c>
      <c r="AE77" s="9">
        <f>('Data base original'!AC81/'Data base original'!AC69*100-100)*'Data base original'!AC69/('Data base original'!$AC69)</f>
        <v>20.356293063178811</v>
      </c>
      <c r="AF77" s="13">
        <f>('Data base original'!AC81/'Data base original'!AC69*100-100)*'Data base original'!AC69/('Data base original'!$AN69)</f>
        <v>11.796646659983685</v>
      </c>
      <c r="AG77" s="13">
        <f>('Data base original'!AD81/'Data base original'!AD69*100-100)*'Data base original'!AD69/('Data base original'!$AN69)</f>
        <v>0.22290744054039266</v>
      </c>
      <c r="AH77" s="13">
        <f>('Data base original'!AE81/'Data base original'!AE69*100-100)*'Data base original'!AE69/('Data base original'!$AN69)</f>
        <v>4.8573307785687385</v>
      </c>
      <c r="AI77" s="13">
        <f>('Data base original'!AF81/'Data base original'!AF69*100-100)*'Data base original'!AF69/('Data base original'!$AN69)</f>
        <v>4.073347968243092</v>
      </c>
      <c r="AJ77" s="13">
        <f>('Data base original'!AG81/'Data base original'!AG69*100-100)*'Data base original'!AG69/('Data base original'!$AN69)</f>
        <v>-0.58507915963471979</v>
      </c>
      <c r="AK77" s="13">
        <f>('Data base original'!AH81/'Data base original'!AH69*100-100)*'Data base original'!AH69/('Data base original'!$AN69)</f>
        <v>-5.3294758079866007E-2</v>
      </c>
      <c r="AL77" s="13">
        <f>('Data base original'!AI81/'Data base original'!AI69*100-100)*'Data base original'!AI69/('Data base original'!$AN69)</f>
        <v>1.551152393399909</v>
      </c>
      <c r="AM77" s="13">
        <f>('Data base original'!AJ81/'Data base original'!AJ69*100-100)*'Data base original'!AJ69/('Data base original'!$AN69)</f>
        <v>-1.3610254588213402</v>
      </c>
      <c r="AN77" s="13">
        <f>('Data base original'!AK81/'Data base original'!AK69*100-100)*'Data base original'!AK69/('Data base original'!$AN69)</f>
        <v>-3.3414967367535083E-2</v>
      </c>
      <c r="AO77" s="13">
        <f>-('Data base original'!AL81/'Data base original'!AL69*100-100)*'Data base original'!AL69/('Data base original'!$AN69)</f>
        <v>0.28942014457260595</v>
      </c>
      <c r="AP77" s="13">
        <f>-('Data base original'!AM81/'Data base original'!AM69*100-100)*'Data base original'!AM69/('Data base original'!$AN69)</f>
        <v>-8.2902957013124862E-2</v>
      </c>
      <c r="AQ77" s="13">
        <f>(('Data base original'!AJ81-'Data base original'!AL81)/('Data base original'!AJ69-'Data base original'!AL69)*100-100)*(('Data base original'!AJ69-'Data base original'!AL69)/'Data base original'!AN69)</f>
        <v>-1.0716053142487347</v>
      </c>
      <c r="AR77" s="13">
        <f>(('Data base original'!AK81-'Data base original'!AM81)/('Data base original'!AK69-'Data base original'!AM69)*100-100)*(('Data base original'!AK69-'Data base original'!AM69)/'Data base original'!AN69)</f>
        <v>-0.11631792438066002</v>
      </c>
      <c r="AS77" s="9">
        <f>('Data base original'!AN81/'Data base original'!AN69*100-100)*'Data base original'!AN69/('Data base original'!$AN69)</f>
        <v>20.675088084391845</v>
      </c>
    </row>
    <row r="78" spans="1:45" x14ac:dyDescent="0.25">
      <c r="A78" s="71">
        <v>40878</v>
      </c>
      <c r="B78" s="13">
        <f>'Data base original'!B82/'Data base original'!B70*100-100</f>
        <v>15.569854725386008</v>
      </c>
      <c r="C78" s="13">
        <f>'Data base original'!C82/'Data base original'!C70*100-100</f>
        <v>17.71566490830692</v>
      </c>
      <c r="D78" s="13">
        <f>'Data base original'!D82/'Data base original'!D70*100-100</f>
        <v>12.392925608811893</v>
      </c>
      <c r="E78" s="13">
        <f>'Data base original'!E82/'Data base original'!E70*100-100</f>
        <v>43.920502370324016</v>
      </c>
      <c r="F78" s="9">
        <f>'Data base original'!F82/'Data base original'!F70*100-100</f>
        <v>16.937997631403405</v>
      </c>
      <c r="G78" s="9">
        <f>'Data base original'!G82</f>
        <v>27.48</v>
      </c>
      <c r="H78" s="13"/>
      <c r="I78" s="13"/>
      <c r="J78" s="9"/>
      <c r="K78" s="9">
        <f>'Data base original'!K82</f>
        <v>9.2799999999999994</v>
      </c>
      <c r="L78" s="13"/>
      <c r="M78" s="9"/>
      <c r="N78" s="9">
        <f>'Data base original'!N82</f>
        <v>2.75</v>
      </c>
      <c r="O78" s="13"/>
      <c r="P78" s="9"/>
      <c r="Q78" s="11">
        <f>'Data base original'!Q82</f>
        <v>4.26</v>
      </c>
      <c r="R78" s="13">
        <f>('Data base original'!S82/'Data base original'!S70*100-100)*'Data base original'!S70/'Data base original'!$V70</f>
        <v>2.717722006283608</v>
      </c>
      <c r="S78" s="13">
        <f>('Data base original'!T82/'Data base original'!T70*100-100)*'Data base original'!T70/'Data base original'!$V70</f>
        <v>9.8948178871682764</v>
      </c>
      <c r="T78" s="13">
        <f>('Data base original'!U82/'Data base original'!U70*100-100)*'Data base original'!U70/'Data base original'!$V70</f>
        <v>-0.79228084990127845</v>
      </c>
      <c r="U78" s="9">
        <f>('Data base original'!V82/'Data base original'!V70*100-100)*'Data base original'!V70/'Data base original'!$V70</f>
        <v>11.820259043550593</v>
      </c>
      <c r="V78" s="13">
        <f>('Data base original'!V82/'Data base original'!V70*100-100)*'Data base original'!V70/('Data base original'!$AC70)</f>
        <v>3.368724673072494</v>
      </c>
      <c r="W78" s="13">
        <f>('Data base original'!W82/'Data base original'!W70*100-100)*'Data base original'!W70/('Data base original'!$AC70)</f>
        <v>15.279680062288762</v>
      </c>
      <c r="X78" s="13">
        <f>('Data base original'!X82/'Data base original'!X70*100-100)*'Data base original'!X70/('Data base original'!$AC70)</f>
        <v>0.25481764612199376</v>
      </c>
      <c r="Y78" s="13">
        <f>('Data base original'!Y82/'Data base original'!Y70*100-100)*'Data base original'!Y70/('Data base original'!$AC70)</f>
        <v>1.7099325794977986</v>
      </c>
      <c r="Z78" s="13">
        <f>('Data base original'!Z82/'Data base original'!Z70*100-100)*'Data base original'!Z70/('Data base original'!$AC70)</f>
        <v>0.16899364725451688</v>
      </c>
      <c r="AA78" s="13">
        <f>-('Data base original'!AA82/'Data base original'!AA70*100-100)*'Data base original'!AA70/('Data base original'!$AC70)</f>
        <v>-2.3039762170196947</v>
      </c>
      <c r="AB78" s="13">
        <f>-('Data base original'!AB82/'Data base original'!AB70*100-100)*'Data base original'!AB70/('Data base original'!$AC70)</f>
        <v>-1.6280016280016286E-2</v>
      </c>
      <c r="AC78" s="13">
        <f>(('Data base original'!Y82-'Data base original'!AA82)/('Data base original'!Y70-'Data base original'!AA70)*100-100)*(('Data base original'!Y70-'Data base original'!AA70)/'Data base original'!AC70)</f>
        <v>-0.59404363752189637</v>
      </c>
      <c r="AD78" s="13">
        <f>(('Data base original'!Z82-'Data base original'!AB82)/('Data base original'!Z70-'Data base original'!AB70)*100-100)*(('Data base original'!Z70-'Data base original'!AB70)/'Data base original'!AC70)</f>
        <v>0.15271363097450061</v>
      </c>
      <c r="AE78" s="9">
        <f>('Data base original'!AC82/'Data base original'!AC70*100-100)*'Data base original'!AC70/('Data base original'!$AC70)</f>
        <v>18.461892374935857</v>
      </c>
      <c r="AF78" s="13">
        <f>('Data base original'!AC82/'Data base original'!AC70*100-100)*'Data base original'!AC70/('Data base original'!$AN70)</f>
        <v>10.788045360871648</v>
      </c>
      <c r="AG78" s="13">
        <f>('Data base original'!AD82/'Data base original'!AD70*100-100)*'Data base original'!AD70/('Data base original'!$AN70)</f>
        <v>0.16317009086030282</v>
      </c>
      <c r="AH78" s="13">
        <f>('Data base original'!AE82/'Data base original'!AE70*100-100)*'Data base original'!AE70/('Data base original'!$AN70)</f>
        <v>4.7154915421434831</v>
      </c>
      <c r="AI78" s="13">
        <f>('Data base original'!AF82/'Data base original'!AF70*100-100)*'Data base original'!AF70/('Data base original'!$AN70)</f>
        <v>3.7799002987315546</v>
      </c>
      <c r="AJ78" s="13">
        <f>('Data base original'!AG82/'Data base original'!AG70*100-100)*'Data base original'!AG70/('Data base original'!$AN70)</f>
        <v>-0.4966450864398208</v>
      </c>
      <c r="AK78" s="13">
        <f>('Data base original'!AH82/'Data base original'!AH70*100-100)*'Data base original'!AH70/('Data base original'!$AN70)</f>
        <v>-5.1184534205228283E-2</v>
      </c>
      <c r="AL78" s="13">
        <f>('Data base original'!AI82/'Data base original'!AI70*100-100)*'Data base original'!AI70/('Data base original'!$AN70)</f>
        <v>1.6399731565553954</v>
      </c>
      <c r="AM78" s="13">
        <f>('Data base original'!AJ82/'Data base original'!AJ70*100-100)*'Data base original'!AJ70/('Data base original'!$AN70)</f>
        <v>-1.4716329107248662</v>
      </c>
      <c r="AN78" s="13">
        <f>('Data base original'!AK82/'Data base original'!AK70*100-100)*'Data base original'!AK70/('Data base original'!$AN70)</f>
        <v>-5.0564115608801231E-2</v>
      </c>
      <c r="AO78" s="13">
        <f>-('Data base original'!AL82/'Data base original'!AL70*100-100)*'Data base original'!AL70/('Data base original'!$AN70)</f>
        <v>-3.4433232101698678E-2</v>
      </c>
      <c r="AP78" s="13">
        <f>-('Data base original'!AM82/'Data base original'!AM70*100-100)*'Data base original'!AM70/('Data base original'!$AN70)</f>
        <v>-7.0417510694465585E-2</v>
      </c>
      <c r="AQ78" s="13">
        <f>(('Data base original'!AJ82-'Data base original'!AL82)/('Data base original'!AJ70-'Data base original'!AL70)*100-100)*(('Data base original'!AJ70-'Data base original'!AL70)/'Data base original'!AN70)</f>
        <v>-1.5060661428265647</v>
      </c>
      <c r="AR78" s="13">
        <f>(('Data base original'!AK82-'Data base original'!AM82)/('Data base original'!AK70-'Data base original'!AM70)*100-100)*(('Data base original'!AK70-'Data base original'!AM70)/'Data base original'!AN70)</f>
        <v>-0.12098162630326677</v>
      </c>
      <c r="AS78" s="9">
        <f>('Data base original'!AN82/'Data base original'!AN70*100-100)*'Data base original'!AN70/('Data base original'!$AN70)</f>
        <v>18.911703059387477</v>
      </c>
    </row>
    <row r="79" spans="1:45" x14ac:dyDescent="0.25">
      <c r="A79" s="70">
        <v>40909</v>
      </c>
      <c r="B79" s="13">
        <f>'Data base original'!B83/'Data base original'!B71*100-100</f>
        <v>15.911833996848543</v>
      </c>
      <c r="C79" s="13">
        <f>'Data base original'!C83/'Data base original'!C71*100-100</f>
        <v>17.2436283594445</v>
      </c>
      <c r="D79" s="13">
        <f>'Data base original'!D83/'Data base original'!D71*100-100</f>
        <v>12.765775694553128</v>
      </c>
      <c r="E79" s="13">
        <f>'Data base original'!E83/'Data base original'!E71*100-100</f>
        <v>17.367214757638337</v>
      </c>
      <c r="F79" s="9">
        <f>'Data base original'!F83/'Data base original'!F71*100-100</f>
        <v>15.410465404287393</v>
      </c>
      <c r="G79" s="9">
        <f>'Data base original'!G83</f>
        <v>28.04</v>
      </c>
      <c r="H79" s="13"/>
      <c r="I79" s="13"/>
      <c r="J79" s="9"/>
      <c r="K79" s="9">
        <f>'Data base original'!K83</f>
        <v>9.39</v>
      </c>
      <c r="L79" s="13"/>
      <c r="M79" s="9"/>
      <c r="N79" s="9">
        <f>'Data base original'!N83</f>
        <v>2.7</v>
      </c>
      <c r="O79" s="13"/>
      <c r="P79" s="9"/>
      <c r="Q79" s="11">
        <f>'Data base original'!Q83</f>
        <v>4.33</v>
      </c>
      <c r="R79" s="13">
        <f>('Data base original'!S83/'Data base original'!S71*100-100)*'Data base original'!S71/'Data base original'!$V71</f>
        <v>2.6733855803176079</v>
      </c>
      <c r="S79" s="13">
        <f>('Data base original'!T83/'Data base original'!T71*100-100)*'Data base original'!T71/'Data base original'!$V71</f>
        <v>9.0496002620436986</v>
      </c>
      <c r="T79" s="13">
        <f>('Data base original'!U83/'Data base original'!U71*100-100)*'Data base original'!U71/'Data base original'!$V71</f>
        <v>-1.3958376299603357</v>
      </c>
      <c r="U79" s="9">
        <f>('Data base original'!V83/'Data base original'!V71*100-100)*'Data base original'!V71/'Data base original'!$V71</f>
        <v>10.327148212400942</v>
      </c>
      <c r="V79" s="13">
        <f>('Data base original'!V83/'Data base original'!V71*100-100)*'Data base original'!V71/('Data base original'!$AC71)</f>
        <v>2.9837398373983648</v>
      </c>
      <c r="W79" s="13">
        <f>('Data base original'!W83/'Data base original'!W71*100-100)*'Data base original'!W71/('Data base original'!$AC71)</f>
        <v>16.904340541573116</v>
      </c>
      <c r="X79" s="13">
        <f>('Data base original'!X83/'Data base original'!X71*100-100)*'Data base original'!X71/('Data base original'!$AC71)</f>
        <v>0.24075836360864142</v>
      </c>
      <c r="Y79" s="13">
        <f>('Data base original'!Y83/'Data base original'!Y71*100-100)*'Data base original'!Y71/('Data base original'!$AC71)</f>
        <v>1.9908414627929525</v>
      </c>
      <c r="Z79" s="13">
        <f>('Data base original'!Z83/'Data base original'!Z71*100-100)*'Data base original'!Z71/('Data base original'!$AC71)</f>
        <v>0.15332301628469824</v>
      </c>
      <c r="AA79" s="13">
        <f>-('Data base original'!AA83/'Data base original'!AA71*100-100)*'Data base original'!AA71/('Data base original'!$AC71)</f>
        <v>-2.0771004156833781</v>
      </c>
      <c r="AB79" s="13">
        <f>-('Data base original'!AB83/'Data base original'!AB71*100-100)*'Data base original'!AB71/('Data base original'!$AC71)</f>
        <v>-1.586525413820963E-2</v>
      </c>
      <c r="AC79" s="13">
        <f>(('Data base original'!Y83-'Data base original'!AA83)/('Data base original'!Y71-'Data base original'!AA71)*100-100)*(('Data base original'!Y71-'Data base original'!AA71)/'Data base original'!AC71)</f>
        <v>-8.6258952890426344E-2</v>
      </c>
      <c r="AD79" s="13">
        <f>(('Data base original'!Z83-'Data base original'!AB83)/('Data base original'!Z71-'Data base original'!AB71)*100-100)*(('Data base original'!Z71-'Data base original'!AB71)/'Data base original'!AC71)</f>
        <v>0.13745776214648869</v>
      </c>
      <c r="AE79" s="9">
        <f>('Data base original'!AC83/'Data base original'!AC71*100-100)*'Data base original'!AC71/('Data base original'!$AC71)</f>
        <v>20.180037551836193</v>
      </c>
      <c r="AF79" s="13">
        <f>('Data base original'!AC83/'Data base original'!AC71*100-100)*'Data base original'!AC71/('Data base original'!$AN71)</f>
        <v>11.691906497561614</v>
      </c>
      <c r="AG79" s="13">
        <f>('Data base original'!AD83/'Data base original'!AD71*100-100)*'Data base original'!AD71/('Data base original'!$AN71)</f>
        <v>0.37933026752541699</v>
      </c>
      <c r="AH79" s="13">
        <f>('Data base original'!AE83/'Data base original'!AE71*100-100)*'Data base original'!AE71/('Data base original'!$AN71)</f>
        <v>4.8225449590339968</v>
      </c>
      <c r="AI79" s="13">
        <f>('Data base original'!AF83/'Data base original'!AF71*100-100)*'Data base original'!AF71/('Data base original'!$AN71)</f>
        <v>3.0006000968684292</v>
      </c>
      <c r="AJ79" s="13">
        <f>('Data base original'!AG83/'Data base original'!AG71*100-100)*'Data base original'!AG71/('Data base original'!$AN71)</f>
        <v>1.0523526132644753E-2</v>
      </c>
      <c r="AK79" s="13">
        <f>('Data base original'!AH83/'Data base original'!AH71*100-100)*'Data base original'!AH71/('Data base original'!$AN71)</f>
        <v>-3.3223185773134968E-2</v>
      </c>
      <c r="AL79" s="13">
        <f>('Data base original'!AI83/'Data base original'!AI71*100-100)*'Data base original'!AI71/('Data base original'!$AN71)</f>
        <v>1.606109409998163</v>
      </c>
      <c r="AM79" s="13">
        <f>('Data base original'!AJ83/'Data base original'!AJ71*100-100)*'Data base original'!AJ71/('Data base original'!$AN71)</f>
        <v>-1.3037173616496076</v>
      </c>
      <c r="AN79" s="13">
        <f>('Data base original'!AK83/'Data base original'!AK71*100-100)*'Data base original'!AK71/('Data base original'!$AN71)</f>
        <v>-5.0468208066073612E-2</v>
      </c>
      <c r="AO79" s="13">
        <f>-('Data base original'!AL83/'Data base original'!AL71*100-100)*'Data base original'!AL71/('Data base original'!$AN71)</f>
        <v>-0.45635099528386819</v>
      </c>
      <c r="AP79" s="13">
        <f>-('Data base original'!AM83/'Data base original'!AM71*100-100)*'Data base original'!AM71/('Data base original'!$AN71)</f>
        <v>-6.6243485147789341E-2</v>
      </c>
      <c r="AQ79" s="13">
        <f>(('Data base original'!AJ83-'Data base original'!AL83)/('Data base original'!AJ71-'Data base original'!AL71)*100-100)*(('Data base original'!AJ71-'Data base original'!AL71)/'Data base original'!AN71)</f>
        <v>-1.760068356933475</v>
      </c>
      <c r="AR79" s="13">
        <f>(('Data base original'!AK83-'Data base original'!AM83)/('Data base original'!AK71-'Data base original'!AM71)*100-100)*(('Data base original'!AK71-'Data base original'!AM71)/'Data base original'!AN71)</f>
        <v>-0.11671169321386309</v>
      </c>
      <c r="AS79" s="9">
        <f>('Data base original'!AN83/'Data base original'!AN71*100-100)*'Data base original'!AN71/('Data base original'!$AN71)</f>
        <v>19.601011521199794</v>
      </c>
    </row>
    <row r="80" spans="1:45" x14ac:dyDescent="0.25">
      <c r="A80" s="71">
        <v>40940</v>
      </c>
      <c r="B80" s="13">
        <f>'Data base original'!B84/'Data base original'!B72*100-100</f>
        <v>16.240271699794803</v>
      </c>
      <c r="C80" s="13">
        <f>'Data base original'!C84/'Data base original'!C72*100-100</f>
        <v>16.970955632180093</v>
      </c>
      <c r="D80" s="13">
        <f>'Data base original'!D84/'Data base original'!D72*100-100</f>
        <v>12.821499601797683</v>
      </c>
      <c r="E80" s="13">
        <f>'Data base original'!E84/'Data base original'!E72*100-100</f>
        <v>15.729348735249914</v>
      </c>
      <c r="F80" s="9">
        <f>'Data base original'!F84/'Data base original'!F72*100-100</f>
        <v>15.453087649510294</v>
      </c>
      <c r="G80" s="9">
        <f>'Data base original'!G84</f>
        <v>29.81</v>
      </c>
      <c r="H80" s="13"/>
      <c r="I80" s="13"/>
      <c r="J80" s="9"/>
      <c r="K80" s="9">
        <f>'Data base original'!K84</f>
        <v>9.4600000000000009</v>
      </c>
      <c r="L80" s="13"/>
      <c r="M80" s="9"/>
      <c r="N80" s="9">
        <f>'Data base original'!N84</f>
        <v>2.5</v>
      </c>
      <c r="O80" s="13"/>
      <c r="P80" s="9"/>
      <c r="Q80" s="11">
        <f>'Data base original'!Q84</f>
        <v>4.32</v>
      </c>
      <c r="R80" s="13">
        <f>('Data base original'!S84/'Data base original'!S72*100-100)*'Data base original'!S72/'Data base original'!$V72</f>
        <v>2.7538871529826841</v>
      </c>
      <c r="S80" s="13">
        <f>('Data base original'!T84/'Data base original'!T72*100-100)*'Data base original'!T72/'Data base original'!$V72</f>
        <v>6.3080712391057281</v>
      </c>
      <c r="T80" s="13">
        <f>('Data base original'!U84/'Data base original'!U72*100-100)*'Data base original'!U72/'Data base original'!$V72</f>
        <v>1.114468346803001</v>
      </c>
      <c r="U80" s="9">
        <f>('Data base original'!V84/'Data base original'!V72*100-100)*'Data base original'!V72/'Data base original'!$V72</f>
        <v>10.176426738891436</v>
      </c>
      <c r="V80" s="13">
        <f>('Data base original'!V84/'Data base original'!V72*100-100)*'Data base original'!V72/('Data base original'!$AC72)</f>
        <v>2.9132510794488664</v>
      </c>
      <c r="W80" s="13">
        <f>('Data base original'!W84/'Data base original'!W72*100-100)*'Data base original'!W72/('Data base original'!$AC72)</f>
        <v>16.936456562408861</v>
      </c>
      <c r="X80" s="13">
        <f>('Data base original'!X84/'Data base original'!X72*100-100)*'Data base original'!X72/('Data base original'!$AC72)</f>
        <v>0.30616157233196578</v>
      </c>
      <c r="Y80" s="13">
        <f>('Data base original'!Y84/'Data base original'!Y72*100-100)*'Data base original'!Y72/('Data base original'!$AC72)</f>
        <v>2.1407386970022797</v>
      </c>
      <c r="Z80" s="13">
        <f>('Data base original'!Z84/'Data base original'!Z72*100-100)*'Data base original'!Z72/('Data base original'!$AC72)</f>
        <v>0.1450337838932714</v>
      </c>
      <c r="AA80" s="13">
        <f>-('Data base original'!AA84/'Data base original'!AA72*100-100)*'Data base original'!AA72/('Data base original'!$AC72)</f>
        <v>-2.3133710832010559</v>
      </c>
      <c r="AB80" s="13">
        <f>-('Data base original'!AB84/'Data base original'!AB72*100-100)*'Data base original'!AB72/('Data base original'!$AC72)</f>
        <v>-2.8923224822344422E-3</v>
      </c>
      <c r="AC80" s="13">
        <f>(('Data base original'!Y84-'Data base original'!AA84)/('Data base original'!Y72-'Data base original'!AA72)*100-100)*(('Data base original'!Y72-'Data base original'!AA72)/'Data base original'!AC72)</f>
        <v>-0.17263238619877555</v>
      </c>
      <c r="AD80" s="13">
        <f>(('Data base original'!Z84-'Data base original'!AB84)/('Data base original'!Z72-'Data base original'!AB72)*100-100)*(('Data base original'!Z72-'Data base original'!AB72)/'Data base original'!AC72)</f>
        <v>0.14214146141103698</v>
      </c>
      <c r="AE80" s="9">
        <f>('Data base original'!AC84/'Data base original'!AC72*100-100)*'Data base original'!AC72/('Data base original'!$AC72)</f>
        <v>20.125378289401954</v>
      </c>
      <c r="AF80" s="13">
        <f>('Data base original'!AC84/'Data base original'!AC72*100-100)*'Data base original'!AC72/('Data base original'!$AN72)</f>
        <v>11.462952457807384</v>
      </c>
      <c r="AG80" s="13">
        <f>('Data base original'!AD84/'Data base original'!AD72*100-100)*'Data base original'!AD72/('Data base original'!$AN72)</f>
        <v>0.3212001628740383</v>
      </c>
      <c r="AH80" s="13">
        <f>('Data base original'!AE84/'Data base original'!AE72*100-100)*'Data base original'!AE72/('Data base original'!$AN72)</f>
        <v>4.6254008544809606</v>
      </c>
      <c r="AI80" s="13">
        <f>('Data base original'!AF84/'Data base original'!AF72*100-100)*'Data base original'!AF72/('Data base original'!$AN72)</f>
        <v>2.6385715703771835</v>
      </c>
      <c r="AJ80" s="13">
        <f>('Data base original'!AG84/'Data base original'!AG72*100-100)*'Data base original'!AG72/('Data base original'!$AN72)</f>
        <v>0.10653359884772708</v>
      </c>
      <c r="AK80" s="13">
        <f>('Data base original'!AH84/'Data base original'!AH72*100-100)*'Data base original'!AH72/('Data base original'!$AN72)</f>
        <v>-1.444018177471929E-2</v>
      </c>
      <c r="AL80" s="13">
        <f>('Data base original'!AI84/'Data base original'!AI72*100-100)*'Data base original'!AI72/('Data base original'!$AN72)</f>
        <v>1.4814100864934074</v>
      </c>
      <c r="AM80" s="13">
        <f>('Data base original'!AJ84/'Data base original'!AJ72*100-100)*'Data base original'!AJ72/('Data base original'!$AN72)</f>
        <v>-0.90000679866382616</v>
      </c>
      <c r="AN80" s="13">
        <f>('Data base original'!AK84/'Data base original'!AK72*100-100)*'Data base original'!AK72/('Data base original'!$AN72)</f>
        <v>-3.7152832671235619E-2</v>
      </c>
      <c r="AO80" s="13">
        <f>-('Data base original'!AL84/'Data base original'!AL72*100-100)*'Data base original'!AL72/('Data base original'!$AN72)</f>
        <v>-0.70157251065292447</v>
      </c>
      <c r="AP80" s="13">
        <f>-('Data base original'!AM84/'Data base original'!AM72*100-100)*'Data base original'!AM72/('Data base original'!$AN72)</f>
        <v>-6.4870872520099959E-2</v>
      </c>
      <c r="AQ80" s="13">
        <f>(('Data base original'!AJ84-'Data base original'!AL84)/('Data base original'!AJ72-'Data base original'!AL72)*100-100)*(('Data base original'!AJ72-'Data base original'!AL72)/'Data base original'!AN72)</f>
        <v>-1.6015793093167499</v>
      </c>
      <c r="AR80" s="13">
        <f>(('Data base original'!AK84-'Data base original'!AM84)/('Data base original'!AK72-'Data base original'!AM72)*100-100)*(('Data base original'!AK72-'Data base original'!AM72)/'Data base original'!AN72)</f>
        <v>-0.1020237051913355</v>
      </c>
      <c r="AS80" s="9">
        <f>('Data base original'!AN84/'Data base original'!AN72*100-100)*'Data base original'!AN72/('Data base original'!$AN72)</f>
        <v>18.918025534597888</v>
      </c>
    </row>
    <row r="81" spans="1:45" x14ac:dyDescent="0.25">
      <c r="A81" s="71">
        <v>40969</v>
      </c>
      <c r="B81" s="13">
        <f>'Data base original'!B85/'Data base original'!B73*100-100</f>
        <v>16.926108451801497</v>
      </c>
      <c r="C81" s="13">
        <f>'Data base original'!C85/'Data base original'!C73*100-100</f>
        <v>15.955980044480839</v>
      </c>
      <c r="D81" s="13">
        <f>'Data base original'!D85/'Data base original'!D73*100-100</f>
        <v>12.863688815859575</v>
      </c>
      <c r="E81" s="13">
        <f>'Data base original'!E85/'Data base original'!E73*100-100</f>
        <v>15.531903240227152</v>
      </c>
      <c r="F81" s="9">
        <f>'Data base original'!F85/'Data base original'!F73*100-100</f>
        <v>15.713502920320039</v>
      </c>
      <c r="G81" s="9">
        <f>'Data base original'!G85</f>
        <v>27.97</v>
      </c>
      <c r="H81" s="13"/>
      <c r="I81" s="13"/>
      <c r="J81" s="9"/>
      <c r="K81" s="9">
        <f>'Data base original'!K85</f>
        <v>9.33</v>
      </c>
      <c r="L81" s="13"/>
      <c r="M81" s="9"/>
      <c r="N81" s="9">
        <f>'Data base original'!N85</f>
        <v>2.34</v>
      </c>
      <c r="O81" s="13"/>
      <c r="P81" s="9"/>
      <c r="Q81" s="11">
        <f>'Data base original'!Q85</f>
        <v>4.29</v>
      </c>
      <c r="R81" s="13">
        <f>('Data base original'!S85/'Data base original'!S73*100-100)*'Data base original'!S73/'Data base original'!$V73</f>
        <v>2.9290300439896422</v>
      </c>
      <c r="S81" s="13">
        <f>('Data base original'!T85/'Data base original'!T73*100-100)*'Data base original'!T73/'Data base original'!$V73</f>
        <v>6.882787882569497</v>
      </c>
      <c r="T81" s="13">
        <f>('Data base original'!U85/'Data base original'!U73*100-100)*'Data base original'!U73/'Data base original'!$V73</f>
        <v>1.6497238947992419</v>
      </c>
      <c r="U81" s="9">
        <f>('Data base original'!V85/'Data base original'!V73*100-100)*'Data base original'!V73/'Data base original'!$V73</f>
        <v>11.461541821358395</v>
      </c>
      <c r="V81" s="13">
        <f>('Data base original'!V85/'Data base original'!V73*100-100)*'Data base original'!V73/('Data base original'!$AC73)</f>
        <v>3.2524691642202312</v>
      </c>
      <c r="W81" s="13">
        <f>('Data base original'!W85/'Data base original'!W73*100-100)*'Data base original'!W73/('Data base original'!$AC73)</f>
        <v>18.297854332590834</v>
      </c>
      <c r="X81" s="13">
        <f>('Data base original'!X85/'Data base original'!X73*100-100)*'Data base original'!X73/('Data base original'!$AC73)</f>
        <v>0.36373825619814321</v>
      </c>
      <c r="Y81" s="13">
        <f>('Data base original'!Y85/'Data base original'!Y73*100-100)*'Data base original'!Y73/('Data base original'!$AC73)</f>
        <v>2.6196583588379601</v>
      </c>
      <c r="Z81" s="13">
        <f>('Data base original'!Z85/'Data base original'!Z73*100-100)*'Data base original'!Z73/('Data base original'!$AC73)</f>
        <v>0.12541897019296491</v>
      </c>
      <c r="AA81" s="13">
        <f>-('Data base original'!AA85/'Data base original'!AA73*100-100)*'Data base original'!AA73/('Data base original'!$AC73)</f>
        <v>-3.3568263293478879</v>
      </c>
      <c r="AB81" s="13">
        <f>-('Data base original'!AB85/'Data base original'!AB73*100-100)*'Data base original'!AB73/('Data base original'!$AC73)</f>
        <v>-6.7500813646713832E-3</v>
      </c>
      <c r="AC81" s="13">
        <f>(('Data base original'!Y85-'Data base original'!AA85)/('Data base original'!Y73-'Data base original'!AA73)*100-100)*(('Data base original'!Y73-'Data base original'!AA73)/'Data base original'!AC73)</f>
        <v>-0.73716797050992722</v>
      </c>
      <c r="AD81" s="13">
        <f>(('Data base original'!Z85-'Data base original'!AB85)/('Data base original'!Z73-'Data base original'!AB73)*100-100)*(('Data base original'!Z73-'Data base original'!AB73)/'Data base original'!AC73)</f>
        <v>0.11866888882829346</v>
      </c>
      <c r="AE81" s="9">
        <f>('Data base original'!AC85/'Data base original'!AC73*100-100)*'Data base original'!AC73/('Data base original'!$AC73)</f>
        <v>21.295562671327573</v>
      </c>
      <c r="AF81" s="13">
        <f>('Data base original'!AC85/'Data base original'!AC73*100-100)*'Data base original'!AC73/('Data base original'!$AN73)</f>
        <v>12.146789236294085</v>
      </c>
      <c r="AG81" s="13">
        <f>('Data base original'!AD85/'Data base original'!AD73*100-100)*'Data base original'!AD73/('Data base original'!$AN73)</f>
        <v>0.73062014525233343</v>
      </c>
      <c r="AH81" s="13">
        <f>('Data base original'!AE85/'Data base original'!AE73*100-100)*'Data base original'!AE73/('Data base original'!$AN73)</f>
        <v>4.5817809418677573</v>
      </c>
      <c r="AI81" s="13">
        <f>('Data base original'!AF85/'Data base original'!AF73*100-100)*'Data base original'!AF73/('Data base original'!$AN73)</f>
        <v>2.3663859316722204</v>
      </c>
      <c r="AJ81" s="13">
        <f>('Data base original'!AG85/'Data base original'!AG73*100-100)*'Data base original'!AG73/('Data base original'!$AN73)</f>
        <v>-0.27797107274837191</v>
      </c>
      <c r="AK81" s="13">
        <f>('Data base original'!AH85/'Data base original'!AH73*100-100)*'Data base original'!AH73/('Data base original'!$AN73)</f>
        <v>-2.2119780657059256E-2</v>
      </c>
      <c r="AL81" s="13">
        <f>('Data base original'!AI85/'Data base original'!AI73*100-100)*'Data base original'!AI73/('Data base original'!$AN73)</f>
        <v>1.4823288180321137</v>
      </c>
      <c r="AM81" s="13">
        <f>('Data base original'!AJ85/'Data base original'!AJ73*100-100)*'Data base original'!AJ73/('Data base original'!$AN73)</f>
        <v>-0.73972118893080718</v>
      </c>
      <c r="AN81" s="13">
        <f>('Data base original'!AK85/'Data base original'!AK73*100-100)*'Data base original'!AK73/('Data base original'!$AN73)</f>
        <v>0.22474052582516194</v>
      </c>
      <c r="AO81" s="13">
        <f>-('Data base original'!AL85/'Data base original'!AL73*100-100)*'Data base original'!AL73/('Data base original'!$AN73)</f>
        <v>-0.4338903917011151</v>
      </c>
      <c r="AP81" s="13">
        <f>-('Data base original'!AM85/'Data base original'!AM73*100-100)*'Data base original'!AM73/('Data base original'!$AN73)</f>
        <v>-5.4508427524806141E-2</v>
      </c>
      <c r="AQ81" s="13">
        <f>(('Data base original'!AJ85-'Data base original'!AL85)/('Data base original'!AJ73-'Data base original'!AL73)*100-100)*(('Data base original'!AJ73-'Data base original'!AL73)/'Data base original'!AN73)</f>
        <v>-1.1736115806319218</v>
      </c>
      <c r="AR81" s="13">
        <f>(('Data base original'!AK85-'Data base original'!AM85)/('Data base original'!AK73-'Data base original'!AM73)*100-100)*(('Data base original'!AK73-'Data base original'!AM73)/'Data base original'!AN73)</f>
        <v>0.17023209830035582</v>
      </c>
      <c r="AS81" s="9">
        <f>('Data base original'!AN85/'Data base original'!AN73*100-100)*'Data base original'!AN73/('Data base original'!$AN73)</f>
        <v>20.004434737381516</v>
      </c>
    </row>
    <row r="82" spans="1:45" x14ac:dyDescent="0.25">
      <c r="A82" s="71">
        <v>41000</v>
      </c>
      <c r="B82" s="13">
        <f>'Data base original'!B86/'Data base original'!B74*100-100</f>
        <v>16.603698344029112</v>
      </c>
      <c r="C82" s="13">
        <f>'Data base original'!C86/'Data base original'!C74*100-100</f>
        <v>15.053279950196938</v>
      </c>
      <c r="D82" s="13">
        <f>'Data base original'!D86/'Data base original'!D74*100-100</f>
        <v>12.603150533748746</v>
      </c>
      <c r="E82" s="13">
        <f>'Data base original'!E86/'Data base original'!E74*100-100</f>
        <v>17.825094983654211</v>
      </c>
      <c r="F82" s="9">
        <f>'Data base original'!F86/'Data base original'!F74*100-100</f>
        <v>15.543699423101074</v>
      </c>
      <c r="G82" s="9">
        <f>'Data base original'!G86</f>
        <v>28.97</v>
      </c>
      <c r="H82" s="13"/>
      <c r="I82" s="13"/>
      <c r="J82" s="9"/>
      <c r="K82" s="9">
        <f>'Data base original'!K86</f>
        <v>9.84</v>
      </c>
      <c r="L82" s="13"/>
      <c r="M82" s="9"/>
      <c r="N82" s="9">
        <f>'Data base original'!N86</f>
        <v>2.4500000000000002</v>
      </c>
      <c r="O82" s="13"/>
      <c r="P82" s="9"/>
      <c r="Q82" s="11">
        <f>'Data base original'!Q86</f>
        <v>4.37</v>
      </c>
      <c r="R82" s="13">
        <f>('Data base original'!S86/'Data base original'!S74*100-100)*'Data base original'!S74/'Data base original'!$V74</f>
        <v>2.9753642302855559</v>
      </c>
      <c r="S82" s="13">
        <f>('Data base original'!T86/'Data base original'!T74*100-100)*'Data base original'!T74/'Data base original'!$V74</f>
        <v>7.7133760696868414</v>
      </c>
      <c r="T82" s="13">
        <f>('Data base original'!U86/'Data base original'!U74*100-100)*'Data base original'!U74/'Data base original'!$V74</f>
        <v>1.3856884335797353</v>
      </c>
      <c r="U82" s="9">
        <f>('Data base original'!V86/'Data base original'!V74*100-100)*'Data base original'!V74/'Data base original'!$V74</f>
        <v>12.074428733552139</v>
      </c>
      <c r="V82" s="13">
        <f>('Data base original'!V86/'Data base original'!V74*100-100)*'Data base original'!V74/('Data base original'!$AC74)</f>
        <v>3.408983529330265</v>
      </c>
      <c r="W82" s="13">
        <f>('Data base original'!W86/'Data base original'!W74*100-100)*'Data base original'!W74/('Data base original'!$AC74)</f>
        <v>18.09848455982959</v>
      </c>
      <c r="X82" s="13">
        <f>('Data base original'!X86/'Data base original'!X74*100-100)*'Data base original'!X74/('Data base original'!$AC74)</f>
        <v>0.33433208056945879</v>
      </c>
      <c r="Y82" s="13">
        <f>('Data base original'!Y86/'Data base original'!Y74*100-100)*'Data base original'!Y74/('Data base original'!$AC74)</f>
        <v>2.5354669911923824</v>
      </c>
      <c r="Z82" s="13">
        <f>('Data base original'!Z86/'Data base original'!Z74*100-100)*'Data base original'!Z74/('Data base original'!$AC74)</f>
        <v>2.4711949677860688E-2</v>
      </c>
      <c r="AA82" s="13">
        <f>-('Data base original'!AA86/'Data base original'!AA74*100-100)*'Data base original'!AA74/('Data base original'!$AC74)</f>
        <v>-3.2148510760638018</v>
      </c>
      <c r="AB82" s="13">
        <f>-('Data base original'!AB86/'Data base original'!AB74*100-100)*'Data base original'!AB74/('Data base original'!$AC74)</f>
        <v>-1.2813282350750787E-2</v>
      </c>
      <c r="AC82" s="13">
        <f>(('Data base original'!Y86-'Data base original'!AA86)/('Data base original'!Y74-'Data base original'!AA74)*100-100)*(('Data base original'!Y74-'Data base original'!AA74)/'Data base original'!AC74)</f>
        <v>-0.67938408487141944</v>
      </c>
      <c r="AD82" s="13">
        <f>(('Data base original'!Z86-'Data base original'!AB86)/('Data base original'!Z74-'Data base original'!AB74)*100-100)*(('Data base original'!Z74-'Data base original'!AB74)/'Data base original'!AC74)</f>
        <v>1.1898667327109922E-2</v>
      </c>
      <c r="AE82" s="9">
        <f>('Data base original'!AC86/'Data base original'!AC74*100-100)*'Data base original'!AC74/('Data base original'!$AC74)</f>
        <v>21.174314752184983</v>
      </c>
      <c r="AF82" s="13">
        <f>('Data base original'!AC86/'Data base original'!AC74*100-100)*'Data base original'!AC74/('Data base original'!$AN74)</f>
        <v>12.172873422502779</v>
      </c>
      <c r="AG82" s="13">
        <f>('Data base original'!AD86/'Data base original'!AD74*100-100)*'Data base original'!AD74/('Data base original'!$AN74)</f>
        <v>0.90497246480563109</v>
      </c>
      <c r="AH82" s="13">
        <f>('Data base original'!AE86/'Data base original'!AE74*100-100)*'Data base original'!AE74/('Data base original'!$AN74)</f>
        <v>4.5194458909285702</v>
      </c>
      <c r="AI82" s="13">
        <f>('Data base original'!AF86/'Data base original'!AF74*100-100)*'Data base original'!AF74/('Data base original'!$AN74)</f>
        <v>2.2116969067586929</v>
      </c>
      <c r="AJ82" s="13">
        <f>('Data base original'!AG86/'Data base original'!AG74*100-100)*'Data base original'!AG74/('Data base original'!$AN74)</f>
        <v>-0.2749168368428962</v>
      </c>
      <c r="AK82" s="13">
        <f>('Data base original'!AH86/'Data base original'!AH74*100-100)*'Data base original'!AH74/('Data base original'!$AN74)</f>
        <v>-2.2261532073946218E-2</v>
      </c>
      <c r="AL82" s="13">
        <f>('Data base original'!AI86/'Data base original'!AI74*100-100)*'Data base original'!AI74/('Data base original'!$AN74)</f>
        <v>1.55014659522169</v>
      </c>
      <c r="AM82" s="13">
        <f>('Data base original'!AJ86/'Data base original'!AJ74*100-100)*'Data base original'!AJ74/('Data base original'!$AN74)</f>
        <v>-0.93704846617040205</v>
      </c>
      <c r="AN82" s="13">
        <f>('Data base original'!AK86/'Data base original'!AK74*100-100)*'Data base original'!AK74/('Data base original'!$AN74)</f>
        <v>-5.829669308837248E-2</v>
      </c>
      <c r="AO82" s="13">
        <f>-('Data base original'!AL86/'Data base original'!AL74*100-100)*'Data base original'!AL74/('Data base original'!$AN74)</f>
        <v>9.0518107067280099E-2</v>
      </c>
      <c r="AP82" s="13">
        <f>-('Data base original'!AM86/'Data base original'!AM74*100-100)*'Data base original'!AM74/('Data base original'!$AN74)</f>
        <v>-4.4375109557424644E-2</v>
      </c>
      <c r="AQ82" s="13">
        <f>(('Data base original'!AJ86-'Data base original'!AL86)/('Data base original'!AJ74-'Data base original'!AL74)*100-100)*(('Data base original'!AJ74-'Data base original'!AL74)/'Data base original'!AN74)</f>
        <v>-0.84653035910312069</v>
      </c>
      <c r="AR82" s="13">
        <f>(('Data base original'!AK86-'Data base original'!AM86)/('Data base original'!AK74-'Data base original'!AM74)*100-100)*(('Data base original'!AK74-'Data base original'!AM74)/'Data base original'!AN74)</f>
        <v>-0.10267180264579713</v>
      </c>
      <c r="AS82" s="9">
        <f>('Data base original'!AN86/'Data base original'!AN74*100-100)*'Data base original'!AN74/('Data base original'!$AN74)</f>
        <v>20.112754749551613</v>
      </c>
    </row>
    <row r="83" spans="1:45" x14ac:dyDescent="0.25">
      <c r="A83" s="71">
        <v>41030</v>
      </c>
      <c r="B83" s="13">
        <f>'Data base original'!B87/'Data base original'!B75*100-100</f>
        <v>17.101473200796008</v>
      </c>
      <c r="C83" s="13">
        <f>'Data base original'!C87/'Data base original'!C75*100-100</f>
        <v>14.970362393794389</v>
      </c>
      <c r="D83" s="13">
        <f>'Data base original'!D87/'Data base original'!D75*100-100</f>
        <v>12.317496470118812</v>
      </c>
      <c r="E83" s="13">
        <f>'Data base original'!E87/'Data base original'!E75*100-100</f>
        <v>23.031683635036956</v>
      </c>
      <c r="F83" s="9">
        <f>'Data base original'!F87/'Data base original'!F75*100-100</f>
        <v>16.185675971790218</v>
      </c>
      <c r="G83" s="9">
        <f>'Data base original'!G87</f>
        <v>27.931544579865701</v>
      </c>
      <c r="H83" s="13"/>
      <c r="I83" s="13"/>
      <c r="J83" s="9"/>
      <c r="K83" s="9">
        <f>'Data base original'!K87</f>
        <v>9.9690185256623103</v>
      </c>
      <c r="L83" s="13"/>
      <c r="M83" s="9"/>
      <c r="N83" s="9">
        <f>'Data base original'!N87</f>
        <v>2.2949663942874898</v>
      </c>
      <c r="O83" s="13"/>
      <c r="P83" s="9"/>
      <c r="Q83" s="11">
        <f>'Data base original'!Q87</f>
        <v>4.3499999999999996</v>
      </c>
      <c r="R83" s="13">
        <f>('Data base original'!S87/'Data base original'!S75*100-100)*'Data base original'!S75/'Data base original'!$V75</f>
        <v>3.0108265579386706</v>
      </c>
      <c r="S83" s="13">
        <f>('Data base original'!T87/'Data base original'!T75*100-100)*'Data base original'!T75/'Data base original'!$V75</f>
        <v>8.0070327390286877</v>
      </c>
      <c r="T83" s="13">
        <f>('Data base original'!U87/'Data base original'!U75*100-100)*'Data base original'!U75/'Data base original'!$V75</f>
        <v>2.0054705783010518</v>
      </c>
      <c r="U83" s="9">
        <f>('Data base original'!V87/'Data base original'!V75*100-100)*'Data base original'!V75/'Data base original'!$V75</f>
        <v>13.023329875268402</v>
      </c>
      <c r="V83" s="13">
        <f>('Data base original'!V87/'Data base original'!V75*100-100)*'Data base original'!V75/('Data base original'!$AC75)</f>
        <v>3.6841094100042824</v>
      </c>
      <c r="W83" s="13">
        <f>('Data base original'!W87/'Data base original'!W75*100-100)*'Data base original'!W75/('Data base original'!$AC75)</f>
        <v>18.398681770174846</v>
      </c>
      <c r="X83" s="13">
        <f>('Data base original'!X87/'Data base original'!X75*100-100)*'Data base original'!X75/('Data base original'!$AC75)</f>
        <v>0.37388007623415592</v>
      </c>
      <c r="Y83" s="13">
        <f>('Data base original'!Y87/'Data base original'!Y75*100-100)*'Data base original'!Y75/('Data base original'!$AC75)</f>
        <v>1.6005732352012925</v>
      </c>
      <c r="Z83" s="13">
        <f>('Data base original'!Z87/'Data base original'!Z75*100-100)*'Data base original'!Z75/('Data base original'!$AC75)</f>
        <v>2.3329712448962498E-2</v>
      </c>
      <c r="AA83" s="13">
        <f>-('Data base original'!AA87/'Data base original'!AA75*100-100)*'Data base original'!AA75/('Data base original'!$AC75)</f>
        <v>-2.5139188097792831</v>
      </c>
      <c r="AB83" s="13">
        <f>-('Data base original'!AB87/'Data base original'!AB75*100-100)*'Data base original'!AB75/('Data base original'!$AC75)</f>
        <v>-7.3140048107028085E-3</v>
      </c>
      <c r="AC83" s="13">
        <f>(('Data base original'!Y87-'Data base original'!AA87)/('Data base original'!Y75-'Data base original'!AA75)*100-100)*(('Data base original'!Y75-'Data base original'!AA75)/'Data base original'!AC75)</f>
        <v>-0.91334557457799237</v>
      </c>
      <c r="AD83" s="13">
        <f>(('Data base original'!Z87-'Data base original'!AB87)/('Data base original'!Z75-'Data base original'!AB75)*100-100)*(('Data base original'!Z75-'Data base original'!AB75)/'Data base original'!AC75)</f>
        <v>1.6015707638259692E-2</v>
      </c>
      <c r="AE83" s="9">
        <f>('Data base original'!AC87/'Data base original'!AC75*100-100)*'Data base original'!AC75/('Data base original'!$AC75)</f>
        <v>21.559341389473559</v>
      </c>
      <c r="AF83" s="13">
        <f>('Data base original'!AC87/'Data base original'!AC75*100-100)*'Data base original'!AC75/('Data base original'!$AN75)</f>
        <v>12.433181180546427</v>
      </c>
      <c r="AG83" s="13">
        <f>('Data base original'!AD87/'Data base original'!AD75*100-100)*'Data base original'!AD75/('Data base original'!$AN75)</f>
        <v>0.91671061746276683</v>
      </c>
      <c r="AH83" s="13">
        <f>('Data base original'!AE87/'Data base original'!AE75*100-100)*'Data base original'!AE75/('Data base original'!$AN75)</f>
        <v>4.221569082779685</v>
      </c>
      <c r="AI83" s="13">
        <f>('Data base original'!AF87/'Data base original'!AF75*100-100)*'Data base original'!AF75/('Data base original'!$AN75)</f>
        <v>2.0789087345319421</v>
      </c>
      <c r="AJ83" s="13">
        <f>('Data base original'!AG87/'Data base original'!AG75*100-100)*'Data base original'!AG75/('Data base original'!$AN75)</f>
        <v>-0.14148056456437541</v>
      </c>
      <c r="AK83" s="13">
        <f>('Data base original'!AH87/'Data base original'!AH75*100-100)*'Data base original'!AH75/('Data base original'!$AN75)</f>
        <v>-5.851972078780826E-3</v>
      </c>
      <c r="AL83" s="13">
        <f>('Data base original'!AI87/'Data base original'!AI75*100-100)*'Data base original'!AI75/('Data base original'!$AN75)</f>
        <v>1.571124039155728</v>
      </c>
      <c r="AM83" s="13">
        <f>('Data base original'!AJ87/'Data base original'!AJ75*100-100)*'Data base original'!AJ75/('Data base original'!$AN75)</f>
        <v>-1.1566430999195296</v>
      </c>
      <c r="AN83" s="13">
        <f>('Data base original'!AK87/'Data base original'!AK75*100-100)*'Data base original'!AK75/('Data base original'!$AN75)</f>
        <v>-7.6516107146793036E-2</v>
      </c>
      <c r="AO83" s="13">
        <f>-('Data base original'!AL87/'Data base original'!AL75*100-100)*'Data base original'!AL75/('Data base original'!$AN75)</f>
        <v>0.26793393020410561</v>
      </c>
      <c r="AP83" s="13">
        <f>-('Data base original'!AM87/'Data base original'!AM75*100-100)*'Data base original'!AM75/('Data base original'!$AN75)</f>
        <v>-4.5664373890954145E-2</v>
      </c>
      <c r="AQ83" s="13">
        <f>(('Data base original'!AJ87-'Data base original'!AL87)/('Data base original'!AJ75-'Data base original'!AL75)*100-100)*(('Data base original'!AJ75-'Data base original'!AL75)/'Data base original'!AN75)</f>
        <v>-0.88870916971542424</v>
      </c>
      <c r="AR83" s="13">
        <f>(('Data base original'!AK87-'Data base original'!AM87)/('Data base original'!AK75-'Data base original'!AM75)*100-100)*(('Data base original'!AK75-'Data base original'!AM75)/'Data base original'!AN75)</f>
        <v>-0.12218048103774719</v>
      </c>
      <c r="AS83" s="9">
        <f>('Data base original'!AN87/'Data base original'!AN75*100-100)*'Data base original'!AN75/('Data base original'!$AN75)</f>
        <v>20.063271467080199</v>
      </c>
    </row>
    <row r="84" spans="1:45" x14ac:dyDescent="0.25">
      <c r="A84" s="71">
        <v>41061</v>
      </c>
      <c r="B84" s="13">
        <f>'Data base original'!B88/'Data base original'!B76*100-100</f>
        <v>17.778368808158334</v>
      </c>
      <c r="C84" s="13">
        <f>'Data base original'!C88/'Data base original'!C76*100-100</f>
        <v>14.42767446945372</v>
      </c>
      <c r="D84" s="13">
        <f>'Data base original'!D88/'Data base original'!D76*100-100</f>
        <v>11.972170696872951</v>
      </c>
      <c r="E84" s="13">
        <f>'Data base original'!E88/'Data base original'!E76*100-100</f>
        <v>22.1899436231447</v>
      </c>
      <c r="F84" s="9">
        <f>'Data base original'!F88/'Data base original'!F76*100-100</f>
        <v>16.32617140211714</v>
      </c>
      <c r="G84" s="9">
        <f>'Data base original'!G88</f>
        <v>28.013292606401102</v>
      </c>
      <c r="H84" s="13"/>
      <c r="I84" s="13"/>
      <c r="J84" s="9"/>
      <c r="K84" s="9">
        <f>'Data base original'!K88</f>
        <v>9.4490771800013693</v>
      </c>
      <c r="L84" s="13"/>
      <c r="M84" s="9"/>
      <c r="N84" s="9">
        <f>'Data base original'!N88</f>
        <v>2.3694759377230001</v>
      </c>
      <c r="O84" s="13"/>
      <c r="P84" s="9"/>
      <c r="Q84" s="11">
        <f>'Data base original'!Q88</f>
        <v>4.3</v>
      </c>
      <c r="R84" s="13">
        <f>('Data base original'!S88/'Data base original'!S76*100-100)*'Data base original'!S76/'Data base original'!$V76</f>
        <v>2.9862752139821636</v>
      </c>
      <c r="S84" s="13">
        <f>('Data base original'!T88/'Data base original'!T76*100-100)*'Data base original'!T76/'Data base original'!$V76</f>
        <v>5.788435984916501</v>
      </c>
      <c r="T84" s="13">
        <f>('Data base original'!U88/'Data base original'!U76*100-100)*'Data base original'!U76/'Data base original'!$V76</f>
        <v>1.5407015023642776</v>
      </c>
      <c r="U84" s="9">
        <f>('Data base original'!V88/'Data base original'!V76*100-100)*'Data base original'!V76/'Data base original'!$V76</f>
        <v>10.315412701262943</v>
      </c>
      <c r="V84" s="13">
        <f>('Data base original'!V88/'Data base original'!V76*100-100)*'Data base original'!V76/('Data base original'!$AC76)</f>
        <v>2.8666268569327986</v>
      </c>
      <c r="W84" s="13">
        <f>('Data base original'!W88/'Data base original'!W76*100-100)*'Data base original'!W76/('Data base original'!$AC76)</f>
        <v>16.134750404612163</v>
      </c>
      <c r="X84" s="13">
        <f>('Data base original'!X88/'Data base original'!X76*100-100)*'Data base original'!X76/('Data base original'!$AC76)</f>
        <v>0.45874785634563342</v>
      </c>
      <c r="Y84" s="13">
        <f>('Data base original'!Y88/'Data base original'!Y76*100-100)*'Data base original'!Y76/('Data base original'!$AC76)</f>
        <v>3.3823690255525936</v>
      </c>
      <c r="Z84" s="13">
        <f>('Data base original'!Z88/'Data base original'!Z76*100-100)*'Data base original'!Z76/('Data base original'!$AC76)</f>
        <v>0.10122038764007567</v>
      </c>
      <c r="AA84" s="13">
        <f>-('Data base original'!AA88/'Data base original'!AA76*100-100)*'Data base original'!AA76/('Data base original'!$AC76)</f>
        <v>-4.1085834591311094</v>
      </c>
      <c r="AB84" s="13">
        <f>-('Data base original'!AB88/'Data base original'!AB76*100-100)*'Data base original'!AB76/('Data base original'!$AC76)</f>
        <v>-6.6495602477074792E-3</v>
      </c>
      <c r="AC84" s="13">
        <f>(('Data base original'!Y88-'Data base original'!AA88)/('Data base original'!Y76-'Data base original'!AA76)*100-100)*(('Data base original'!Y76-'Data base original'!AA76)/'Data base original'!AC76)</f>
        <v>-0.72621443357851889</v>
      </c>
      <c r="AD84" s="13">
        <f>(('Data base original'!Z88-'Data base original'!AB88)/('Data base original'!Z76-'Data base original'!AB76)*100-100)*(('Data base original'!Z76-'Data base original'!AB76)/'Data base original'!AC76)</f>
        <v>9.4570827392368162E-2</v>
      </c>
      <c r="AE84" s="9">
        <f>('Data base original'!AC88/'Data base original'!AC76*100-100)*'Data base original'!AC76/('Data base original'!$AC76)</f>
        <v>18.828481511704439</v>
      </c>
      <c r="AF84" s="13">
        <f>('Data base original'!AC88/'Data base original'!AC76*100-100)*'Data base original'!AC76/('Data base original'!$AN76)</f>
        <v>10.911062912160656</v>
      </c>
      <c r="AG84" s="13">
        <f>('Data base original'!AD88/'Data base original'!AD76*100-100)*'Data base original'!AD76/('Data base original'!$AN76)</f>
        <v>0.82157777139453181</v>
      </c>
      <c r="AH84" s="13">
        <f>('Data base original'!AE88/'Data base original'!AE76*100-100)*'Data base original'!AE76/('Data base original'!$AN76)</f>
        <v>3.6863224597518123</v>
      </c>
      <c r="AI84" s="13">
        <f>('Data base original'!AF88/'Data base original'!AF76*100-100)*'Data base original'!AF76/('Data base original'!$AN76)</f>
        <v>1.9700743562506855</v>
      </c>
      <c r="AJ84" s="13">
        <f>('Data base original'!AG88/'Data base original'!AG76*100-100)*'Data base original'!AG76/('Data base original'!$AN76)</f>
        <v>-0.14755002226639077</v>
      </c>
      <c r="AK84" s="13">
        <f>('Data base original'!AH88/'Data base original'!AH76*100-100)*'Data base original'!AH76/('Data base original'!$AN76)</f>
        <v>-3.2292445428064136E-2</v>
      </c>
      <c r="AL84" s="13">
        <f>('Data base original'!AI88/'Data base original'!AI76*100-100)*'Data base original'!AI76/('Data base original'!$AN76)</f>
        <v>1.2656644647733175</v>
      </c>
      <c r="AM84" s="13">
        <f>('Data base original'!AJ88/'Data base original'!AJ76*100-100)*'Data base original'!AJ76/('Data base original'!$AN76)</f>
        <v>-1.2136595794257872</v>
      </c>
      <c r="AN84" s="13">
        <f>('Data base original'!AK88/'Data base original'!AK76*100-100)*'Data base original'!AK76/('Data base original'!$AN76)</f>
        <v>-7.9990343037367101E-2</v>
      </c>
      <c r="AO84" s="13">
        <f>-('Data base original'!AL88/'Data base original'!AL76*100-100)*'Data base original'!AL76/('Data base original'!$AN76)</f>
        <v>0.14847469808047306</v>
      </c>
      <c r="AP84" s="13">
        <f>-('Data base original'!AM88/'Data base original'!AM76*100-100)*'Data base original'!AM76/('Data base original'!$AN76)</f>
        <v>-4.540955616750781E-2</v>
      </c>
      <c r="AQ84" s="13">
        <f>(('Data base original'!AJ88-'Data base original'!AL88)/('Data base original'!AJ76-'Data base original'!AL76)*100-100)*(('Data base original'!AJ76-'Data base original'!AL76)/'Data base original'!AN76)</f>
        <v>-1.0651848813453149</v>
      </c>
      <c r="AR84" s="13">
        <f>(('Data base original'!AK88-'Data base original'!AM88)/('Data base original'!AK76-'Data base original'!AM76)*100-100)*(('Data base original'!AK76-'Data base original'!AM76)/'Data base original'!AN76)</f>
        <v>-0.12539989920487499</v>
      </c>
      <c r="AS84" s="9">
        <f>('Data base original'!AN88/'Data base original'!AN76*100-100)*'Data base original'!AN76/('Data base original'!$AN76)</f>
        <v>17.284274716086358</v>
      </c>
    </row>
    <row r="85" spans="1:45" x14ac:dyDescent="0.25">
      <c r="A85" s="71">
        <v>41091</v>
      </c>
      <c r="B85" s="13">
        <f>'Data base original'!B89/'Data base original'!B77*100-100</f>
        <v>17.357014848829351</v>
      </c>
      <c r="C85" s="13">
        <f>'Data base original'!C89/'Data base original'!C77*100-100</f>
        <v>13.990203975613014</v>
      </c>
      <c r="D85" s="13">
        <f>'Data base original'!D89/'Data base original'!D77*100-100</f>
        <v>11.406169053728647</v>
      </c>
      <c r="E85" s="13">
        <f>'Data base original'!E89/'Data base original'!E77*100-100</f>
        <v>16.608365350408533</v>
      </c>
      <c r="F85" s="9">
        <f>'Data base original'!F89/'Data base original'!F77*100-100</f>
        <v>15.450783858350832</v>
      </c>
      <c r="G85" s="9">
        <f>'Data base original'!G89</f>
        <v>28.0070344328368</v>
      </c>
      <c r="H85" s="13"/>
      <c r="I85" s="13"/>
      <c r="J85" s="9"/>
      <c r="K85" s="9">
        <f>'Data base original'!K89</f>
        <v>9.4289346983885807</v>
      </c>
      <c r="L85" s="13"/>
      <c r="M85" s="9"/>
      <c r="N85" s="9">
        <f>'Data base original'!N89</f>
        <v>2.17729347799188</v>
      </c>
      <c r="O85" s="13"/>
      <c r="P85" s="9"/>
      <c r="Q85" s="11">
        <f>'Data base original'!Q89</f>
        <v>4.3499999999999996</v>
      </c>
      <c r="R85" s="13">
        <f>('Data base original'!S89/'Data base original'!S77*100-100)*'Data base original'!S77/'Data base original'!$V77</f>
        <v>3.2749728505954492</v>
      </c>
      <c r="S85" s="13">
        <f>('Data base original'!T89/'Data base original'!T77*100-100)*'Data base original'!T77/'Data base original'!$V77</f>
        <v>7.9588924270033816</v>
      </c>
      <c r="T85" s="13">
        <f>('Data base original'!U89/'Data base original'!U77*100-100)*'Data base original'!U77/'Data base original'!$V77</f>
        <v>1.2893298238509843</v>
      </c>
      <c r="U85" s="9">
        <f>('Data base original'!V89/'Data base original'!V77*100-100)*'Data base original'!V77/'Data base original'!$V77</f>
        <v>12.523195101449787</v>
      </c>
      <c r="V85" s="13">
        <f>('Data base original'!V89/'Data base original'!V77*100-100)*'Data base original'!V77/('Data base original'!$AC77)</f>
        <v>3.332339621039702</v>
      </c>
      <c r="W85" s="13">
        <f>('Data base original'!W89/'Data base original'!W77*100-100)*'Data base original'!W77/('Data base original'!$AC77)</f>
        <v>15.13683026457997</v>
      </c>
      <c r="X85" s="13">
        <f>('Data base original'!X89/'Data base original'!X77*100-100)*'Data base original'!X77/('Data base original'!$AC77)</f>
        <v>0.37381758576890789</v>
      </c>
      <c r="Y85" s="13">
        <f>('Data base original'!Y89/'Data base original'!Y77*100-100)*'Data base original'!Y77/('Data base original'!$AC77)</f>
        <v>4.4250126312624101</v>
      </c>
      <c r="Z85" s="13">
        <f>('Data base original'!Z89/'Data base original'!Z77*100-100)*'Data base original'!Z77/('Data base original'!$AC77)</f>
        <v>9.5682377690125012E-2</v>
      </c>
      <c r="AA85" s="13">
        <f>-('Data base original'!AA89/'Data base original'!AA77*100-100)*'Data base original'!AA77/('Data base original'!$AC77)</f>
        <v>-4.9537017424440748</v>
      </c>
      <c r="AB85" s="13">
        <f>-('Data base original'!AB89/'Data base original'!AB77*100-100)*'Data base original'!AB77/('Data base original'!$AC77)</f>
        <v>-1.0681021301414821E-2</v>
      </c>
      <c r="AC85" s="13">
        <f>(('Data base original'!Y89-'Data base original'!AA89)/('Data base original'!Y77-'Data base original'!AA77)*100-100)*(('Data base original'!Y77-'Data base original'!AA77)/'Data base original'!AC77)</f>
        <v>-0.52868911118166273</v>
      </c>
      <c r="AD85" s="13">
        <f>(('Data base original'!Z89-'Data base original'!AB89)/('Data base original'!Z77-'Data base original'!AB77)*100-100)*(('Data base original'!Z77-'Data base original'!AB77)/'Data base original'!AC77)</f>
        <v>8.5001356388710092E-2</v>
      </c>
      <c r="AE85" s="9">
        <f>('Data base original'!AC89/'Data base original'!AC77*100-100)*'Data base original'!AC77/('Data base original'!$AC77)</f>
        <v>18.399299716595664</v>
      </c>
      <c r="AF85" s="13">
        <f>('Data base original'!AC89/'Data base original'!AC77*100-100)*'Data base original'!AC77/('Data base original'!$AN77)</f>
        <v>10.671750640414508</v>
      </c>
      <c r="AG85" s="13">
        <f>('Data base original'!AD89/'Data base original'!AD77*100-100)*'Data base original'!AD77/('Data base original'!$AN77)</f>
        <v>0.71444533876236871</v>
      </c>
      <c r="AH85" s="13">
        <f>('Data base original'!AE89/'Data base original'!AE77*100-100)*'Data base original'!AE77/('Data base original'!$AN77)</f>
        <v>2.9899266133232314</v>
      </c>
      <c r="AI85" s="13">
        <f>('Data base original'!AF89/'Data base original'!AF77*100-100)*'Data base original'!AF77/('Data base original'!$AN77)</f>
        <v>1.7238767103830301</v>
      </c>
      <c r="AJ85" s="13">
        <f>('Data base original'!AG89/'Data base original'!AG77*100-100)*'Data base original'!AG77/('Data base original'!$AN77)</f>
        <v>-0.30110316746366195</v>
      </c>
      <c r="AK85" s="13">
        <f>('Data base original'!AH89/'Data base original'!AH77*100-100)*'Data base original'!AH77/('Data base original'!$AN77)</f>
        <v>-8.4517970266559356E-2</v>
      </c>
      <c r="AL85" s="13">
        <f>('Data base original'!AI89/'Data base original'!AI77*100-100)*'Data base original'!AI77/('Data base original'!$AN77)</f>
        <v>1.0036729604469465</v>
      </c>
      <c r="AM85" s="13">
        <f>('Data base original'!AJ89/'Data base original'!AJ77*100-100)*'Data base original'!AJ77/('Data base original'!$AN77)</f>
        <v>-1.0663115458205581</v>
      </c>
      <c r="AN85" s="13">
        <f>('Data base original'!AK89/'Data base original'!AK77*100-100)*'Data base original'!AK77/('Data base original'!$AN77)</f>
        <v>-6.9285416410207815E-2</v>
      </c>
      <c r="AO85" s="13">
        <f>-('Data base original'!AL89/'Data base original'!AL77*100-100)*'Data base original'!AL77/('Data base original'!$AN77)</f>
        <v>0.20678111522908021</v>
      </c>
      <c r="AP85" s="13">
        <f>-('Data base original'!AM89/'Data base original'!AM77*100-100)*'Data base original'!AM77/('Data base original'!$AN77)</f>
        <v>-3.3918224566185338E-2</v>
      </c>
      <c r="AQ85" s="13">
        <f>(('Data base original'!AJ89-'Data base original'!AL89)/('Data base original'!AJ77-'Data base original'!AL77)*100-100)*(('Data base original'!AJ77-'Data base original'!AL77)/'Data base original'!AN77)</f>
        <v>-0.85953043059147838</v>
      </c>
      <c r="AR85" s="13">
        <f>(('Data base original'!AK89-'Data base original'!AM89)/('Data base original'!AK77-'Data base original'!AM77)*100-100)*(('Data base original'!AK77-'Data base original'!AM77)/'Data base original'!AN77)</f>
        <v>-0.1032036409763931</v>
      </c>
      <c r="AS85" s="9">
        <f>('Data base original'!AN89/'Data base original'!AN77*100-100)*'Data base original'!AN77/('Data base original'!$AN77)</f>
        <v>15.755317054031991</v>
      </c>
    </row>
    <row r="86" spans="1:45" x14ac:dyDescent="0.25">
      <c r="A86" s="71">
        <v>41122</v>
      </c>
      <c r="B86" s="13">
        <f>'Data base original'!B90/'Data base original'!B78*100-100</f>
        <v>16.353560309777521</v>
      </c>
      <c r="C86" s="13">
        <f>'Data base original'!C90/'Data base original'!C78*100-100</f>
        <v>13.657751759824606</v>
      </c>
      <c r="D86" s="13">
        <f>'Data base original'!D90/'Data base original'!D78*100-100</f>
        <v>11.263214832546069</v>
      </c>
      <c r="E86" s="13">
        <f>'Data base original'!E90/'Data base original'!E78*100-100</f>
        <v>16.080273022699274</v>
      </c>
      <c r="F86" s="9">
        <f>'Data base original'!F90/'Data base original'!F78*100-100</f>
        <v>14.777438494206379</v>
      </c>
      <c r="G86" s="9">
        <f>'Data base original'!G90</f>
        <v>27.7289703324582</v>
      </c>
      <c r="H86" s="13"/>
      <c r="I86" s="13"/>
      <c r="J86" s="9"/>
      <c r="K86" s="9">
        <f>'Data base original'!K90</f>
        <v>9.6431246179204493</v>
      </c>
      <c r="L86" s="13"/>
      <c r="M86" s="9"/>
      <c r="N86" s="9">
        <f>'Data base original'!N90</f>
        <v>1.77855340825422</v>
      </c>
      <c r="O86" s="13"/>
      <c r="P86" s="9"/>
      <c r="Q86" s="11">
        <f>'Data base original'!Q90</f>
        <v>4.2699999999999996</v>
      </c>
      <c r="R86" s="13">
        <f>('Data base original'!S90/'Data base original'!S78*100-100)*'Data base original'!S78/'Data base original'!$V78</f>
        <v>3.2737055407694147</v>
      </c>
      <c r="S86" s="13">
        <f>('Data base original'!T90/'Data base original'!T78*100-100)*'Data base original'!T78/'Data base original'!$V78</f>
        <v>4.9594180982337246</v>
      </c>
      <c r="T86" s="13">
        <f>('Data base original'!U90/'Data base original'!U78*100-100)*'Data base original'!U78/'Data base original'!$V78</f>
        <v>-0.51409387853859412</v>
      </c>
      <c r="U86" s="9">
        <f>('Data base original'!V90/'Data base original'!V78*100-100)*'Data base original'!V78/'Data base original'!$V78</f>
        <v>7.7190297604645508</v>
      </c>
      <c r="V86" s="13">
        <f>('Data base original'!V90/'Data base original'!V78*100-100)*'Data base original'!V78/('Data base original'!$AC78)</f>
        <v>2.0462023449125137</v>
      </c>
      <c r="W86" s="13">
        <f>('Data base original'!W90/'Data base original'!W78*100-100)*'Data base original'!W78/('Data base original'!$AC78)</f>
        <v>11.850734709323202</v>
      </c>
      <c r="X86" s="13">
        <f>('Data base original'!X90/'Data base original'!X78*100-100)*'Data base original'!X78/('Data base original'!$AC78)</f>
        <v>0.44719296782800538</v>
      </c>
      <c r="Y86" s="13">
        <f>('Data base original'!Y90/'Data base original'!Y78*100-100)*'Data base original'!Y78/('Data base original'!$AC78)</f>
        <v>4.7592877503402535</v>
      </c>
      <c r="Z86" s="13">
        <f>('Data base original'!Z90/'Data base original'!Z78*100-100)*'Data base original'!Z78/('Data base original'!$AC78)</f>
        <v>9.7780410282723537E-2</v>
      </c>
      <c r="AA86" s="13">
        <f>-('Data base original'!AA90/'Data base original'!AA78*100-100)*'Data base original'!AA78/('Data base original'!$AC78)</f>
        <v>-5.2934438217122493</v>
      </c>
      <c r="AB86" s="13">
        <f>-('Data base original'!AB90/'Data base original'!AB78*100-100)*'Data base original'!AB78/('Data base original'!$AC78)</f>
        <v>-1.1471508910475142E-2</v>
      </c>
      <c r="AC86" s="13">
        <f>(('Data base original'!Y90-'Data base original'!AA90)/('Data base original'!Y78-'Data base original'!AA78)*100-100)*(('Data base original'!Y78-'Data base original'!AA78)/'Data base original'!AC78)</f>
        <v>-0.53415607137199239</v>
      </c>
      <c r="AD86" s="13">
        <f>(('Data base original'!Z90-'Data base original'!AB90)/('Data base original'!Z78-'Data base original'!AB78)*100-100)*(('Data base original'!Z78-'Data base original'!AB78)/'Data base original'!AC78)</f>
        <v>8.6308901372248642E-2</v>
      </c>
      <c r="AE86" s="9">
        <f>('Data base original'!AC90/'Data base original'!AC78*100-100)*'Data base original'!AC78/('Data base original'!$AC78)</f>
        <v>13.896282852063962</v>
      </c>
      <c r="AF86" s="13">
        <f>('Data base original'!AC90/'Data base original'!AC78*100-100)*'Data base original'!AC78/('Data base original'!$AN78)</f>
        <v>8.0844991008417981</v>
      </c>
      <c r="AG86" s="13">
        <f>('Data base original'!AD90/'Data base original'!AD78*100-100)*'Data base original'!AD78/('Data base original'!$AN78)</f>
        <v>0.50191422196019342</v>
      </c>
      <c r="AH86" s="13">
        <f>('Data base original'!AE90/'Data base original'!AE78*100-100)*'Data base original'!AE78/('Data base original'!$AN78)</f>
        <v>2.9127800371090387</v>
      </c>
      <c r="AI86" s="13">
        <f>('Data base original'!AF90/'Data base original'!AF78*100-100)*'Data base original'!AF78/('Data base original'!$AN78)</f>
        <v>1.3173429255878857</v>
      </c>
      <c r="AJ86" s="13">
        <f>('Data base original'!AG90/'Data base original'!AG78*100-100)*'Data base original'!AG78/('Data base original'!$AN78)</f>
        <v>-0.31567870922483338</v>
      </c>
      <c r="AK86" s="13">
        <f>('Data base original'!AH90/'Data base original'!AH78*100-100)*'Data base original'!AH78/('Data base original'!$AN78)</f>
        <v>-0.11460588949752611</v>
      </c>
      <c r="AL86" s="13">
        <f>('Data base original'!AI90/'Data base original'!AI78*100-100)*'Data base original'!AI78/('Data base original'!$AN78)</f>
        <v>0.98164380394710526</v>
      </c>
      <c r="AM86" s="13">
        <f>('Data base original'!AJ90/'Data base original'!AJ78*100-100)*'Data base original'!AJ78/('Data base original'!$AN78)</f>
        <v>-0.76251329509150423</v>
      </c>
      <c r="AN86" s="13">
        <f>('Data base original'!AK90/'Data base original'!AK78*100-100)*'Data base original'!AK78/('Data base original'!$AN78)</f>
        <v>-4.8124503720232477E-2</v>
      </c>
      <c r="AO86" s="13">
        <f>-('Data base original'!AL90/'Data base original'!AL78*100-100)*'Data base original'!AL78/('Data base original'!$AN78)</f>
        <v>0.19109993057064695</v>
      </c>
      <c r="AP86" s="13">
        <f>-('Data base original'!AM90/'Data base original'!AM78*100-100)*'Data base original'!AM78/('Data base original'!$AN78)</f>
        <v>-1.5302127146206606E-2</v>
      </c>
      <c r="AQ86" s="13">
        <f>(('Data base original'!AJ90-'Data base original'!AL90)/('Data base original'!AJ78-'Data base original'!AL78)*100-100)*(('Data base original'!AJ78-'Data base original'!AL78)/'Data base original'!AN78)</f>
        <v>-0.57141336452085678</v>
      </c>
      <c r="AR86" s="13">
        <f>(('Data base original'!AK90-'Data base original'!AM90)/('Data base original'!AK78-'Data base original'!AM78)*100-100)*(('Data base original'!AK78-'Data base original'!AM78)/'Data base original'!AN78)</f>
        <v>-6.3426630866439113E-2</v>
      </c>
      <c r="AS86" s="9">
        <f>('Data base original'!AN90/'Data base original'!AN78*100-100)*'Data base original'!AN78/('Data base original'!$AN78)</f>
        <v>12.733055495336359</v>
      </c>
    </row>
    <row r="87" spans="1:45" x14ac:dyDescent="0.25">
      <c r="A87" s="71">
        <v>41153</v>
      </c>
      <c r="B87" s="13">
        <f>'Data base original'!B91/'Data base original'!B79*100-100</f>
        <v>14.547131813598725</v>
      </c>
      <c r="C87" s="13">
        <f>'Data base original'!C91/'Data base original'!C79*100-100</f>
        <v>13.319415348940595</v>
      </c>
      <c r="D87" s="13">
        <f>'Data base original'!D91/'Data base original'!D79*100-100</f>
        <v>11.186938571416334</v>
      </c>
      <c r="E87" s="13">
        <f>'Data base original'!E91/'Data base original'!E79*100-100</f>
        <v>0.3244158312569283</v>
      </c>
      <c r="F87" s="9">
        <f>'Data base original'!F91/'Data base original'!F79*100-100</f>
        <v>12.30486469608465</v>
      </c>
      <c r="G87" s="9">
        <f>'Data base original'!G91</f>
        <v>28.481981974524398</v>
      </c>
      <c r="H87" s="13"/>
      <c r="I87" s="13"/>
      <c r="J87" s="9"/>
      <c r="K87" s="9">
        <f>'Data base original'!K91</f>
        <v>9.5346932300959608</v>
      </c>
      <c r="L87" s="13"/>
      <c r="M87" s="9"/>
      <c r="N87" s="9">
        <f>'Data base original'!N91</f>
        <v>1.79598059436146</v>
      </c>
      <c r="O87" s="13"/>
      <c r="P87" s="9"/>
      <c r="Q87" s="11">
        <f>'Data base original'!Q91</f>
        <v>4.3099999999999996</v>
      </c>
      <c r="R87" s="13">
        <f>('Data base original'!S91/'Data base original'!S79*100-100)*'Data base original'!S79/'Data base original'!$V79</f>
        <v>3.6184570544848906</v>
      </c>
      <c r="S87" s="13">
        <f>('Data base original'!T91/'Data base original'!T79*100-100)*'Data base original'!T79/'Data base original'!$V79</f>
        <v>7.0103021651201516</v>
      </c>
      <c r="T87" s="13">
        <f>('Data base original'!U91/'Data base original'!U79*100-100)*'Data base original'!U79/'Data base original'!$V79</f>
        <v>0.23691410896978629</v>
      </c>
      <c r="U87" s="9">
        <f>('Data base original'!V91/'Data base original'!V79*100-100)*'Data base original'!V79/'Data base original'!$V79</f>
        <v>10.865673328574843</v>
      </c>
      <c r="V87" s="13">
        <f>('Data base original'!V91/'Data base original'!V79*100-100)*'Data base original'!V79/('Data base original'!$AC79)</f>
        <v>2.9172713916126396</v>
      </c>
      <c r="W87" s="13">
        <f>('Data base original'!W91/'Data base original'!W79*100-100)*'Data base original'!W79/('Data base original'!$AC79)</f>
        <v>10.954018013989581</v>
      </c>
      <c r="X87" s="13">
        <f>('Data base original'!X91/'Data base original'!X79*100-100)*'Data base original'!X79/('Data base original'!$AC79)</f>
        <v>0.32236896738956788</v>
      </c>
      <c r="Y87" s="13">
        <f>('Data base original'!Y91/'Data base original'!Y79*100-100)*'Data base original'!Y79/('Data base original'!$AC79)</f>
        <v>2.7601078726286361</v>
      </c>
      <c r="Z87" s="13">
        <f>('Data base original'!Z91/'Data base original'!Z79*100-100)*'Data base original'!Z79/('Data base original'!$AC79)</f>
        <v>8.8109479640039554E-2</v>
      </c>
      <c r="AA87" s="13">
        <f>-('Data base original'!AA91/'Data base original'!AA79*100-100)*'Data base original'!AA79/('Data base original'!$AC79)</f>
        <v>-3.3090628368726231</v>
      </c>
      <c r="AB87" s="13">
        <f>-('Data base original'!AB91/'Data base original'!AB79*100-100)*'Data base original'!AB79/('Data base original'!$AC79)</f>
        <v>-3.295481077326004E-3</v>
      </c>
      <c r="AC87" s="13">
        <f>(('Data base original'!Y91-'Data base original'!AA91)/('Data base original'!Y79-'Data base original'!AA79)*100-100)*(('Data base original'!Y79-'Data base original'!AA79)/'Data base original'!AC79)</f>
        <v>-0.54895496424398782</v>
      </c>
      <c r="AD87" s="13">
        <f>(('Data base original'!Z91-'Data base original'!AB91)/('Data base original'!Z79-'Data base original'!AB79)*100-100)*(('Data base original'!Z79-'Data base original'!AB79)/'Data base original'!AC79)</f>
        <v>8.4813998562713683E-2</v>
      </c>
      <c r="AE87" s="9">
        <f>('Data base original'!AC91/'Data base original'!AC79*100-100)*'Data base original'!AC79/('Data base original'!$AC79)</f>
        <v>13.729517407310524</v>
      </c>
      <c r="AF87" s="13">
        <f>('Data base original'!AC91/'Data base original'!AC79*100-100)*'Data base original'!AC79/('Data base original'!$AN79)</f>
        <v>7.909206434441943</v>
      </c>
      <c r="AG87" s="13">
        <f>('Data base original'!AD91/'Data base original'!AD79*100-100)*'Data base original'!AD79/('Data base original'!$AN79)</f>
        <v>0.12727925076818267</v>
      </c>
      <c r="AH87" s="13">
        <f>('Data base original'!AE91/'Data base original'!AE79*100-100)*'Data base original'!AE79/('Data base original'!$AN79)</f>
        <v>2.0038767962612019</v>
      </c>
      <c r="AI87" s="13">
        <f>('Data base original'!AF91/'Data base original'!AF79*100-100)*'Data base original'!AF79/('Data base original'!$AN79)</f>
        <v>1.0567443743215137</v>
      </c>
      <c r="AJ87" s="13">
        <f>('Data base original'!AG91/'Data base original'!AG79*100-100)*'Data base original'!AG79/('Data base original'!$AN79)</f>
        <v>-0.45093745975086941</v>
      </c>
      <c r="AK87" s="13">
        <f>('Data base original'!AH91/'Data base original'!AH79*100-100)*'Data base original'!AH79/('Data base original'!$AN79)</f>
        <v>-0.1231886446852748</v>
      </c>
      <c r="AL87" s="13">
        <f>('Data base original'!AI91/'Data base original'!AI79*100-100)*'Data base original'!AI79/('Data base original'!$AN79)</f>
        <v>0.90671121667970123</v>
      </c>
      <c r="AM87" s="13">
        <f>('Data base original'!AJ91/'Data base original'!AJ79*100-100)*'Data base original'!AJ79/('Data base original'!$AN79)</f>
        <v>-0.42503891269282729</v>
      </c>
      <c r="AN87" s="13">
        <f>('Data base original'!AK91/'Data base original'!AK79*100-100)*'Data base original'!AK79/('Data base original'!$AN79)</f>
        <v>-1.7304230528620665E-2</v>
      </c>
      <c r="AO87" s="13">
        <f>-('Data base original'!AL91/'Data base original'!AL79*100-100)*'Data base original'!AL79/('Data base original'!$AN79)</f>
        <v>0.31027173631552529</v>
      </c>
      <c r="AP87" s="13">
        <f>-('Data base original'!AM91/'Data base original'!AM79*100-100)*'Data base original'!AM79/('Data base original'!$AN79)</f>
        <v>-2.6375243065392142E-3</v>
      </c>
      <c r="AQ87" s="13">
        <f>(('Data base original'!AJ91-'Data base original'!AL91)/('Data base original'!AJ79-'Data base original'!AL79)*100-100)*(('Data base original'!AJ79-'Data base original'!AL79)/'Data base original'!AN79)</f>
        <v>-0.11476717637730273</v>
      </c>
      <c r="AR87" s="13">
        <f>(('Data base original'!AK91-'Data base original'!AM91)/('Data base original'!AK79-'Data base original'!AM79)*100-100)*(('Data base original'!AK79-'Data base original'!AM79)/'Data base original'!AN79)</f>
        <v>-1.9941754835159843E-2</v>
      </c>
      <c r="AS87" s="9">
        <f>('Data base original'!AN91/'Data base original'!AN79*100-100)*'Data base original'!AN79/('Data base original'!$AN79)</f>
        <v>11.294983036823922</v>
      </c>
    </row>
    <row r="88" spans="1:45" x14ac:dyDescent="0.25">
      <c r="A88" s="71">
        <v>41183</v>
      </c>
      <c r="B88" s="13">
        <f>'Data base original'!B92/'Data base original'!B80*100-100</f>
        <v>14.320998170273597</v>
      </c>
      <c r="C88" s="13">
        <f>'Data base original'!C92/'Data base original'!C80*100-100</f>
        <v>13.246211443462158</v>
      </c>
      <c r="D88" s="13">
        <f>'Data base original'!D92/'Data base original'!D80*100-100</f>
        <v>11.516184283929533</v>
      </c>
      <c r="E88" s="13">
        <f>'Data base original'!E92/'Data base original'!E80*100-100</f>
        <v>5.302834566766478</v>
      </c>
      <c r="F88" s="9">
        <f>'Data base original'!F92/'Data base original'!F80*100-100</f>
        <v>12.751338683889628</v>
      </c>
      <c r="G88" s="9">
        <f>'Data base original'!G92</f>
        <v>27.4284071406062</v>
      </c>
      <c r="H88" s="13"/>
      <c r="I88" s="13"/>
      <c r="J88" s="9"/>
      <c r="K88" s="9">
        <f>'Data base original'!K92</f>
        <v>9.4280744323333803</v>
      </c>
      <c r="L88" s="13"/>
      <c r="M88" s="9"/>
      <c r="N88" s="9">
        <f>'Data base original'!N92</f>
        <v>1.8064579251033399</v>
      </c>
      <c r="O88" s="13"/>
      <c r="P88" s="9"/>
      <c r="Q88" s="11">
        <f>'Data base original'!Q92</f>
        <v>4.34</v>
      </c>
      <c r="R88" s="13">
        <f>('Data base original'!S92/'Data base original'!S80*100-100)*'Data base original'!S80/'Data base original'!$V80</f>
        <v>3.0455665825358658</v>
      </c>
      <c r="S88" s="13">
        <f>('Data base original'!T92/'Data base original'!T80*100-100)*'Data base original'!T80/'Data base original'!$V80</f>
        <v>4.5384824537034314</v>
      </c>
      <c r="T88" s="13">
        <f>('Data base original'!U92/'Data base original'!U80*100-100)*'Data base original'!U80/'Data base original'!$V80</f>
        <v>0.65976675867857648</v>
      </c>
      <c r="U88" s="9">
        <f>('Data base original'!V92/'Data base original'!V80*100-100)*'Data base original'!V80/'Data base original'!$V80</f>
        <v>8.2438157949178645</v>
      </c>
      <c r="V88" s="13">
        <f>('Data base original'!V92/'Data base original'!V80*100-100)*'Data base original'!V80/('Data base original'!$AC80)</f>
        <v>2.1314137781900584</v>
      </c>
      <c r="W88" s="13">
        <f>('Data base original'!W92/'Data base original'!W80*100-100)*'Data base original'!W80/('Data base original'!$AC80)</f>
        <v>7.7305735589200255</v>
      </c>
      <c r="X88" s="13">
        <f>('Data base original'!X92/'Data base original'!X80*100-100)*'Data base original'!X80/('Data base original'!$AC80)</f>
        <v>0.31183474363225916</v>
      </c>
      <c r="Y88" s="13">
        <f>('Data base original'!Y92/'Data base original'!Y80*100-100)*'Data base original'!Y80/('Data base original'!$AC80)</f>
        <v>0.76912423005197406</v>
      </c>
      <c r="Z88" s="13">
        <f>('Data base original'!Z92/'Data base original'!Z80*100-100)*'Data base original'!Z80/('Data base original'!$AC80)</f>
        <v>5.5237224773172867E-2</v>
      </c>
      <c r="AA88" s="13">
        <f>-('Data base original'!AA92/'Data base original'!AA80*100-100)*'Data base original'!AA80/('Data base original'!$AC80)</f>
        <v>-1.2435839720320696</v>
      </c>
      <c r="AB88" s="13">
        <f>-('Data base original'!AB92/'Data base original'!AB80*100-100)*'Data base original'!AB80/('Data base original'!$AC80)</f>
        <v>2.5610362006441459E-3</v>
      </c>
      <c r="AC88" s="13">
        <f>(('Data base original'!Y92-'Data base original'!AA92)/('Data base original'!Y80-'Data base original'!AA80)*100-100)*(('Data base original'!Y80-'Data base original'!AA80)/'Data base original'!AC80)</f>
        <v>-0.47445974198009783</v>
      </c>
      <c r="AD88" s="13">
        <f>(('Data base original'!Z92-'Data base original'!AB92)/('Data base original'!Z80-'Data base original'!AB80)*100-100)*(('Data base original'!Z80-'Data base original'!AB80)/'Data base original'!AC80)</f>
        <v>5.7798260973816948E-2</v>
      </c>
      <c r="AE88" s="9">
        <f>('Data base original'!AC92/'Data base original'!AC80*100-100)*'Data base original'!AC80/('Data base original'!$AC80)</f>
        <v>9.7571605997360535</v>
      </c>
      <c r="AF88" s="13">
        <f>('Data base original'!AC92/'Data base original'!AC80*100-100)*'Data base original'!AC80/('Data base original'!$AN80)</f>
        <v>5.6497826763384484</v>
      </c>
      <c r="AG88" s="13">
        <f>('Data base original'!AD92/'Data base original'!AD80*100-100)*'Data base original'!AD80/('Data base original'!$AN80)</f>
        <v>8.9463801229308748E-2</v>
      </c>
      <c r="AH88" s="13">
        <f>('Data base original'!AE92/'Data base original'!AE80*100-100)*'Data base original'!AE80/('Data base original'!$AN80)</f>
        <v>1.1488001585748082</v>
      </c>
      <c r="AI88" s="13">
        <f>('Data base original'!AF92/'Data base original'!AF80*100-100)*'Data base original'!AF80/('Data base original'!$AN80)</f>
        <v>0.75372588857641909</v>
      </c>
      <c r="AJ88" s="13">
        <f>('Data base original'!AG92/'Data base original'!AG80*100-100)*'Data base original'!AG80/('Data base original'!$AN80)</f>
        <v>-0.45804404344525035</v>
      </c>
      <c r="AK88" s="13">
        <f>('Data base original'!AH92/'Data base original'!AH80*100-100)*'Data base original'!AH80/('Data base original'!$AN80)</f>
        <v>-0.11019653144152641</v>
      </c>
      <c r="AL88" s="13">
        <f>('Data base original'!AI92/'Data base original'!AI80*100-100)*'Data base original'!AI80/('Data base original'!$AN80)</f>
        <v>0.66073577101381953</v>
      </c>
      <c r="AM88" s="13">
        <f>('Data base original'!AJ92/'Data base original'!AJ80*100-100)*'Data base original'!AJ80/('Data base original'!$AN80)</f>
        <v>-0.23290232469481389</v>
      </c>
      <c r="AN88" s="13">
        <f>('Data base original'!AK92/'Data base original'!AK80*100-100)*'Data base original'!AK80/('Data base original'!$AN80)</f>
        <v>-5.1870957094542133E-3</v>
      </c>
      <c r="AO88" s="13">
        <f>-('Data base original'!AL92/'Data base original'!AL80*100-100)*'Data base original'!AL80/('Data base original'!$AN80)</f>
        <v>0.24078955680164671</v>
      </c>
      <c r="AP88" s="13">
        <f>-('Data base original'!AM92/'Data base original'!AM80*100-100)*'Data base original'!AM80/('Data base original'!$AN80)</f>
        <v>-1.8128221201115513E-3</v>
      </c>
      <c r="AQ88" s="13">
        <f>(('Data base original'!AJ92-'Data base original'!AL92)/('Data base original'!AJ80-'Data base original'!AL80)*100-100)*(('Data base original'!AJ80-'Data base original'!AL80)/'Data base original'!AN80)</f>
        <v>7.8872321068325611E-3</v>
      </c>
      <c r="AR88" s="13">
        <f>(('Data base original'!AK92-'Data base original'!AM92)/('Data base original'!AK80-'Data base original'!AM80)*100-100)*(('Data base original'!AK80-'Data base original'!AM80)/'Data base original'!AN80)</f>
        <v>-6.9999178295657742E-3</v>
      </c>
      <c r="AS88" s="9">
        <f>('Data base original'!AN92/'Data base original'!AN80*100-100)*'Data base original'!AN80/('Data base original'!$AN80)</f>
        <v>7.7351550351232987</v>
      </c>
    </row>
    <row r="89" spans="1:45" x14ac:dyDescent="0.25">
      <c r="A89" s="71">
        <v>41214</v>
      </c>
      <c r="B89" s="13">
        <f>'Data base original'!B93/'Data base original'!B81*100-100</f>
        <v>14.426238309818643</v>
      </c>
      <c r="C89" s="13">
        <f>'Data base original'!C93/'Data base original'!C81*100-100</f>
        <v>11.933243645897335</v>
      </c>
      <c r="D89" s="13">
        <f>'Data base original'!D93/'Data base original'!D81*100-100</f>
        <v>11.629699800585882</v>
      </c>
      <c r="E89" s="13">
        <f>'Data base original'!E93/'Data base original'!E81*100-100</f>
        <v>1.3854213203778869</v>
      </c>
      <c r="F89" s="9">
        <f>'Data base original'!F93/'Data base original'!F81*100-100</f>
        <v>12.321201152703253</v>
      </c>
      <c r="G89" s="9">
        <f>'Data base original'!G93</f>
        <v>25.904770674609601</v>
      </c>
      <c r="H89" s="13"/>
      <c r="I89" s="13"/>
      <c r="J89" s="9"/>
      <c r="K89" s="9">
        <f>'Data base original'!K93</f>
        <v>9.1915253581540899</v>
      </c>
      <c r="L89" s="13"/>
      <c r="M89" s="9"/>
      <c r="N89" s="9">
        <f>'Data base original'!N93</f>
        <v>1.99207197945793</v>
      </c>
      <c r="O89" s="13"/>
      <c r="P89" s="9"/>
      <c r="Q89" s="11">
        <f>'Data base original'!Q93</f>
        <v>4.34</v>
      </c>
      <c r="R89" s="13">
        <f>('Data base original'!S93/'Data base original'!S81*100-100)*'Data base original'!S81/'Data base original'!$V81</f>
        <v>2.9673695734958128</v>
      </c>
      <c r="S89" s="13">
        <f>('Data base original'!T93/'Data base original'!T81*100-100)*'Data base original'!T81/'Data base original'!$V81</f>
        <v>4.4419149847677071</v>
      </c>
      <c r="T89" s="13">
        <f>('Data base original'!U93/'Data base original'!U81*100-100)*'Data base original'!U81/'Data base original'!$V81</f>
        <v>1.3114051789794336</v>
      </c>
      <c r="U89" s="9">
        <f>('Data base original'!V93/'Data base original'!V81*100-100)*'Data base original'!V81/'Data base original'!$V81</f>
        <v>8.7206897372429353</v>
      </c>
      <c r="V89" s="13">
        <f>('Data base original'!V93/'Data base original'!V81*100-100)*'Data base original'!V81/('Data base original'!$AC81)</f>
        <v>2.2220345638433461</v>
      </c>
      <c r="W89" s="13">
        <f>('Data base original'!W93/'Data base original'!W81*100-100)*'Data base original'!W81/('Data base original'!$AC81)</f>
        <v>6.3412205442463687</v>
      </c>
      <c r="X89" s="13">
        <f>('Data base original'!X93/'Data base original'!X81*100-100)*'Data base original'!X81/('Data base original'!$AC81)</f>
        <v>0.31354733463616136</v>
      </c>
      <c r="Y89" s="13">
        <f>('Data base original'!Y93/'Data base original'!Y81*100-100)*'Data base original'!Y81/('Data base original'!$AC81)</f>
        <v>3.0464047537801457</v>
      </c>
      <c r="Z89" s="13">
        <f>('Data base original'!Z93/'Data base original'!Z81*100-100)*'Data base original'!Z81/('Data base original'!$AC81)</f>
        <v>4.59955372185189E-2</v>
      </c>
      <c r="AA89" s="13">
        <f>-('Data base original'!AA93/'Data base original'!AA81*100-100)*'Data base original'!AA81/('Data base original'!$AC81)</f>
        <v>-3.3906209197481458</v>
      </c>
      <c r="AB89" s="13">
        <f>-('Data base original'!AB93/'Data base original'!AB81*100-100)*'Data base original'!AB81/('Data base original'!$AC81)</f>
        <v>-3.0689089397822312E-3</v>
      </c>
      <c r="AC89" s="13">
        <f>(('Data base original'!Y93-'Data base original'!AA93)/('Data base original'!Y81-'Data base original'!AA81)*100-100)*(('Data base original'!Y81-'Data base original'!AA81)/'Data base original'!AC81)</f>
        <v>-0.34421616596800225</v>
      </c>
      <c r="AD89" s="13">
        <f>(('Data base original'!Z93-'Data base original'!AB93)/('Data base original'!Z81-'Data base original'!AB81)*100-100)*(('Data base original'!Z81-'Data base original'!AB81)/'Data base original'!AC81)</f>
        <v>4.2926628278736619E-2</v>
      </c>
      <c r="AE89" s="9">
        <f>('Data base original'!AC93/'Data base original'!AC81*100-100)*'Data base original'!AC81/('Data base original'!$AC81)</f>
        <v>8.5755129050365753</v>
      </c>
      <c r="AF89" s="13">
        <f>('Data base original'!AC93/'Data base original'!AC81*100-100)*'Data base original'!AC81/('Data base original'!$AN81)</f>
        <v>4.9564549161158418</v>
      </c>
      <c r="AG89" s="13">
        <f>('Data base original'!AD93/'Data base original'!AD81*100-100)*'Data base original'!AD81/('Data base original'!$AN81)</f>
        <v>0.47609325230786831</v>
      </c>
      <c r="AH89" s="13">
        <f>('Data base original'!AE93/'Data base original'!AE81*100-100)*'Data base original'!AE81/('Data base original'!$AN81)</f>
        <v>1.3068642356106071</v>
      </c>
      <c r="AI89" s="13">
        <f>('Data base original'!AF93/'Data base original'!AF81*100-100)*'Data base original'!AF81/('Data base original'!$AN81)</f>
        <v>0.73685271270280028</v>
      </c>
      <c r="AJ89" s="13">
        <f>('Data base original'!AG93/'Data base original'!AG81*100-100)*'Data base original'!AG81/('Data base original'!$AN81)</f>
        <v>-0.60930332411792776</v>
      </c>
      <c r="AK89" s="13">
        <f>('Data base original'!AH93/'Data base original'!AH81*100-100)*'Data base original'!AH81/('Data base original'!$AN81)</f>
        <v>-8.0551254156790417E-2</v>
      </c>
      <c r="AL89" s="13">
        <f>('Data base original'!AI93/'Data base original'!AI81*100-100)*'Data base original'!AI81/('Data base original'!$AN81)</f>
        <v>0.50248169654005914</v>
      </c>
      <c r="AM89" s="13">
        <f>('Data base original'!AJ93/'Data base original'!AJ81*100-100)*'Data base original'!AJ81/('Data base original'!$AN81)</f>
        <v>-0.10637905350491728</v>
      </c>
      <c r="AN89" s="13">
        <f>('Data base original'!AK93/'Data base original'!AK81*100-100)*'Data base original'!AK81/('Data base original'!$AN81)</f>
        <v>-1.3482766023632997E-3</v>
      </c>
      <c r="AO89" s="13">
        <f>-('Data base original'!AL93/'Data base original'!AL81*100-100)*'Data base original'!AL81/('Data base original'!$AN81)</f>
        <v>-9.0743642415954673E-2</v>
      </c>
      <c r="AP89" s="13">
        <f>-('Data base original'!AM93/'Data base original'!AM81*100-100)*'Data base original'!AM81/('Data base original'!$AN81)</f>
        <v>-2.1980045797967899E-3</v>
      </c>
      <c r="AQ89" s="13">
        <f>(('Data base original'!AJ93-'Data base original'!AL93)/('Data base original'!AJ81-'Data base original'!AL81)*100-100)*(('Data base original'!AJ81-'Data base original'!AL81)/'Data base original'!AN81)</f>
        <v>-0.19712269592087273</v>
      </c>
      <c r="AR89" s="13">
        <f>(('Data base original'!AK93-'Data base original'!AM93)/('Data base original'!AK81-'Data base original'!AM81)*100-100)*(('Data base original'!AK81-'Data base original'!AM81)/'Data base original'!AN81)</f>
        <v>-3.546281182160012E-3</v>
      </c>
      <c r="AS89" s="9">
        <f>('Data base original'!AN93/'Data base original'!AN81*100-100)*'Data base original'!AN81/('Data base original'!$AN81)</f>
        <v>7.0882232578994433</v>
      </c>
    </row>
    <row r="90" spans="1:45" x14ac:dyDescent="0.25">
      <c r="A90" s="71">
        <v>41244</v>
      </c>
      <c r="B90" s="13">
        <f>'Data base original'!B94/'Data base original'!B82*100-100</f>
        <v>14.126870693979726</v>
      </c>
      <c r="C90" s="13">
        <f>'Data base original'!C94/'Data base original'!C82*100-100</f>
        <v>11.565110643533203</v>
      </c>
      <c r="D90" s="13">
        <f>'Data base original'!D94/'Data base original'!D82*100-100</f>
        <v>10.951721531361343</v>
      </c>
      <c r="E90" s="13">
        <f>'Data base original'!E94/'Data base original'!E82*100-100</f>
        <v>5.8853330726463611</v>
      </c>
      <c r="F90" s="9">
        <f>'Data base original'!F94/'Data base original'!F82*100-100</f>
        <v>12.388964337547947</v>
      </c>
      <c r="G90" s="9">
        <f>'Data base original'!G94</f>
        <v>25.6580552670092</v>
      </c>
      <c r="H90" s="13"/>
      <c r="I90" s="13"/>
      <c r="J90" s="9"/>
      <c r="K90" s="9">
        <f>'Data base original'!K94</f>
        <v>8.9380054820874104</v>
      </c>
      <c r="L90" s="13"/>
      <c r="M90" s="9"/>
      <c r="N90" s="9">
        <f>'Data base original'!N94</f>
        <v>1.93347585976437</v>
      </c>
      <c r="O90" s="13"/>
      <c r="P90" s="9"/>
      <c r="Q90" s="11">
        <f>'Data base original'!Q94</f>
        <v>4.38</v>
      </c>
      <c r="R90" s="13">
        <f>('Data base original'!S94/'Data base original'!S82*100-100)*'Data base original'!S82/'Data base original'!$V82</f>
        <v>3.06612212714683</v>
      </c>
      <c r="S90" s="13">
        <f>('Data base original'!T94/'Data base original'!T82*100-100)*'Data base original'!T82/'Data base original'!$V82</f>
        <v>4.5923838503867369</v>
      </c>
      <c r="T90" s="13">
        <f>('Data base original'!U94/'Data base original'!U82*100-100)*'Data base original'!U82/'Data base original'!$V82</f>
        <v>1.1665657917386216</v>
      </c>
      <c r="U90" s="9">
        <f>('Data base original'!V94/'Data base original'!V82*100-100)*'Data base original'!V82/'Data base original'!$V82</f>
        <v>8.825071769272185</v>
      </c>
      <c r="V90" s="13">
        <f>('Data base original'!V94/'Data base original'!V82*100-100)*'Data base original'!V82/('Data base original'!$AC82)</f>
        <v>2.3740977533460756</v>
      </c>
      <c r="W90" s="13">
        <f>('Data base original'!W94/'Data base original'!W82*100-100)*'Data base original'!W82/('Data base original'!$AC82)</f>
        <v>5.1698658580305903</v>
      </c>
      <c r="X90" s="13">
        <f>('Data base original'!X94/'Data base original'!X82*100-100)*'Data base original'!X82/('Data base original'!$AC82)</f>
        <v>0.30619472992351887</v>
      </c>
      <c r="Y90" s="13">
        <f>('Data base original'!Y94/'Data base original'!Y82*100-100)*'Data base original'!Y82/('Data base original'!$AC82)</f>
        <v>2.5689843658870082</v>
      </c>
      <c r="Z90" s="13">
        <f>('Data base original'!Z94/'Data base original'!Z82*100-100)*'Data base original'!Z82/('Data base original'!$AC82)</f>
        <v>3.4676918229415543E-2</v>
      </c>
      <c r="AA90" s="13">
        <f>-('Data base original'!AA94/'Data base original'!AA82*100-100)*'Data base original'!AA82/('Data base original'!$AC82)</f>
        <v>-2.8859271291224036</v>
      </c>
      <c r="AB90" s="13">
        <f>-('Data base original'!AB94/'Data base original'!AB82*100-100)*'Data base original'!AB82/('Data base original'!$AC82)</f>
        <v>9.0174111511113833E-3</v>
      </c>
      <c r="AC90" s="13">
        <f>(('Data base original'!Y94-'Data base original'!AA94)/('Data base original'!Y82-'Data base original'!AA82)*100-100)*(('Data base original'!Y82-'Data base original'!AA82)/'Data base original'!AC82)</f>
        <v>-0.31694276323539478</v>
      </c>
      <c r="AD90" s="13">
        <f>(('Data base original'!Z94-'Data base original'!AB94)/('Data base original'!Z82-'Data base original'!AB82)*100-100)*(('Data base original'!Z82-'Data base original'!AB82)/'Data base original'!AC82)</f>
        <v>4.3694329380526892E-2</v>
      </c>
      <c r="AE90" s="9">
        <f>('Data base original'!AC94/'Data base original'!AC82*100-100)*'Data base original'!AC82/('Data base original'!$AC82)</f>
        <v>7.5769099074453123</v>
      </c>
      <c r="AF90" s="13">
        <f>('Data base original'!AC94/'Data base original'!AC82*100-100)*'Data base original'!AC82/('Data base original'!$AN82)</f>
        <v>4.4107530104298949</v>
      </c>
      <c r="AG90" s="13">
        <f>('Data base original'!AD94/'Data base original'!AD82*100-100)*'Data base original'!AD82/('Data base original'!$AN82)</f>
        <v>0.85496990387675675</v>
      </c>
      <c r="AH90" s="13">
        <f>('Data base original'!AE94/'Data base original'!AE82*100-100)*'Data base original'!AE82/('Data base original'!$AN82)</f>
        <v>0.42711972883053884</v>
      </c>
      <c r="AI90" s="13">
        <f>('Data base original'!AF94/'Data base original'!AF82*100-100)*'Data base original'!AF82/('Data base original'!$AN82)</f>
        <v>0.63882739034176073</v>
      </c>
      <c r="AJ90" s="13">
        <f>('Data base original'!AG94/'Data base original'!AG82*100-100)*'Data base original'!AG82/('Data base original'!$AN82)</f>
        <v>-0.52442559970503921</v>
      </c>
      <c r="AK90" s="13">
        <f>('Data base original'!AH94/'Data base original'!AH82*100-100)*'Data base original'!AH82/('Data base original'!$AN82)</f>
        <v>-5.7817406272445998E-2</v>
      </c>
      <c r="AL90" s="13">
        <f>('Data base original'!AI94/'Data base original'!AI82*100-100)*'Data base original'!AI82/('Data base original'!$AN82)</f>
        <v>0.46713010101114782</v>
      </c>
      <c r="AM90" s="13">
        <f>('Data base original'!AJ94/'Data base original'!AJ82*100-100)*'Data base original'!AJ82/('Data base original'!$AN82)</f>
        <v>-9.6415373009309021E-3</v>
      </c>
      <c r="AN90" s="13">
        <f>('Data base original'!AK94/'Data base original'!AK82*100-100)*'Data base original'!AK82/('Data base original'!$AN82)</f>
        <v>1.0558604830336434E-2</v>
      </c>
      <c r="AO90" s="13">
        <f>-('Data base original'!AL94/'Data base original'!AL82*100-100)*'Data base original'!AL82/('Data base original'!$AN82)</f>
        <v>2.0478085721141581E-2</v>
      </c>
      <c r="AP90" s="13">
        <f>-('Data base original'!AM94/'Data base original'!AM82*100-100)*'Data base original'!AM82/('Data base original'!$AN82)</f>
        <v>1.0228224398990432E-4</v>
      </c>
      <c r="AQ90" s="13">
        <f>(('Data base original'!AJ94-'Data base original'!AL94)/('Data base original'!AJ82-'Data base original'!AL82)*100-100)*(('Data base original'!AJ82-'Data base original'!AL82)/'Data base original'!AN82)</f>
        <v>1.0836548420210194E-2</v>
      </c>
      <c r="AR90" s="13">
        <f>(('Data base original'!AK94-'Data base original'!AM94)/('Data base original'!AK82-'Data base original'!AM82)*100-100)*(('Data base original'!AK82-'Data base original'!AM82)/'Data base original'!AN82)</f>
        <v>1.0660887074326351E-2</v>
      </c>
      <c r="AS90" s="9">
        <f>('Data base original'!AN94/'Data base original'!AN82*100-100)*'Data base original'!AN82/('Data base original'!$AN82)</f>
        <v>6.2380545640071716</v>
      </c>
    </row>
    <row r="91" spans="1:45" x14ac:dyDescent="0.25">
      <c r="A91" s="70">
        <v>41275</v>
      </c>
      <c r="B91" s="13">
        <f>'Data base original'!B95/'Data base original'!B83*100-100</f>
        <v>12.873180930696833</v>
      </c>
      <c r="C91" s="13">
        <f>'Data base original'!C95/'Data base original'!C83*100-100</f>
        <v>11.42271621760915</v>
      </c>
      <c r="D91" s="13">
        <f>'Data base original'!D95/'Data base original'!D83*100-100</f>
        <v>10.584707149563584</v>
      </c>
      <c r="E91" s="13">
        <f>'Data base original'!E95/'Data base original'!E83*100-100</f>
        <v>12.581433479378902</v>
      </c>
      <c r="F91" s="9">
        <f>'Data base original'!F95/'Data base original'!F83*100-100</f>
        <v>12.130276420488542</v>
      </c>
      <c r="G91" s="9">
        <f>'Data base original'!G95</f>
        <v>25.89170232802476</v>
      </c>
      <c r="H91" s="13">
        <f>'Data base original'!H95</f>
        <v>34.276679850088797</v>
      </c>
      <c r="I91" s="13">
        <f>'Data base original'!I95</f>
        <v>17.879241495422065</v>
      </c>
      <c r="J91" s="9">
        <f>'Data base original'!J95</f>
        <v>35.487278086287489</v>
      </c>
      <c r="K91" s="9">
        <f>'Data base original'!K95</f>
        <v>9.3112663279834216</v>
      </c>
      <c r="L91" s="13">
        <f>'Data base original'!L95</f>
        <v>7.9345490200935469</v>
      </c>
      <c r="M91" s="9">
        <f>'Data base original'!M95</f>
        <v>13.885975581647898</v>
      </c>
      <c r="N91" s="9">
        <f>'Data base original'!N95</f>
        <v>1.8710290952025586</v>
      </c>
      <c r="O91" s="13">
        <f>'Data base original'!O95</f>
        <v>1.5992605766579482</v>
      </c>
      <c r="P91" s="9">
        <f>'Data base original'!P95</f>
        <v>2.1423179466952456</v>
      </c>
      <c r="Q91" s="11">
        <f>'Data base original'!Q95</f>
        <v>4.43</v>
      </c>
      <c r="R91" s="13">
        <f>('Data base original'!S95/'Data base original'!S83*100-100)*'Data base original'!S83/'Data base original'!$V83</f>
        <v>2.9938235613165425</v>
      </c>
      <c r="S91" s="13">
        <f>('Data base original'!T95/'Data base original'!T83*100-100)*'Data base original'!T83/'Data base original'!$V83</f>
        <v>5.516718345456229</v>
      </c>
      <c r="T91" s="13">
        <f>('Data base original'!U95/'Data base original'!U83*100-100)*'Data base original'!U83/'Data base original'!$V83</f>
        <v>2.0744969585689472</v>
      </c>
      <c r="U91" s="9">
        <f>('Data base original'!V95/'Data base original'!V83*100-100)*'Data base original'!V83/'Data base original'!$V83</f>
        <v>10.585038865341716</v>
      </c>
      <c r="V91" s="13">
        <f>('Data base original'!V95/'Data base original'!V83*100-100)*'Data base original'!V83/('Data base original'!$AC83)</f>
        <v>2.8075212812727144</v>
      </c>
      <c r="W91" s="13">
        <f>('Data base original'!W95/'Data base original'!W83*100-100)*'Data base original'!W83/('Data base original'!$AC83)</f>
        <v>5.0774218655067198</v>
      </c>
      <c r="X91" s="13">
        <f>('Data base original'!X95/'Data base original'!X83*100-100)*'Data base original'!X83/('Data base original'!$AC83)</f>
        <v>0.27391867114318408</v>
      </c>
      <c r="Y91" s="13">
        <f>('Data base original'!Y95/'Data base original'!Y83*100-100)*'Data base original'!Y83/('Data base original'!$AC83)</f>
        <v>0.68586575182931253</v>
      </c>
      <c r="Z91" s="13">
        <f>('Data base original'!Z95/'Data base original'!Z83*100-100)*'Data base original'!Z83/('Data base original'!$AC83)</f>
        <v>2.8827565585889992E-2</v>
      </c>
      <c r="AA91" s="13">
        <f>-('Data base original'!AA95/'Data base original'!AA83*100-100)*'Data base original'!AA83/('Data base original'!$AC83)</f>
        <v>-1.0732840876917231</v>
      </c>
      <c r="AB91" s="13">
        <f>-('Data base original'!AB95/'Data base original'!AB83*100-100)*'Data base original'!AB83/('Data base original'!$AC83)</f>
        <v>6.734393225130828E-3</v>
      </c>
      <c r="AC91" s="13">
        <f>(('Data base original'!Y95-'Data base original'!AA95)/('Data base original'!Y83-'Data base original'!AA83)*100-100)*(('Data base original'!Y83-'Data base original'!AA83)/'Data base original'!AC83)</f>
        <v>-0.38741833586241115</v>
      </c>
      <c r="AD91" s="13">
        <f>(('Data base original'!Z95-'Data base original'!AB95)/('Data base original'!Z83-'Data base original'!AB83)*100-100)*(('Data base original'!Z83-'Data base original'!AB83)/'Data base original'!AC83)</f>
        <v>3.5561958811020887E-2</v>
      </c>
      <c r="AE91" s="9">
        <f>('Data base original'!AC95/'Data base original'!AC83*100-100)*'Data base original'!AC83/('Data base original'!$AC83)</f>
        <v>7.8070054408712224</v>
      </c>
      <c r="AF91" s="13">
        <f>('Data base original'!AC95/'Data base original'!AC83*100-100)*'Data base original'!AC83/('Data base original'!$AN83)</f>
        <v>4.5451197309815283</v>
      </c>
      <c r="AG91" s="13">
        <f>('Data base original'!AD95/'Data base original'!AD83*100-100)*'Data base original'!AD83/('Data base original'!$AN83)</f>
        <v>0.57011759706823706</v>
      </c>
      <c r="AH91" s="13">
        <f>('Data base original'!AE95/'Data base original'!AE83*100-100)*'Data base original'!AE83/('Data base original'!$AN83)</f>
        <v>-3.4876224275256475E-2</v>
      </c>
      <c r="AI91" s="13">
        <f>('Data base original'!AF95/'Data base original'!AF83*100-100)*'Data base original'!AF83/('Data base original'!$AN83)</f>
        <v>0.9913711077362628</v>
      </c>
      <c r="AJ91" s="13">
        <f>('Data base original'!AG95/'Data base original'!AG83*100-100)*'Data base original'!AG83/('Data base original'!$AN83)</f>
        <v>-0.73432280743762579</v>
      </c>
      <c r="AK91" s="13">
        <f>('Data base original'!AH95/'Data base original'!AH83*100-100)*'Data base original'!AH83/('Data base original'!$AN83)</f>
        <v>-4.3931966651719022E-2</v>
      </c>
      <c r="AL91" s="13">
        <f>('Data base original'!AI95/'Data base original'!AI83*100-100)*'Data base original'!AI83/('Data base original'!$AN83)</f>
        <v>0.48781240998050629</v>
      </c>
      <c r="AM91" s="13">
        <f>('Data base original'!AJ95/'Data base original'!AJ83*100-100)*'Data base original'!AJ83/('Data base original'!$AN83)</f>
        <v>-4.9552640485926717E-2</v>
      </c>
      <c r="AN91" s="13">
        <f>('Data base original'!AK95/'Data base original'!AK83*100-100)*'Data base original'!AK83/('Data base original'!$AN83)</f>
        <v>1.5586796320909929E-2</v>
      </c>
      <c r="AO91" s="13">
        <f>-('Data base original'!AL95/'Data base original'!AL83*100-100)*'Data base original'!AL83/('Data base original'!$AN83)</f>
        <v>0.11347648940009898</v>
      </c>
      <c r="AP91" s="13">
        <f>-('Data base original'!AM95/'Data base original'!AM83*100-100)*'Data base original'!AM83/('Data base original'!$AN83)</f>
        <v>4.6298284801387117E-3</v>
      </c>
      <c r="AQ91" s="13">
        <f>(('Data base original'!AJ95-'Data base original'!AL95)/('Data base original'!AJ83-'Data base original'!AL83)*100-100)*(('Data base original'!AJ83-'Data base original'!AL83)/'Data base original'!AN83)</f>
        <v>6.3923848914172549E-2</v>
      </c>
      <c r="AR91" s="13">
        <f>(('Data base original'!AK95-'Data base original'!AM95)/('Data base original'!AK83-'Data base original'!AM83)*100-100)*(('Data base original'!AK83-'Data base original'!AM83)/'Data base original'!AN83)</f>
        <v>2.0216624801048775E-2</v>
      </c>
      <c r="AS91" s="9">
        <f>('Data base original'!AN95/'Data base original'!AN83*100-100)*'Data base original'!AN83/('Data base original'!$AN83)</f>
        <v>5.8654303211171452</v>
      </c>
    </row>
    <row r="92" spans="1:45" x14ac:dyDescent="0.25">
      <c r="A92" s="71">
        <v>41306</v>
      </c>
      <c r="B92" s="13">
        <f>'Data base original'!B96/'Data base original'!B84*100-100</f>
        <v>12.887861446613627</v>
      </c>
      <c r="C92" s="13">
        <f>'Data base original'!C96/'Data base original'!C84*100-100</f>
        <v>11.001522577444405</v>
      </c>
      <c r="D92" s="13">
        <f>'Data base original'!D96/'Data base original'!D84*100-100</f>
        <v>10.598185467217718</v>
      </c>
      <c r="E92" s="13">
        <f>'Data base original'!E96/'Data base original'!E84*100-100</f>
        <v>12.259796341476843</v>
      </c>
      <c r="F92" s="9">
        <f>'Data base original'!F96/'Data base original'!F84*100-100</f>
        <v>12.065884751131264</v>
      </c>
      <c r="G92" s="9">
        <f>'Data base original'!G96</f>
        <v>26.686751233779432</v>
      </c>
      <c r="H92" s="13">
        <f>'Data base original'!H96</f>
        <v>35.737984214140184</v>
      </c>
      <c r="I92" s="13">
        <f>'Data base original'!I96</f>
        <v>18.011629898911512</v>
      </c>
      <c r="J92" s="9">
        <f>'Data base original'!J96</f>
        <v>36.97620386546766</v>
      </c>
      <c r="K92" s="9">
        <f>'Data base original'!K96</f>
        <v>9.676705483834187</v>
      </c>
      <c r="L92" s="13">
        <f>'Data base original'!L96</f>
        <v>8.7479265635799894</v>
      </c>
      <c r="M92" s="9">
        <f>'Data base original'!M96</f>
        <v>12.841079076939385</v>
      </c>
      <c r="N92" s="9">
        <f>'Data base original'!N96</f>
        <v>1.8413967970039411</v>
      </c>
      <c r="O92" s="13">
        <f>'Data base original'!O96</f>
        <v>1.5201833489137551</v>
      </c>
      <c r="P92" s="9">
        <f>'Data base original'!P96</f>
        <v>2.0953665672094592</v>
      </c>
      <c r="Q92" s="11">
        <f>'Data base original'!Q96</f>
        <v>4.5199999999999996</v>
      </c>
      <c r="R92" s="13">
        <f>('Data base original'!S96/'Data base original'!S84*100-100)*'Data base original'!S84/'Data base original'!$V84</f>
        <v>3.1076588863042045</v>
      </c>
      <c r="S92" s="13">
        <f>('Data base original'!T96/'Data base original'!T84*100-100)*'Data base original'!T84/'Data base original'!$V84</f>
        <v>5.4944519623856243</v>
      </c>
      <c r="T92" s="13">
        <f>('Data base original'!U96/'Data base original'!U84*100-100)*'Data base original'!U84/'Data base original'!$V84</f>
        <v>2.109103691450386</v>
      </c>
      <c r="U92" s="9">
        <f>('Data base original'!V96/'Data base original'!V84*100-100)*'Data base original'!V84/'Data base original'!$V84</f>
        <v>10.711214540140219</v>
      </c>
      <c r="V92" s="13">
        <f>('Data base original'!V96/'Data base original'!V84*100-100)*'Data base original'!V84/('Data base original'!$AC84)</f>
        <v>2.8123880151847231</v>
      </c>
      <c r="W92" s="13">
        <f>('Data base original'!W96/'Data base original'!W84*100-100)*'Data base original'!W84/('Data base original'!$AC84)</f>
        <v>6.1132578908631681</v>
      </c>
      <c r="X92" s="13">
        <f>('Data base original'!X96/'Data base original'!X84*100-100)*'Data base original'!X84/('Data base original'!$AC84)</f>
        <v>0.26694100138486893</v>
      </c>
      <c r="Y92" s="13">
        <f>('Data base original'!Y96/'Data base original'!Y84*100-100)*'Data base original'!Y84/('Data base original'!$AC84)</f>
        <v>0.76780929439073087</v>
      </c>
      <c r="Z92" s="13">
        <f>('Data base original'!Z96/'Data base original'!Z84*100-100)*'Data base original'!Z84/('Data base original'!$AC84)</f>
        <v>3.2711096587869463E-2</v>
      </c>
      <c r="AA92" s="13">
        <f>-('Data base original'!AA96/'Data base original'!AA84*100-100)*'Data base original'!AA84/('Data base original'!$AC84)</f>
        <v>-0.87278761991682263</v>
      </c>
      <c r="AB92" s="13">
        <f>-('Data base original'!AB96/'Data base original'!AB84*100-100)*'Data base original'!AB84/('Data base original'!$AC84)</f>
        <v>-7.8837696031366263E-3</v>
      </c>
      <c r="AC92" s="13">
        <f>(('Data base original'!Y96-'Data base original'!AA96)/('Data base original'!Y84-'Data base original'!AA84)*100-100)*(('Data base original'!Y84-'Data base original'!AA84)/'Data base original'!AC84)</f>
        <v>-0.104978325526093</v>
      </c>
      <c r="AD92" s="13">
        <f>(('Data base original'!Z96-'Data base original'!AB96)/('Data base original'!Z84-'Data base original'!AB84)*100-100)*(('Data base original'!Z84-'Data base original'!AB84)/'Data base original'!AC84)</f>
        <v>2.4827326984732709E-2</v>
      </c>
      <c r="AE92" s="9">
        <f>('Data base original'!AC96/'Data base original'!AC84*100-100)*'Data base original'!AC84/('Data base original'!$AC84)</f>
        <v>9.1124359088913991</v>
      </c>
      <c r="AF92" s="13">
        <f>('Data base original'!AC96/'Data base original'!AC84*100-100)*'Data base original'!AC84/('Data base original'!$AN84)</f>
        <v>5.2429293337202392</v>
      </c>
      <c r="AG92" s="13">
        <f>('Data base original'!AD96/'Data base original'!AD84*100-100)*'Data base original'!AD84/('Data base original'!$AN84)</f>
        <v>0.58979730792345242</v>
      </c>
      <c r="AH92" s="13">
        <f>('Data base original'!AE96/'Data base original'!AE84*100-100)*'Data base original'!AE84/('Data base original'!$AN84)</f>
        <v>6.9383659770517608E-2</v>
      </c>
      <c r="AI92" s="13">
        <f>('Data base original'!AF96/'Data base original'!AF84*100-100)*'Data base original'!AF84/('Data base original'!$AN84)</f>
        <v>1.0875276891157257</v>
      </c>
      <c r="AJ92" s="13">
        <f>('Data base original'!AG96/'Data base original'!AG84*100-100)*'Data base original'!AG84/('Data base original'!$AN84)</f>
        <v>-0.83781584734768766</v>
      </c>
      <c r="AK92" s="13">
        <f>('Data base original'!AH96/'Data base original'!AH84*100-100)*'Data base original'!AH84/('Data base original'!$AN84)</f>
        <v>-5.230334841436448E-2</v>
      </c>
      <c r="AL92" s="13">
        <f>('Data base original'!AI96/'Data base original'!AI84*100-100)*'Data base original'!AI84/('Data base original'!$AN84)</f>
        <v>0.5151876435813173</v>
      </c>
      <c r="AM92" s="13">
        <f>('Data base original'!AJ96/'Data base original'!AJ84*100-100)*'Data base original'!AJ84/('Data base original'!$AN84)</f>
        <v>-0.1283435497600543</v>
      </c>
      <c r="AN92" s="13">
        <f>('Data base original'!AK96/'Data base original'!AK84*100-100)*'Data base original'!AK84/('Data base original'!$AN84)</f>
        <v>1.4031039240753034E-2</v>
      </c>
      <c r="AO92" s="13">
        <f>-('Data base original'!AL96/'Data base original'!AL84*100-100)*'Data base original'!AL84/('Data base original'!$AN84)</f>
        <v>4.4704964604865408E-2</v>
      </c>
      <c r="AP92" s="13">
        <f>-('Data base original'!AM96/'Data base original'!AM84*100-100)*'Data base original'!AM84/('Data base original'!$AN84)</f>
        <v>7.189574694716234E-3</v>
      </c>
      <c r="AQ92" s="13">
        <f>(('Data base original'!AJ96-'Data base original'!AL96)/('Data base original'!AJ84-'Data base original'!AL84)*100-100)*(('Data base original'!AJ84-'Data base original'!AL84)/'Data base original'!AN84)</f>
        <v>-8.3638585155188822E-2</v>
      </c>
      <c r="AR92" s="13">
        <f>(('Data base original'!AK96-'Data base original'!AM96)/('Data base original'!AK84-'Data base original'!AM84)*100-100)*(('Data base original'!AK84-'Data base original'!AM84)/'Data base original'!AN84)</f>
        <v>2.1220613935469243E-2</v>
      </c>
      <c r="AS92" s="9">
        <f>('Data base original'!AN96/'Data base original'!AN84*100-100)*'Data base original'!AN84/('Data base original'!$AN84)</f>
        <v>6.5522884671294719</v>
      </c>
    </row>
    <row r="93" spans="1:45" x14ac:dyDescent="0.25">
      <c r="A93" s="71">
        <v>41334</v>
      </c>
      <c r="B93" s="13">
        <f>'Data base original'!B97/'Data base original'!B85*100-100</f>
        <v>11.733207654473148</v>
      </c>
      <c r="C93" s="13">
        <f>'Data base original'!C97/'Data base original'!C85*100-100</f>
        <v>10.897038368448577</v>
      </c>
      <c r="D93" s="13">
        <f>'Data base original'!D97/'Data base original'!D85*100-100</f>
        <v>10.514497389348193</v>
      </c>
      <c r="E93" s="13">
        <f>'Data base original'!E97/'Data base original'!E85*100-100</f>
        <v>9.8541480675197022</v>
      </c>
      <c r="F93" s="9">
        <f>'Data base original'!F97/'Data base original'!F85*100-100</f>
        <v>11.196389610344355</v>
      </c>
      <c r="G93" s="9">
        <f>'Data base original'!G97</f>
        <v>26.561767147938347</v>
      </c>
      <c r="H93" s="13">
        <f>'Data base original'!H97</f>
        <v>26.173268304710046</v>
      </c>
      <c r="I93" s="13">
        <f>'Data base original'!I97</f>
        <v>15.956792963243938</v>
      </c>
      <c r="J93" s="9">
        <f>'Data base original'!J97</f>
        <v>35.536686807848625</v>
      </c>
      <c r="K93" s="9">
        <f>'Data base original'!K97</f>
        <v>9.2852544936548362</v>
      </c>
      <c r="L93" s="13">
        <f>'Data base original'!L97</f>
        <v>6.8424892073433661</v>
      </c>
      <c r="M93" s="9">
        <f>'Data base original'!M97</f>
        <v>10.993208854277523</v>
      </c>
      <c r="N93" s="9">
        <f>'Data base original'!N97</f>
        <v>1.7211954079737886</v>
      </c>
      <c r="O93" s="13">
        <f>'Data base original'!O97</f>
        <v>1.4536419258085347</v>
      </c>
      <c r="P93" s="9">
        <f>'Data base original'!P97</f>
        <v>2.0507794838662039</v>
      </c>
      <c r="Q93" s="11">
        <f>'Data base original'!Q97</f>
        <v>4.53</v>
      </c>
      <c r="R93" s="13">
        <f>('Data base original'!S97/'Data base original'!S85*100-100)*'Data base original'!S85/'Data base original'!$V85</f>
        <v>3.1396678445679687</v>
      </c>
      <c r="S93" s="13">
        <f>('Data base original'!T97/'Data base original'!T85*100-100)*'Data base original'!T85/'Data base original'!$V85</f>
        <v>5.392606462470944</v>
      </c>
      <c r="T93" s="13">
        <f>('Data base original'!U97/'Data base original'!U85*100-100)*'Data base original'!U85/'Data base original'!$V85</f>
        <v>3.0161499635231475</v>
      </c>
      <c r="U93" s="9">
        <f>('Data base original'!V97/'Data base original'!V85*100-100)*'Data base original'!V85/'Data base original'!$V85</f>
        <v>11.548424270562037</v>
      </c>
      <c r="V93" s="13">
        <f>('Data base original'!V97/'Data base original'!V85*100-100)*'Data base original'!V85/('Data base original'!$AC85)</f>
        <v>3.0114316325803792</v>
      </c>
      <c r="W93" s="13">
        <f>('Data base original'!W97/'Data base original'!W85*100-100)*'Data base original'!W85/('Data base original'!$AC85)</f>
        <v>6.2279593961795499</v>
      </c>
      <c r="X93" s="13">
        <f>('Data base original'!X97/'Data base original'!X85*100-100)*'Data base original'!X85/('Data base original'!$AC85)</f>
        <v>0.26431745811212704</v>
      </c>
      <c r="Y93" s="13">
        <f>('Data base original'!Y97/'Data base original'!Y85*100-100)*'Data base original'!Y85/('Data base original'!$AC85)</f>
        <v>0.53121052095175525</v>
      </c>
      <c r="Z93" s="13">
        <f>('Data base original'!Z97/'Data base original'!Z85*100-100)*'Data base original'!Z85/('Data base original'!$AC85)</f>
        <v>4.0307786112619141E-2</v>
      </c>
      <c r="AA93" s="13">
        <f>-('Data base original'!AA97/'Data base original'!AA85*100-100)*'Data base original'!AA85/('Data base original'!$AC85)</f>
        <v>-0.3650947593968728</v>
      </c>
      <c r="AB93" s="13">
        <f>-('Data base original'!AB97/'Data base original'!AB85*100-100)*'Data base original'!AB85/('Data base original'!$AC85)</f>
        <v>-5.1960016130724882E-3</v>
      </c>
      <c r="AC93" s="13">
        <f>(('Data base original'!Y97-'Data base original'!AA97)/('Data base original'!Y85-'Data base original'!AA85)*100-100)*(('Data base original'!Y85-'Data base original'!AA85)/'Data base original'!AC85)</f>
        <v>0.16611576155488231</v>
      </c>
      <c r="AD93" s="13">
        <f>(('Data base original'!Z97-'Data base original'!AB97)/('Data base original'!Z85-'Data base original'!AB85)*100-100)*(('Data base original'!Z85-'Data base original'!AB85)/'Data base original'!AC85)</f>
        <v>3.5111784499546571E-2</v>
      </c>
      <c r="AE93" s="9">
        <f>('Data base original'!AC97/'Data base original'!AC85*100-100)*'Data base original'!AC85/('Data base original'!$AC85)</f>
        <v>9.7049360329264971</v>
      </c>
      <c r="AF93" s="13">
        <f>('Data base original'!AC97/'Data base original'!AC85*100-100)*'Data base original'!AC85/('Data base original'!$AN85)</f>
        <v>5.5951620785285296</v>
      </c>
      <c r="AG93" s="13">
        <f>('Data base original'!AD97/'Data base original'!AD85*100-100)*'Data base original'!AD85/('Data base original'!$AN85)</f>
        <v>0.44548033064886911</v>
      </c>
      <c r="AH93" s="13">
        <f>('Data base original'!AE97/'Data base original'!AE85*100-100)*'Data base original'!AE85/('Data base original'!$AN85)</f>
        <v>-0.18663356433472014</v>
      </c>
      <c r="AI93" s="13">
        <f>('Data base original'!AF97/'Data base original'!AF85*100-100)*'Data base original'!AF85/('Data base original'!$AN85)</f>
        <v>1.1041635872217759</v>
      </c>
      <c r="AJ93" s="13">
        <f>('Data base original'!AG97/'Data base original'!AG85*100-100)*'Data base original'!AG85/('Data base original'!$AN85)</f>
        <v>-0.58820038742298708</v>
      </c>
      <c r="AK93" s="13">
        <f>('Data base original'!AH97/'Data base original'!AH85*100-100)*'Data base original'!AH85/('Data base original'!$AN85)</f>
        <v>-5.5803986985110035E-2</v>
      </c>
      <c r="AL93" s="13">
        <f>('Data base original'!AI97/'Data base original'!AI85*100-100)*'Data base original'!AI85/('Data base original'!$AN85)</f>
        <v>0.48682605453974159</v>
      </c>
      <c r="AM93" s="13">
        <f>('Data base original'!AJ97/'Data base original'!AJ85*100-100)*'Data base original'!AJ85/('Data base original'!$AN85)</f>
        <v>-0.17102183570140761</v>
      </c>
      <c r="AN93" s="13">
        <f>('Data base original'!AK97/'Data base original'!AK85*100-100)*'Data base original'!AK85/('Data base original'!$AN85)</f>
        <v>1.3331501614845677E-2</v>
      </c>
      <c r="AO93" s="13">
        <f>-('Data base original'!AL97/'Data base original'!AL85*100-100)*'Data base original'!AL85/('Data base original'!$AN85)</f>
        <v>0.11737153358374115</v>
      </c>
      <c r="AP93" s="13">
        <f>-('Data base original'!AM97/'Data base original'!AM85*100-100)*'Data base original'!AM85/('Data base original'!$AN85)</f>
        <v>1.4534655672910736E-3</v>
      </c>
      <c r="AQ93" s="13">
        <f>(('Data base original'!AJ97-'Data base original'!AL97)/('Data base original'!AJ85-'Data base original'!AL85)*100-100)*(('Data base original'!AJ85-'Data base original'!AL85)/'Data base original'!AN85)</f>
        <v>-5.3650302117666616E-2</v>
      </c>
      <c r="AR93" s="13">
        <f>(('Data base original'!AK97-'Data base original'!AM97)/('Data base original'!AK85-'Data base original'!AM85)*100-100)*(('Data base original'!AK85-'Data base original'!AM85)/'Data base original'!AN85)</f>
        <v>1.478496718213671E-2</v>
      </c>
      <c r="AS93" s="9">
        <f>('Data base original'!AN97/'Data base original'!AN85*100-100)*'Data base original'!AN85/('Data base original'!$AN85)</f>
        <v>6.7621287772605703</v>
      </c>
    </row>
    <row r="94" spans="1:45" x14ac:dyDescent="0.25">
      <c r="A94" s="71">
        <v>41365</v>
      </c>
      <c r="B94" s="13">
        <f>'Data base original'!B98/'Data base original'!B86*100-100</f>
        <v>10.771729540869288</v>
      </c>
      <c r="C94" s="13">
        <f>'Data base original'!C98/'Data base original'!C86*100-100</f>
        <v>10.999970817742692</v>
      </c>
      <c r="D94" s="13">
        <f>'Data base original'!D98/'Data base original'!D86*100-100</f>
        <v>10.638889810491037</v>
      </c>
      <c r="E94" s="13">
        <f>'Data base original'!E98/'Data base original'!E86*100-100</f>
        <v>9.6686401332793253</v>
      </c>
      <c r="F94" s="9">
        <f>'Data base original'!F98/'Data base original'!F86*100-100</f>
        <v>10.679277218685627</v>
      </c>
      <c r="G94" s="9">
        <f>'Data base original'!G98</f>
        <v>25.74</v>
      </c>
      <c r="H94" s="13">
        <f>'Data base original'!H98</f>
        <v>25.099909679211386</v>
      </c>
      <c r="I94" s="13">
        <f>'Data base original'!I98</f>
        <v>16.218474186202549</v>
      </c>
      <c r="J94" s="9">
        <f>'Data base original'!J98</f>
        <v>35.47639021779635</v>
      </c>
      <c r="K94" s="9">
        <f>'Data base original'!K98</f>
        <v>9.2200000000000006</v>
      </c>
      <c r="L94" s="13">
        <f>'Data base original'!L98</f>
        <v>7.1537193513329651</v>
      </c>
      <c r="M94" s="9">
        <f>'Data base original'!M98</f>
        <v>11.11862965641018</v>
      </c>
      <c r="N94" s="9">
        <f>'Data base original'!N98</f>
        <v>1.52</v>
      </c>
      <c r="O94" s="13">
        <f>'Data base original'!O98</f>
        <v>1.2766490627366318</v>
      </c>
      <c r="P94" s="9">
        <f>'Data base original'!P98</f>
        <v>1.8876556355107634</v>
      </c>
      <c r="Q94" s="11">
        <f>'Data base original'!Q98</f>
        <v>4.53</v>
      </c>
      <c r="R94" s="13">
        <f>('Data base original'!S98/'Data base original'!S86*100-100)*'Data base original'!S86/'Data base original'!$V86</f>
        <v>2.8651579520819395</v>
      </c>
      <c r="S94" s="13">
        <f>('Data base original'!T98/'Data base original'!T86*100-100)*'Data base original'!T86/'Data base original'!$V86</f>
        <v>4.3175264027059344</v>
      </c>
      <c r="T94" s="13">
        <f>('Data base original'!U98/'Data base original'!U86*100-100)*'Data base original'!U86/'Data base original'!$V86</f>
        <v>2.2435150266726915</v>
      </c>
      <c r="U94" s="9">
        <f>('Data base original'!V98/'Data base original'!V86*100-100)*'Data base original'!V86/'Data base original'!$V86</f>
        <v>9.4261993814605631</v>
      </c>
      <c r="V94" s="13">
        <f>('Data base original'!V98/'Data base original'!V86*100-100)*'Data base original'!V86/('Data base original'!$AC86)</f>
        <v>2.4614492925355989</v>
      </c>
      <c r="W94" s="13">
        <f>('Data base original'!W98/'Data base original'!W86*100-100)*'Data base original'!W86/('Data base original'!$AC86)</f>
        <v>6.0521029499112018</v>
      </c>
      <c r="X94" s="13">
        <f>('Data base original'!X98/'Data base original'!X86*100-100)*'Data base original'!X86/('Data base original'!$AC86)</f>
        <v>0.25599144678555413</v>
      </c>
      <c r="Y94" s="13">
        <f>('Data base original'!Y98/'Data base original'!Y86*100-100)*'Data base original'!Y86/('Data base original'!$AC86)</f>
        <v>1.1370185145243048</v>
      </c>
      <c r="Z94" s="13">
        <f>('Data base original'!Z98/'Data base original'!Z86*100-100)*'Data base original'!Z86/('Data base original'!$AC86)</f>
        <v>8.3104062198025144E-2</v>
      </c>
      <c r="AA94" s="13">
        <f>-('Data base original'!AA98/'Data base original'!AA86*100-100)*'Data base original'!AA86/('Data base original'!$AC86)</f>
        <v>-0.79322946143114281</v>
      </c>
      <c r="AB94" s="13">
        <f>-('Data base original'!AB98/'Data base original'!AB86*100-100)*'Data base original'!AB86/('Data base original'!$AC86)</f>
        <v>-4.0279626150535094E-3</v>
      </c>
      <c r="AC94" s="13">
        <f>(('Data base original'!Y98-'Data base original'!AA98)/('Data base original'!Y86-'Data base original'!AA86)*100-100)*(('Data base original'!Y86-'Data base original'!AA86)/'Data base original'!AC86)</f>
        <v>0.34378905309316354</v>
      </c>
      <c r="AD94" s="13">
        <f>(('Data base original'!Z98-'Data base original'!AB98)/('Data base original'!Z86-'Data base original'!AB86)*100-100)*(('Data base original'!Z86-'Data base original'!AB86)/'Data base original'!AC86)</f>
        <v>7.9076099582971696E-2</v>
      </c>
      <c r="AE94" s="9">
        <f>('Data base original'!AC98/'Data base original'!AC86*100-100)*'Data base original'!AC86/('Data base original'!$AC86)</f>
        <v>9.1924088419085024</v>
      </c>
      <c r="AF94" s="13">
        <f>('Data base original'!AC98/'Data base original'!AC86*100-100)*'Data base original'!AC86/('Data base original'!$AN86)</f>
        <v>5.3313171464023679</v>
      </c>
      <c r="AG94" s="13">
        <f>('Data base original'!AD98/'Data base original'!AD86*100-100)*'Data base original'!AD86/('Data base original'!$AN86)</f>
        <v>0.48594373492484949</v>
      </c>
      <c r="AH94" s="13">
        <f>('Data base original'!AE98/'Data base original'!AE86*100-100)*'Data base original'!AE86/('Data base original'!$AN86)</f>
        <v>0.32128223667253519</v>
      </c>
      <c r="AI94" s="13">
        <f>('Data base original'!AF98/'Data base original'!AF86*100-100)*'Data base original'!AF86/('Data base original'!$AN86)</f>
        <v>1.2637753411978938</v>
      </c>
      <c r="AJ94" s="13">
        <f>('Data base original'!AG98/'Data base original'!AG86*100-100)*'Data base original'!AG86/('Data base original'!$AN86)</f>
        <v>-0.62764098888556286</v>
      </c>
      <c r="AK94" s="13">
        <f>('Data base original'!AH98/'Data base original'!AH86*100-100)*'Data base original'!AH86/('Data base original'!$AN86)</f>
        <v>-4.3288768472206848E-2</v>
      </c>
      <c r="AL94" s="13">
        <f>('Data base original'!AI98/'Data base original'!AI86*100-100)*'Data base original'!AI86/('Data base original'!$AN86)</f>
        <v>0.48905444373876705</v>
      </c>
      <c r="AM94" s="13">
        <f>('Data base original'!AJ98/'Data base original'!AJ86*100-100)*'Data base original'!AJ86/('Data base original'!$AN86)</f>
        <v>-0.16979345828193934</v>
      </c>
      <c r="AN94" s="13">
        <f>('Data base original'!AK98/'Data base original'!AK86*100-100)*'Data base original'!AK86/('Data base original'!$AN86)</f>
        <v>1.7662358329982586E-2</v>
      </c>
      <c r="AO94" s="13">
        <f>-('Data base original'!AL98/'Data base original'!AL86*100-100)*'Data base original'!AL86/('Data base original'!$AN86)</f>
        <v>-0.13200568680753286</v>
      </c>
      <c r="AP94" s="13">
        <f>-('Data base original'!AM98/'Data base original'!AM86*100-100)*'Data base original'!AM86/('Data base original'!$AN86)</f>
        <v>-7.9097691720105209E-3</v>
      </c>
      <c r="AQ94" s="13">
        <f>(('Data base original'!AJ98-'Data base original'!AL98)/('Data base original'!AJ86-'Data base original'!AL86)*100-100)*(('Data base original'!AJ86-'Data base original'!AL86)/'Data base original'!AN86)</f>
        <v>-0.30179914508947242</v>
      </c>
      <c r="AR94" s="13">
        <f>(('Data base original'!AK98-'Data base original'!AM98)/('Data base original'!AK86-'Data base original'!AM86)*100-100)*(('Data base original'!AK86-'Data base original'!AM86)/'Data base original'!AN86)</f>
        <v>9.7525891579721517E-3</v>
      </c>
      <c r="AS94" s="9">
        <f>('Data base original'!AN98/'Data base original'!AN86*100-100)*'Data base original'!AN86/('Data base original'!$AN86)</f>
        <v>6.9283965896471216</v>
      </c>
    </row>
    <row r="95" spans="1:45" x14ac:dyDescent="0.25">
      <c r="A95" s="71">
        <v>41395</v>
      </c>
      <c r="B95" s="13">
        <f>'Data base original'!B99/'Data base original'!B87*100-100</f>
        <v>9.8147731043772239</v>
      </c>
      <c r="C95" s="13">
        <f>'Data base original'!C99/'Data base original'!C87*100-100</f>
        <v>10.7789133143946</v>
      </c>
      <c r="D95" s="13">
        <f>'Data base original'!D99/'Data base original'!D87*100-100</f>
        <v>10.285565812562993</v>
      </c>
      <c r="E95" s="13">
        <f>'Data base original'!E99/'Data base original'!E87*100-100</f>
        <v>6.6982561280424022</v>
      </c>
      <c r="F95" s="9">
        <f>'Data base original'!F99/'Data base original'!F87*100-100</f>
        <v>9.7660467132638047</v>
      </c>
      <c r="G95" s="9">
        <f>'Data base original'!G99</f>
        <v>26.62</v>
      </c>
      <c r="H95" s="13">
        <f>'Data base original'!H99</f>
        <v>27.214571884394715</v>
      </c>
      <c r="I95" s="13">
        <f>'Data base original'!I99</f>
        <v>16.350231273634741</v>
      </c>
      <c r="J95" s="9">
        <f>'Data base original'!J99</f>
        <v>35.79288413008841</v>
      </c>
      <c r="K95" s="9">
        <f>'Data base original'!K99</f>
        <v>9.1300000000000008</v>
      </c>
      <c r="L95" s="13">
        <f>'Data base original'!L99</f>
        <v>7.0924092152010729</v>
      </c>
      <c r="M95" s="9">
        <f>'Data base original'!M99</f>
        <v>10.892780111542804</v>
      </c>
      <c r="N95" s="9">
        <f>'Data base original'!N99</f>
        <v>1.44</v>
      </c>
      <c r="O95" s="13">
        <f>'Data base original'!O99</f>
        <v>1.1652457123381132</v>
      </c>
      <c r="P95" s="9">
        <f>'Data base original'!P99</f>
        <v>1.9833324124911127</v>
      </c>
      <c r="Q95" s="11">
        <f>'Data base original'!Q99</f>
        <v>4.51</v>
      </c>
      <c r="R95" s="13">
        <f>('Data base original'!S99/'Data base original'!S87*100-100)*'Data base original'!S87/'Data base original'!$V87</f>
        <v>3.1317613663531367</v>
      </c>
      <c r="S95" s="13">
        <f>('Data base original'!T99/'Data base original'!T87*100-100)*'Data base original'!T87/'Data base original'!$V87</f>
        <v>4.4123865670061599</v>
      </c>
      <c r="T95" s="13">
        <f>('Data base original'!U99/'Data base original'!U87*100-100)*'Data base original'!U87/'Data base original'!$V87</f>
        <v>1.1635420295497849</v>
      </c>
      <c r="U95" s="9">
        <f>('Data base original'!V99/'Data base original'!V87*100-100)*'Data base original'!V87/'Data base original'!$V87</f>
        <v>8.7076899629090718</v>
      </c>
      <c r="V95" s="13">
        <f>('Data base original'!V99/'Data base original'!V87*100-100)*'Data base original'!V87/('Data base original'!$AC87)</f>
        <v>2.2903043375725542</v>
      </c>
      <c r="W95" s="13">
        <f>('Data base original'!W99/'Data base original'!W87*100-100)*'Data base original'!W87/('Data base original'!$AC87)</f>
        <v>6.1005513918877812</v>
      </c>
      <c r="X95" s="13">
        <f>('Data base original'!X99/'Data base original'!X87*100-100)*'Data base original'!X87/('Data base original'!$AC87)</f>
        <v>0.23916622050623965</v>
      </c>
      <c r="Y95" s="13">
        <f>('Data base original'!Y99/'Data base original'!Y87*100-100)*'Data base original'!Y87/('Data base original'!$AC87)</f>
        <v>4.0827207511908767</v>
      </c>
      <c r="Z95" s="13">
        <f>('Data base original'!Z99/'Data base original'!Z87*100-100)*'Data base original'!Z87/('Data base original'!$AC87)</f>
        <v>6.1716615594888405E-2</v>
      </c>
      <c r="AA95" s="13">
        <f>-('Data base original'!AA99/'Data base original'!AA87*100-100)*'Data base original'!AA87/('Data base original'!$AC87)</f>
        <v>-3.1178688144685931</v>
      </c>
      <c r="AB95" s="13">
        <f>-('Data base original'!AB99/'Data base original'!AB87*100-100)*'Data base original'!AB87/('Data base original'!$AC87)</f>
        <v>-6.8640694449380738E-3</v>
      </c>
      <c r="AC95" s="13">
        <f>(('Data base original'!Y99-'Data base original'!AA99)/('Data base original'!Y87-'Data base original'!AA87)*100-100)*(('Data base original'!Y87-'Data base original'!AA87)/'Data base original'!AC87)</f>
        <v>0.96485193672228575</v>
      </c>
      <c r="AD95" s="13">
        <f>(('Data base original'!Z99-'Data base original'!AB99)/('Data base original'!Z87-'Data base original'!AB87)*100-100)*(('Data base original'!Z87-'Data base original'!AB87)/'Data base original'!AC87)</f>
        <v>5.4852546149950332E-2</v>
      </c>
      <c r="AE95" s="9">
        <f>('Data base original'!AC99/'Data base original'!AC87*100-100)*'Data base original'!AC87/('Data base original'!$AC87)</f>
        <v>9.6497264328388184</v>
      </c>
      <c r="AF95" s="13">
        <f>('Data base original'!AC99/'Data base original'!AC87*100-100)*'Data base original'!AC87/('Data base original'!$AN87)</f>
        <v>5.634299642117873</v>
      </c>
      <c r="AG95" s="13">
        <f>('Data base original'!AD99/'Data base original'!AD87*100-100)*'Data base original'!AD87/('Data base original'!$AN87)</f>
        <v>0.6615272315713312</v>
      </c>
      <c r="AH95" s="13">
        <f>('Data base original'!AE99/'Data base original'!AE87*100-100)*'Data base original'!AE87/('Data base original'!$AN87)</f>
        <v>0.62119084490121368</v>
      </c>
      <c r="AI95" s="13">
        <f>('Data base original'!AF99/'Data base original'!AF87*100-100)*'Data base original'!AF87/('Data base original'!$AN87)</f>
        <v>1.580829363481933</v>
      </c>
      <c r="AJ95" s="13">
        <f>('Data base original'!AG99/'Data base original'!AG87*100-100)*'Data base original'!AG87/('Data base original'!$AN87)</f>
        <v>-0.51808793285615029</v>
      </c>
      <c r="AK95" s="13">
        <f>('Data base original'!AH99/'Data base original'!AH87*100-100)*'Data base original'!AH87/('Data base original'!$AN87)</f>
        <v>-3.7618954754458415E-2</v>
      </c>
      <c r="AL95" s="13">
        <f>('Data base original'!AI99/'Data base original'!AI87*100-100)*'Data base original'!AI87/('Data base original'!$AN87)</f>
        <v>0.48153767762304128</v>
      </c>
      <c r="AM95" s="13">
        <f>('Data base original'!AJ99/'Data base original'!AJ87*100-100)*'Data base original'!AJ87/('Data base original'!$AN87)</f>
        <v>-2.3293756091975627E-2</v>
      </c>
      <c r="AN95" s="13">
        <f>('Data base original'!AK99/'Data base original'!AK87*100-100)*'Data base original'!AK87/('Data base original'!$AN87)</f>
        <v>3.0695024011903778E-2</v>
      </c>
      <c r="AO95" s="13">
        <f>-('Data base original'!AL99/'Data base original'!AL87*100-100)*'Data base original'!AL87/('Data base original'!$AN87)</f>
        <v>-0.37005472008525941</v>
      </c>
      <c r="AP95" s="13">
        <f>-('Data base original'!AM99/'Data base original'!AM87*100-100)*'Data base original'!AM87/('Data base original'!$AN87)</f>
        <v>-1.239065756740442E-2</v>
      </c>
      <c r="AQ95" s="13">
        <f>(('Data base original'!AJ99-'Data base original'!AL99)/('Data base original'!AJ87-'Data base original'!AL87)*100-100)*(('Data base original'!AJ87-'Data base original'!AL87)/'Data base original'!AN87)</f>
        <v>-0.3933484761772354</v>
      </c>
      <c r="AR95" s="13">
        <f>(('Data base original'!AK99-'Data base original'!AM99)/('Data base original'!AK87-'Data base original'!AM87)*100-100)*(('Data base original'!AK87-'Data base original'!AM87)/'Data base original'!AN87)</f>
        <v>1.8304366444499353E-2</v>
      </c>
      <c r="AS95" s="9">
        <f>('Data base original'!AN99/'Data base original'!AN87*100-100)*'Data base original'!AN87/('Data base original'!$AN87)</f>
        <v>8.0486337623520541</v>
      </c>
    </row>
    <row r="96" spans="1:45" x14ac:dyDescent="0.25">
      <c r="A96" s="71">
        <v>41426</v>
      </c>
      <c r="B96" s="13">
        <f>'Data base original'!B100/'Data base original'!B88*100-100</f>
        <v>9.40134325108788</v>
      </c>
      <c r="C96" s="13">
        <f>'Data base original'!C100/'Data base original'!C88*100-100</f>
        <v>10.647731451508307</v>
      </c>
      <c r="D96" s="13">
        <f>'Data base original'!D100/'Data base original'!D88*100-100</f>
        <v>10.078986304374553</v>
      </c>
      <c r="E96" s="13">
        <f>'Data base original'!E100/'Data base original'!E88*100-100</f>
        <v>11.627699676451769</v>
      </c>
      <c r="F96" s="9">
        <f>'Data base original'!F100/'Data base original'!F88*100-100</f>
        <v>9.8922242248196284</v>
      </c>
      <c r="G96" s="9">
        <f>'Data base original'!G100</f>
        <v>26.36</v>
      </c>
      <c r="H96" s="13">
        <f>'Data base original'!H100</f>
        <v>28.022812697517871</v>
      </c>
      <c r="I96" s="13">
        <f>'Data base original'!I100</f>
        <v>15.956952948129221</v>
      </c>
      <c r="J96" s="9">
        <f>'Data base original'!J100</f>
        <v>36.183460757486131</v>
      </c>
      <c r="K96" s="9">
        <f>'Data base original'!K100</f>
        <v>9.0359999999999996</v>
      </c>
      <c r="L96" s="13">
        <f>'Data base original'!L100</f>
        <v>7.004507965268493</v>
      </c>
      <c r="M96" s="9">
        <f>'Data base original'!M100</f>
        <v>11.069089415975037</v>
      </c>
      <c r="N96" s="9">
        <f>'Data base original'!N100</f>
        <v>1.43</v>
      </c>
      <c r="O96" s="13">
        <f>'Data base original'!O100</f>
        <v>1.1594420622293382</v>
      </c>
      <c r="P96" s="9">
        <f>'Data base original'!P100</f>
        <v>1.8839872119990264</v>
      </c>
      <c r="Q96" s="11">
        <f>'Data base original'!Q100</f>
        <v>4.45</v>
      </c>
      <c r="R96" s="13">
        <f>('Data base original'!S100/'Data base original'!S88*100-100)*'Data base original'!S88/'Data base original'!$V88</f>
        <v>2.9669411335491698</v>
      </c>
      <c r="S96" s="13">
        <f>('Data base original'!T100/'Data base original'!T88*100-100)*'Data base original'!T88/'Data base original'!$V88</f>
        <v>5.5070927396242597</v>
      </c>
      <c r="T96" s="13">
        <f>('Data base original'!U100/'Data base original'!U88*100-100)*'Data base original'!U88/'Data base original'!$V88</f>
        <v>4.2418621933028469</v>
      </c>
      <c r="U96" s="9">
        <f>('Data base original'!V100/'Data base original'!V88*100-100)*'Data base original'!V88/'Data base original'!$V88</f>
        <v>12.715896066476276</v>
      </c>
      <c r="V96" s="13">
        <f>('Data base original'!V100/'Data base original'!V88*100-100)*'Data base original'!V88/('Data base original'!$AC88)</f>
        <v>3.2805538692596428</v>
      </c>
      <c r="W96" s="13">
        <f>('Data base original'!W100/'Data base original'!W88*100-100)*'Data base original'!W88/('Data base original'!$AC88)</f>
        <v>6.4979614269867305</v>
      </c>
      <c r="X96" s="13">
        <f>('Data base original'!X100/'Data base original'!X88*100-100)*'Data base original'!X88/('Data base original'!$AC88)</f>
        <v>0.1436935199164997</v>
      </c>
      <c r="Y96" s="13">
        <f>('Data base original'!Y100/'Data base original'!Y88*100-100)*'Data base original'!Y88/('Data base original'!$AC88)</f>
        <v>2.8123561669738191</v>
      </c>
      <c r="Z96" s="13">
        <f>('Data base original'!Z100/'Data base original'!Z88*100-100)*'Data base original'!Z88/('Data base original'!$AC88)</f>
        <v>4.4325782029256654E-3</v>
      </c>
      <c r="AA96" s="13">
        <f>-('Data base original'!AA100/'Data base original'!AA88*100-100)*'Data base original'!AA88/('Data base original'!$AC88)</f>
        <v>-2.0549908179295699</v>
      </c>
      <c r="AB96" s="13">
        <f>-('Data base original'!AB100/'Data base original'!AB88*100-100)*'Data base original'!AB88/('Data base original'!$AC88)</f>
        <v>-1.3283954495683037E-2</v>
      </c>
      <c r="AC96" s="13">
        <f>(('Data base original'!Y100-'Data base original'!AA100)/('Data base original'!Y88-'Data base original'!AA88)*100-100)*(('Data base original'!Y88-'Data base original'!AA88)/'Data base original'!AC88)</f>
        <v>0.75736534904424702</v>
      </c>
      <c r="AD96" s="13">
        <f>(('Data base original'!Z100-'Data base original'!AB100)/('Data base original'!Z88-'Data base original'!AB88)*100-100)*(('Data base original'!Z88-'Data base original'!AB88)/'Data base original'!AC88)</f>
        <v>-8.851376292757375E-3</v>
      </c>
      <c r="AE96" s="9">
        <f>('Data base original'!AC100/'Data base original'!AC88*100-100)*'Data base original'!AC88/('Data base original'!$AC88)</f>
        <v>10.670722788914361</v>
      </c>
      <c r="AF96" s="13">
        <f>('Data base original'!AC100/'Data base original'!AC88*100-100)*'Data base original'!AC88/('Data base original'!$AN88)</f>
        <v>6.2650762667488182</v>
      </c>
      <c r="AG96" s="13">
        <f>('Data base original'!AD100/'Data base original'!AD88*100-100)*'Data base original'!AD88/('Data base original'!$AN88)</f>
        <v>0.97482014153526297</v>
      </c>
      <c r="AH96" s="13">
        <f>('Data base original'!AE100/'Data base original'!AE88*100-100)*'Data base original'!AE88/('Data base original'!$AN88)</f>
        <v>0.45600842811964082</v>
      </c>
      <c r="AI96" s="13">
        <f>('Data base original'!AF100/'Data base original'!AF88*100-100)*'Data base original'!AF88/('Data base original'!$AN88)</f>
        <v>1.8376387897502027</v>
      </c>
      <c r="AJ96" s="13">
        <f>('Data base original'!AG100/'Data base original'!AG88*100-100)*'Data base original'!AG88/('Data base original'!$AN88)</f>
        <v>-0.53647431554470493</v>
      </c>
      <c r="AK96" s="13">
        <f>('Data base original'!AH100/'Data base original'!AH88*100-100)*'Data base original'!AH88/('Data base original'!$AN88)</f>
        <v>-3.7641531125052786E-2</v>
      </c>
      <c r="AL96" s="13">
        <f>('Data base original'!AI100/'Data base original'!AI88*100-100)*'Data base original'!AI88/('Data base original'!$AN88)</f>
        <v>0.50344082260768996</v>
      </c>
      <c r="AM96" s="13">
        <f>('Data base original'!AJ100/'Data base original'!AJ88*100-100)*'Data base original'!AJ88/('Data base original'!$AN88)</f>
        <v>0.11235123616712511</v>
      </c>
      <c r="AN96" s="13">
        <f>('Data base original'!AK100/'Data base original'!AK88*100-100)*'Data base original'!AK88/('Data base original'!$AN88)</f>
        <v>3.4885716868060822E-2</v>
      </c>
      <c r="AO96" s="13">
        <f>-('Data base original'!AL100/'Data base original'!AL88*100-100)*'Data base original'!AL88/('Data base original'!$AN88)</f>
        <v>-0.17470054230070683</v>
      </c>
      <c r="AP96" s="13">
        <f>-('Data base original'!AM100/'Data base original'!AM88*100-100)*'Data base original'!AM88/('Data base original'!$AN88)</f>
        <v>-1.1770066582126188E-2</v>
      </c>
      <c r="AQ96" s="13">
        <f>(('Data base original'!AJ100-'Data base original'!AL100)/('Data base original'!AJ88-'Data base original'!AL88)*100-100)*(('Data base original'!AJ88-'Data base original'!AL88)/'Data base original'!AN88)</f>
        <v>-6.2349306133581604E-2</v>
      </c>
      <c r="AR96" s="13">
        <f>(('Data base original'!AK100-'Data base original'!AM100)/('Data base original'!AK88-'Data base original'!AM88)*100-100)*(('Data base original'!AK88-'Data base original'!AM88)/'Data base original'!AN88)</f>
        <v>2.3115650285934632E-2</v>
      </c>
      <c r="AS96" s="9">
        <f>('Data base original'!AN100/'Data base original'!AN88*100-100)*'Data base original'!AN88/('Data base original'!$AN88)</f>
        <v>9.4236349462442082</v>
      </c>
    </row>
    <row r="97" spans="1:45" x14ac:dyDescent="0.25">
      <c r="A97" s="71">
        <v>41456</v>
      </c>
      <c r="B97" s="13">
        <f>'Data base original'!B101/'Data base original'!B89*100-100</f>
        <v>9.8928127275763558</v>
      </c>
      <c r="C97" s="13">
        <f>'Data base original'!C101/'Data base original'!C89*100-100</f>
        <v>10.485660187884463</v>
      </c>
      <c r="D97" s="13">
        <f>'Data base original'!D101/'Data base original'!D89*100-100</f>
        <v>10.80702455788385</v>
      </c>
      <c r="E97" s="13">
        <f>'Data base original'!E101/'Data base original'!E89*100-100</f>
        <v>17.663241534745879</v>
      </c>
      <c r="F97" s="9">
        <f>'Data base original'!F101/'Data base original'!F89*100-100</f>
        <v>10.813367315449767</v>
      </c>
      <c r="G97" s="9">
        <f>'Data base original'!G101</f>
        <v>26.99</v>
      </c>
      <c r="H97" s="13">
        <f>'Data base original'!H101</f>
        <v>28.251789521882767</v>
      </c>
      <c r="I97" s="13">
        <f>'Data base original'!I101</f>
        <v>16.277407031945078</v>
      </c>
      <c r="J97" s="9">
        <f>'Data base original'!J101</f>
        <v>36.195445698235588</v>
      </c>
      <c r="K97" s="9">
        <f>'Data base original'!K101</f>
        <v>9.2200000000000006</v>
      </c>
      <c r="L97" s="13">
        <f>'Data base original'!L101</f>
        <v>7.2360119466197137</v>
      </c>
      <c r="M97" s="9">
        <f>'Data base original'!M101</f>
        <v>11.11571503580709</v>
      </c>
      <c r="N97" s="9">
        <f>'Data base original'!N101</f>
        <v>1.48</v>
      </c>
      <c r="O97" s="13">
        <f>'Data base original'!O101</f>
        <v>1.282517036762912</v>
      </c>
      <c r="P97" s="9">
        <f>'Data base original'!P101</f>
        <v>1.7922752793318626</v>
      </c>
      <c r="Q97" s="11">
        <f>'Data base original'!Q101</f>
        <v>4.46</v>
      </c>
      <c r="R97" s="13">
        <f>('Data base original'!S101/'Data base original'!S89*100-100)*'Data base original'!S89/'Data base original'!$V89</f>
        <v>2.8628964584054168</v>
      </c>
      <c r="S97" s="13">
        <f>('Data base original'!T101/'Data base original'!T89*100-100)*'Data base original'!T89/'Data base original'!$V89</f>
        <v>5.7899538588660038</v>
      </c>
      <c r="T97" s="13">
        <f>('Data base original'!U101/'Data base original'!U89*100-100)*'Data base original'!U89/'Data base original'!$V89</f>
        <v>5.0273538701420026</v>
      </c>
      <c r="U97" s="9">
        <f>('Data base original'!V101/'Data base original'!V89*100-100)*'Data base original'!V89/'Data base original'!$V89</f>
        <v>13.680204187413423</v>
      </c>
      <c r="V97" s="13">
        <f>('Data base original'!V101/'Data base original'!V89*100-100)*'Data base original'!V89/('Data base original'!$AC89)</f>
        <v>3.4595499990794076</v>
      </c>
      <c r="W97" s="13">
        <f>('Data base original'!W101/'Data base original'!W89*100-100)*'Data base original'!W89/('Data base original'!$AC89)</f>
        <v>5.470432816838688</v>
      </c>
      <c r="X97" s="13">
        <f>('Data base original'!X101/'Data base original'!X89*100-100)*'Data base original'!X89/('Data base original'!$AC89)</f>
        <v>0.21393596007387666</v>
      </c>
      <c r="Y97" s="13">
        <f>('Data base original'!Y101/'Data base original'!Y89*100-100)*'Data base original'!Y89/('Data base original'!$AC89)</f>
        <v>0.8594180289841804</v>
      </c>
      <c r="Z97" s="13">
        <f>('Data base original'!Z101/'Data base original'!Z89*100-100)*'Data base original'!Z89/('Data base original'!$AC89)</f>
        <v>7.4001799681669084E-3</v>
      </c>
      <c r="AA97" s="13">
        <f>-('Data base original'!AA101/'Data base original'!AA89*100-100)*'Data base original'!AA89/('Data base original'!$AC89)</f>
        <v>-0.29105722942297163</v>
      </c>
      <c r="AB97" s="13">
        <f>-('Data base original'!AB101/'Data base original'!AB89*100-100)*'Data base original'!AB89/('Data base original'!$AC89)</f>
        <v>-1.3938628129405368E-2</v>
      </c>
      <c r="AC97" s="13">
        <f>(('Data base original'!Y101-'Data base original'!AA101)/('Data base original'!Y89-'Data base original'!AA89)*100-100)*(('Data base original'!Y89-'Data base original'!AA89)/'Data base original'!AC89)</f>
        <v>0.56836079956121111</v>
      </c>
      <c r="AD97" s="13">
        <f>(('Data base original'!Z101-'Data base original'!AB101)/('Data base original'!Z89-'Data base original'!AB89)*100-100)*(('Data base original'!Z89-'Data base original'!AB89)/'Data base original'!AC89)</f>
        <v>-6.538448161238419E-3</v>
      </c>
      <c r="AE97" s="9">
        <f>('Data base original'!AC101/'Data base original'!AC89*100-100)*'Data base original'!AC89/('Data base original'!$AC89)</f>
        <v>9.7057411273919314</v>
      </c>
      <c r="AF97" s="13">
        <f>('Data base original'!AC101/'Data base original'!AC89*100-100)*'Data base original'!AC89/('Data base original'!$AN89)</f>
        <v>5.7579947339816266</v>
      </c>
      <c r="AG97" s="13">
        <f>('Data base original'!AD101/'Data base original'!AD89*100-100)*'Data base original'!AD89/('Data base original'!$AN89)</f>
        <v>1.457990904178091</v>
      </c>
      <c r="AH97" s="13">
        <f>('Data base original'!AE101/'Data base original'!AE89*100-100)*'Data base original'!AE89/('Data base original'!$AN89)</f>
        <v>0.66278259843389775</v>
      </c>
      <c r="AI97" s="13">
        <f>('Data base original'!AF101/'Data base original'!AF89*100-100)*'Data base original'!AF89/('Data base original'!$AN89)</f>
        <v>2.0085991949507047</v>
      </c>
      <c r="AJ97" s="13">
        <f>('Data base original'!AG101/'Data base original'!AG89*100-100)*'Data base original'!AG89/('Data base original'!$AN89)</f>
        <v>-0.58146859873637669</v>
      </c>
      <c r="AK97" s="13">
        <f>('Data base original'!AH101/'Data base original'!AH89*100-100)*'Data base original'!AH89/('Data base original'!$AN89)</f>
        <v>-3.1942789285557931E-2</v>
      </c>
      <c r="AL97" s="13">
        <f>('Data base original'!AI101/'Data base original'!AI89*100-100)*'Data base original'!AI89/('Data base original'!$AN89)</f>
        <v>0.44460770820490469</v>
      </c>
      <c r="AM97" s="13">
        <f>('Data base original'!AJ101/'Data base original'!AJ89*100-100)*'Data base original'!AJ89/('Data base original'!$AN89)</f>
        <v>0.31124374361917528</v>
      </c>
      <c r="AN97" s="13">
        <f>('Data base original'!AK101/'Data base original'!AK89*100-100)*'Data base original'!AK89/('Data base original'!$AN89)</f>
        <v>3.412871093344607E-2</v>
      </c>
      <c r="AO97" s="13">
        <f>-('Data base original'!AL101/'Data base original'!AL89*100-100)*'Data base original'!AL89/('Data base original'!$AN89)</f>
        <v>-0.18763110769522715</v>
      </c>
      <c r="AP97" s="13">
        <f>-('Data base original'!AM101/'Data base original'!AM89*100-100)*'Data base original'!AM89/('Data base original'!$AN89)</f>
        <v>-1.0923563348362373E-2</v>
      </c>
      <c r="AQ97" s="13">
        <f>(('Data base original'!AJ101-'Data base original'!AL101)/('Data base original'!AJ89-'Data base original'!AL89)*100-100)*(('Data base original'!AJ89-'Data base original'!AL89)/'Data base original'!AN89)</f>
        <v>0.12361263592394808</v>
      </c>
      <c r="AR97" s="13">
        <f>(('Data base original'!AK101-'Data base original'!AM101)/('Data base original'!AK89-'Data base original'!AM89)*100-100)*(('Data base original'!AK89-'Data base original'!AM89)/'Data base original'!AN89)</f>
        <v>2.320514758508364E-2</v>
      </c>
      <c r="AS97" s="9">
        <f>('Data base original'!AN101/'Data base original'!AN89*100-100)*'Data base original'!AN89/('Data base original'!$AN89)</f>
        <v>9.8653815352363097</v>
      </c>
    </row>
    <row r="98" spans="1:45" x14ac:dyDescent="0.25">
      <c r="A98" s="71">
        <v>41487</v>
      </c>
      <c r="B98" s="13">
        <f>'Data base original'!B102/'Data base original'!B90*100-100</f>
        <v>11.054962735275069</v>
      </c>
      <c r="C98" s="13">
        <f>'Data base original'!C102/'Data base original'!C90*100-100</f>
        <v>10.263818164196707</v>
      </c>
      <c r="D98" s="13">
        <f>'Data base original'!D102/'Data base original'!D90*100-100</f>
        <v>11.129304272929048</v>
      </c>
      <c r="E98" s="13">
        <f>'Data base original'!E102/'Data base original'!E90*100-100</f>
        <v>12.924569093994293</v>
      </c>
      <c r="F98" s="9">
        <f>'Data base original'!F102/'Data base original'!F90*100-100</f>
        <v>11.135056436796376</v>
      </c>
      <c r="G98" s="9">
        <f>'Data base original'!G102</f>
        <v>27.410764499772498</v>
      </c>
      <c r="H98" s="13">
        <f>'Data base original'!H102</f>
        <v>31.846919797108157</v>
      </c>
      <c r="I98" s="13">
        <f>'Data base original'!I102</f>
        <v>15.591562672046479</v>
      </c>
      <c r="J98" s="9">
        <f>'Data base original'!J102</f>
        <v>35.902965937685209</v>
      </c>
      <c r="K98" s="9">
        <f>'Data base original'!K102</f>
        <v>8.8965493557184914</v>
      </c>
      <c r="L98" s="13">
        <f>'Data base original'!L102</f>
        <v>7.125036704190963</v>
      </c>
      <c r="M98" s="9">
        <f>'Data base original'!M102</f>
        <v>10.6665350824013</v>
      </c>
      <c r="N98" s="9">
        <f>'Data base original'!N102</f>
        <v>1.6821505055583721</v>
      </c>
      <c r="O98" s="13">
        <f>'Data base original'!O102</f>
        <v>1.5204008062693743</v>
      </c>
      <c r="P98" s="9">
        <f>'Data base original'!P102</f>
        <v>1.8796683960316261</v>
      </c>
      <c r="Q98" s="11">
        <f>'Data base original'!Q102</f>
        <v>4.49</v>
      </c>
      <c r="R98" s="13">
        <f>('Data base original'!S102/'Data base original'!S90*100-100)*'Data base original'!S90/'Data base original'!$V90</f>
        <v>2.7381737871115992</v>
      </c>
      <c r="S98" s="13">
        <f>('Data base original'!T102/'Data base original'!T90*100-100)*'Data base original'!T90/'Data base original'!$V90</f>
        <v>7.0786175512168468</v>
      </c>
      <c r="T98" s="13">
        <f>('Data base original'!U102/'Data base original'!U90*100-100)*'Data base original'!U90/'Data base original'!$V90</f>
        <v>4.9899287459477737</v>
      </c>
      <c r="U98" s="9">
        <f>('Data base original'!V102/'Data base original'!V90*100-100)*'Data base original'!V90/'Data base original'!$V90</f>
        <v>14.806720084276193</v>
      </c>
      <c r="V98" s="13">
        <f>('Data base original'!V102/'Data base original'!V90*100-100)*'Data base original'!V90/('Data base original'!$AC90)</f>
        <v>3.7121679037336976</v>
      </c>
      <c r="W98" s="13">
        <f>('Data base original'!W102/'Data base original'!W90*100-100)*'Data base original'!W90/('Data base original'!$AC90)</f>
        <v>7.6770881586914079</v>
      </c>
      <c r="X98" s="13">
        <f>('Data base original'!X102/'Data base original'!X90*100-100)*'Data base original'!X90/('Data base original'!$AC90)</f>
        <v>0.16958606730660636</v>
      </c>
      <c r="Y98" s="13">
        <f>('Data base original'!Y102/'Data base original'!Y90*100-100)*'Data base original'!Y90/('Data base original'!$AC90)</f>
        <v>1.9969627966876171</v>
      </c>
      <c r="Z98" s="13">
        <f>('Data base original'!Z102/'Data base original'!Z90*100-100)*'Data base original'!Z90/('Data base original'!$AC90)</f>
        <v>-1.0003770353171624E-2</v>
      </c>
      <c r="AA98" s="13">
        <f>-('Data base original'!AA102/'Data base original'!AA90*100-100)*'Data base original'!AA90/('Data base original'!$AC90)</f>
        <v>-0.92935029931358615</v>
      </c>
      <c r="AB98" s="13">
        <f>-('Data base original'!AB102/'Data base original'!AB90*100-100)*'Data base original'!AB90/('Data base original'!$AC90)</f>
        <v>-1.1766431923585553E-2</v>
      </c>
      <c r="AC98" s="13">
        <f>(('Data base original'!Y102-'Data base original'!AA102)/('Data base original'!Y90-'Data base original'!AA90)*100-100)*(('Data base original'!Y90-'Data base original'!AA90)/'Data base original'!AC90)</f>
        <v>1.067612497374032</v>
      </c>
      <c r="AD98" s="13">
        <f>(('Data base original'!Z102-'Data base original'!AB102)/('Data base original'!Z90-'Data base original'!AB90)*100-100)*(('Data base original'!Z90-'Data base original'!AB90)/'Data base original'!AC90)</f>
        <v>-2.1770202276757251E-2</v>
      </c>
      <c r="AE98" s="9">
        <f>('Data base original'!AC102/'Data base original'!AC90*100-100)*'Data base original'!AC90/('Data base original'!$AC90)</f>
        <v>12.604684424828989</v>
      </c>
      <c r="AF98" s="13">
        <f>('Data base original'!AC102/'Data base original'!AC90*100-100)*'Data base original'!AC90/('Data base original'!$AN90)</f>
        <v>7.4087462608829124</v>
      </c>
      <c r="AG98" s="13">
        <f>('Data base original'!AD102/'Data base original'!AD90*100-100)*'Data base original'!AD90/('Data base original'!$AN90)</f>
        <v>1.9146007041782764</v>
      </c>
      <c r="AH98" s="13">
        <f>('Data base original'!AE102/'Data base original'!AE90*100-100)*'Data base original'!AE90/('Data base original'!$AN90)</f>
        <v>0.67107072185058658</v>
      </c>
      <c r="AI98" s="13">
        <f>('Data base original'!AF102/'Data base original'!AF90*100-100)*'Data base original'!AF90/('Data base original'!$AN90)</f>
        <v>2.2725653495664693</v>
      </c>
      <c r="AJ98" s="13">
        <f>('Data base original'!AG102/'Data base original'!AG90*100-100)*'Data base original'!AG90/('Data base original'!$AN90)</f>
        <v>-0.58567381831850507</v>
      </c>
      <c r="AK98" s="13">
        <f>('Data base original'!AH102/'Data base original'!AH90*100-100)*'Data base original'!AH90/('Data base original'!$AN90)</f>
        <v>-2.3649048201806997E-2</v>
      </c>
      <c r="AL98" s="13">
        <f>('Data base original'!AI102/'Data base original'!AI90*100-100)*'Data base original'!AI90/('Data base original'!$AN90)</f>
        <v>0.94748127703948792</v>
      </c>
      <c r="AM98" s="13">
        <f>('Data base original'!AJ102/'Data base original'!AJ90*100-100)*'Data base original'!AJ90/('Data base original'!$AN90)</f>
        <v>0.46173419075569261</v>
      </c>
      <c r="AN98" s="13">
        <f>('Data base original'!AK102/'Data base original'!AK90*100-100)*'Data base original'!AK90/('Data base original'!$AN90)</f>
        <v>3.608257766396588E-2</v>
      </c>
      <c r="AO98" s="13">
        <f>-('Data base original'!AL102/'Data base original'!AL90*100-100)*'Data base original'!AL90/('Data base original'!$AN90)</f>
        <v>-0.35083632475938425</v>
      </c>
      <c r="AP98" s="13">
        <f>-('Data base original'!AM102/'Data base original'!AM90*100-100)*'Data base original'!AM90/('Data base original'!$AN90)</f>
        <v>-1.3902005091806592E-2</v>
      </c>
      <c r="AQ98" s="13">
        <f>(('Data base original'!AJ102-'Data base original'!AL102)/('Data base original'!AJ90-'Data base original'!AL90)*100-100)*(('Data base original'!AJ90-'Data base original'!AL90)/'Data base original'!AN90)</f>
        <v>0.1108978659963077</v>
      </c>
      <c r="AR98" s="13">
        <f>(('Data base original'!AK102-'Data base original'!AM102)/('Data base original'!AK90-'Data base original'!AM90)*100-100)*(('Data base original'!AK90-'Data base original'!AM90)/'Data base original'!AN90)</f>
        <v>2.2180572572159277E-2</v>
      </c>
      <c r="AS98" s="9">
        <f>('Data base original'!AN102/'Data base original'!AN90*100-100)*'Data base original'!AN90/('Data base original'!$AN90)</f>
        <v>12.738219885565869</v>
      </c>
    </row>
    <row r="99" spans="1:45" x14ac:dyDescent="0.25">
      <c r="A99" s="71">
        <v>41518</v>
      </c>
      <c r="B99" s="13">
        <f>'Data base original'!B103/'Data base original'!B91*100-100</f>
        <v>10.620346190305725</v>
      </c>
      <c r="C99" s="13">
        <f>'Data base original'!C103/'Data base original'!C91*100-100</f>
        <v>10.103639121283152</v>
      </c>
      <c r="D99" s="13">
        <f>'Data base original'!D103/'Data base original'!D91*100-100</f>
        <v>11.390851946324474</v>
      </c>
      <c r="E99" s="13">
        <f>'Data base original'!E103/'Data base original'!E91*100-100</f>
        <v>9.5923379884182367</v>
      </c>
      <c r="F99" s="9">
        <f>'Data base original'!F103/'Data base original'!F91*100-100</f>
        <v>10.655079012796762</v>
      </c>
      <c r="G99" s="9">
        <f>'Data base original'!G103</f>
        <v>27.456714660823657</v>
      </c>
      <c r="H99" s="13">
        <f>'Data base original'!H103</f>
        <v>31.165323148352044</v>
      </c>
      <c r="I99" s="13">
        <f>'Data base original'!I103</f>
        <v>14.20804883190101</v>
      </c>
      <c r="J99" s="9">
        <f>'Data base original'!J103</f>
        <v>35.704905589331588</v>
      </c>
      <c r="K99" s="9">
        <f>'Data base original'!K103</f>
        <v>9.2435012481818664</v>
      </c>
      <c r="L99" s="13">
        <f>'Data base original'!L103</f>
        <v>6.8945340367623675</v>
      </c>
      <c r="M99" s="9">
        <f>'Data base original'!M103</f>
        <v>11.022305956128957</v>
      </c>
      <c r="N99" s="9">
        <f>'Data base original'!N103</f>
        <v>1.4553408483150525</v>
      </c>
      <c r="O99" s="13">
        <f>'Data base original'!O103</f>
        <v>1.3135641342240492</v>
      </c>
      <c r="P99" s="9">
        <f>'Data base original'!P103</f>
        <v>1.7691063868823258</v>
      </c>
      <c r="Q99" s="11">
        <f>'Data base original'!Q103</f>
        <v>4.37</v>
      </c>
      <c r="R99" s="13">
        <f>('Data base original'!S103/'Data base original'!S91*100-100)*'Data base original'!S91/'Data base original'!$V91</f>
        <v>3.0314610843228289</v>
      </c>
      <c r="S99" s="13">
        <f>('Data base original'!T103/'Data base original'!T91*100-100)*'Data base original'!T91/'Data base original'!$V91</f>
        <v>5.9122943791738756</v>
      </c>
      <c r="T99" s="13">
        <f>('Data base original'!U103/'Data base original'!U91*100-100)*'Data base original'!U91/'Data base original'!$V91</f>
        <v>4.2819685153559446</v>
      </c>
      <c r="U99" s="9">
        <f>('Data base original'!V103/'Data base original'!V91*100-100)*'Data base original'!V91/'Data base original'!$V91</f>
        <v>13.225723978852642</v>
      </c>
      <c r="V99" s="13">
        <f>('Data base original'!V103/'Data base original'!V91*100-100)*'Data base original'!V91/('Data base original'!$AC91)</f>
        <v>3.461493707597727</v>
      </c>
      <c r="W99" s="13">
        <f>('Data base original'!W103/'Data base original'!W91*100-100)*'Data base original'!W91/('Data base original'!$AC91)</f>
        <v>8.2561632815694903</v>
      </c>
      <c r="X99" s="13">
        <f>('Data base original'!X103/'Data base original'!X91*100-100)*'Data base original'!X91/('Data base original'!$AC91)</f>
        <v>0.25719387241555941</v>
      </c>
      <c r="Y99" s="13">
        <f>('Data base original'!Y103/'Data base original'!Y91*100-100)*'Data base original'!Y91/('Data base original'!$AC91)</f>
        <v>2.105471736039898</v>
      </c>
      <c r="Z99" s="13">
        <f>('Data base original'!Z103/'Data base original'!Z91*100-100)*'Data base original'!Z91/('Data base original'!$AC91)</f>
        <v>-2.3866326104793376E-2</v>
      </c>
      <c r="AA99" s="13">
        <f>-('Data base original'!AA103/'Data base original'!AA91*100-100)*'Data base original'!AA91/('Data base original'!$AC91)</f>
        <v>-1.1397246138216022</v>
      </c>
      <c r="AB99" s="13">
        <f>-('Data base original'!AB103/'Data base original'!AB91*100-100)*'Data base original'!AB91/('Data base original'!$AC91)</f>
        <v>-1.7220942703456293E-2</v>
      </c>
      <c r="AC99" s="13">
        <f>(('Data base original'!Y103-'Data base original'!AA103)/('Data base original'!Y91-'Data base original'!AA91)*100-100)*(('Data base original'!Y91-'Data base original'!AA91)/'Data base original'!AC91)</f>
        <v>0.9657471222182954</v>
      </c>
      <c r="AD99" s="13">
        <f>(('Data base original'!Z103-'Data base original'!AB103)/('Data base original'!Z91-'Data base original'!AB91)*100-100)*(('Data base original'!Z91-'Data base original'!AB91)/'Data base original'!AC91)</f>
        <v>-4.1087268808249734E-2</v>
      </c>
      <c r="AE99" s="9">
        <f>('Data base original'!AC103/'Data base original'!AC91*100-100)*'Data base original'!AC91/('Data base original'!$AC91)</f>
        <v>12.899510714992829</v>
      </c>
      <c r="AF99" s="13">
        <f>('Data base original'!AC103/'Data base original'!AC91*100-100)*'Data base original'!AC91/('Data base original'!$AN91)</f>
        <v>7.5936134405109623</v>
      </c>
      <c r="AG99" s="13">
        <f>('Data base original'!AD103/'Data base original'!AD91*100-100)*'Data base original'!AD91/('Data base original'!$AN91)</f>
        <v>1.9894593653693238</v>
      </c>
      <c r="AH99" s="13">
        <f>('Data base original'!AE103/'Data base original'!AE91*100-100)*'Data base original'!AE91/('Data base original'!$AN91)</f>
        <v>0.83412449445877157</v>
      </c>
      <c r="AI99" s="13">
        <f>('Data base original'!AF103/'Data base original'!AF91*100-100)*'Data base original'!AF91/('Data base original'!$AN91)</f>
        <v>2.3681800597596112</v>
      </c>
      <c r="AJ99" s="13">
        <f>('Data base original'!AG103/'Data base original'!AG91*100-100)*'Data base original'!AG91/('Data base original'!$AN91)</f>
        <v>-0.53998076338874945</v>
      </c>
      <c r="AK99" s="13">
        <f>('Data base original'!AH103/'Data base original'!AH91*100-100)*'Data base original'!AH91/('Data base original'!$AN91)</f>
        <v>-2.2130091677829193E-2</v>
      </c>
      <c r="AL99" s="13">
        <f>('Data base original'!AI103/'Data base original'!AI91*100-100)*'Data base original'!AI91/('Data base original'!$AN91)</f>
        <v>1.3014854456268086</v>
      </c>
      <c r="AM99" s="13">
        <f>('Data base original'!AJ103/'Data base original'!AJ91*100-100)*'Data base original'!AJ91/('Data base original'!$AN91)</f>
        <v>0.38932267183358404</v>
      </c>
      <c r="AN99" s="13">
        <f>('Data base original'!AK103/'Data base original'!AK91*100-100)*'Data base original'!AK91/('Data base original'!$AN91)</f>
        <v>3.3922812812425776E-2</v>
      </c>
      <c r="AO99" s="13">
        <f>-('Data base original'!AL103/'Data base original'!AL91*100-100)*'Data base original'!AL91/('Data base original'!$AN91)</f>
        <v>-0.36619287879119672</v>
      </c>
      <c r="AP99" s="13">
        <f>-('Data base original'!AM103/'Data base original'!AM91*100-100)*'Data base original'!AM91/('Data base original'!$AN91)</f>
        <v>-1.6519020246763071E-2</v>
      </c>
      <c r="AQ99" s="13">
        <f>(('Data base original'!AJ103-'Data base original'!AL103)/('Data base original'!AJ91-'Data base original'!AL91)*100-100)*(('Data base original'!AJ91-'Data base original'!AL91)/'Data base original'!AN91)</f>
        <v>2.3129793042386586E-2</v>
      </c>
      <c r="AR99" s="13">
        <f>(('Data base original'!AK103-'Data base original'!AM103)/('Data base original'!AK91-'Data base original'!AM91)*100-100)*(('Data base original'!AK91-'Data base original'!AM91)/'Data base original'!AN91)</f>
        <v>1.7403792565662608E-2</v>
      </c>
      <c r="AS99" s="9">
        <f>('Data base original'!AN103/'Data base original'!AN91*100-100)*'Data base original'!AN91/('Data base original'!$AN91)</f>
        <v>13.565285536266941</v>
      </c>
    </row>
    <row r="100" spans="1:45" x14ac:dyDescent="0.25">
      <c r="A100" s="71">
        <v>41548</v>
      </c>
      <c r="B100" s="13">
        <f>'Data base original'!B104/'Data base original'!B92*100-100</f>
        <v>10.008016601017047</v>
      </c>
      <c r="C100" s="13">
        <f>'Data base original'!C104/'Data base original'!C92*100-100</f>
        <v>10.243643667531344</v>
      </c>
      <c r="D100" s="13">
        <f>'Data base original'!D104/'Data base original'!D92*100-100</f>
        <v>11.319330338618585</v>
      </c>
      <c r="E100" s="13">
        <f>'Data base original'!E104/'Data base original'!E92*100-100</f>
        <v>9.1932362684713667</v>
      </c>
      <c r="F100" s="9">
        <f>'Data base original'!F104/'Data base original'!F92*100-100</f>
        <v>10.278353984996613</v>
      </c>
      <c r="G100" s="9">
        <f>'Data base original'!G104</f>
        <v>26.863969371184837</v>
      </c>
      <c r="H100" s="13">
        <f>'Data base original'!H104</f>
        <v>29.728903353522245</v>
      </c>
      <c r="I100" s="13">
        <f>'Data base original'!I104</f>
        <v>15.766727938179059</v>
      </c>
      <c r="J100" s="9">
        <f>'Data base original'!J104</f>
        <v>35.537349645069781</v>
      </c>
      <c r="K100" s="9">
        <f>'Data base original'!K104</f>
        <v>8.8171856697406028</v>
      </c>
      <c r="L100" s="13">
        <f>'Data base original'!L104</f>
        <v>7.1883724453017619</v>
      </c>
      <c r="M100" s="9">
        <f>'Data base original'!M104</f>
        <v>10.174885845762081</v>
      </c>
      <c r="N100" s="9">
        <f>'Data base original'!N104</f>
        <v>1.6687795377367145</v>
      </c>
      <c r="O100" s="13">
        <f>'Data base original'!O104</f>
        <v>1.5634216322485095</v>
      </c>
      <c r="P100" s="9">
        <f>'Data base original'!P104</f>
        <v>1.7905766682535385</v>
      </c>
      <c r="Q100" s="11">
        <f>'Data base original'!Q104</f>
        <v>4.3899999999999997</v>
      </c>
      <c r="R100" s="13">
        <f>('Data base original'!S104/'Data base original'!S92*100-100)*'Data base original'!S92/'Data base original'!$V92</f>
        <v>3.1478153330175647</v>
      </c>
      <c r="S100" s="13">
        <f>('Data base original'!T104/'Data base original'!T92*100-100)*'Data base original'!T92/'Data base original'!$V92</f>
        <v>5.988369772241775</v>
      </c>
      <c r="T100" s="13">
        <f>('Data base original'!U104/'Data base original'!U92*100-100)*'Data base original'!U92/'Data base original'!$V92</f>
        <v>2.2649186249375228</v>
      </c>
      <c r="U100" s="9">
        <f>('Data base original'!V104/'Data base original'!V92*100-100)*'Data base original'!V92/'Data base original'!$V92</f>
        <v>11.401103730196866</v>
      </c>
      <c r="V100" s="13">
        <f>('Data base original'!V104/'Data base original'!V92*100-100)*'Data base original'!V92/('Data base original'!$AC92)</f>
        <v>2.9070775480749114</v>
      </c>
      <c r="W100" s="13">
        <f>('Data base original'!W104/'Data base original'!W92*100-100)*'Data base original'!W92/('Data base original'!$AC92)</f>
        <v>7.5012495859988748</v>
      </c>
      <c r="X100" s="13">
        <f>('Data base original'!X104/'Data base original'!X92*100-100)*'Data base original'!X92/('Data base original'!$AC92)</f>
        <v>0.24262764740494744</v>
      </c>
      <c r="Y100" s="13">
        <f>('Data base original'!Y104/'Data base original'!Y92*100-100)*'Data base original'!Y92/('Data base original'!$AC92)</f>
        <v>2.1768707294405374</v>
      </c>
      <c r="Z100" s="13">
        <f>('Data base original'!Z104/'Data base original'!Z92*100-100)*'Data base original'!Z92/('Data base original'!$AC92)</f>
        <v>-7.0360128912328275E-3</v>
      </c>
      <c r="AA100" s="13">
        <f>-('Data base original'!AA104/'Data base original'!AA92*100-100)*'Data base original'!AA92/('Data base original'!$AC92)</f>
        <v>-1.7051058040711333</v>
      </c>
      <c r="AB100" s="13">
        <f>-('Data base original'!AB104/'Data base original'!AB92*100-100)*'Data base original'!AB92/('Data base original'!$AC92)</f>
        <v>-1.9631305419455576E-2</v>
      </c>
      <c r="AC100" s="13">
        <f>(('Data base original'!Y104-'Data base original'!AA104)/('Data base original'!Y92-'Data base original'!AA92)*100-100)*(('Data base original'!Y92-'Data base original'!AA92)/'Data base original'!AC92)</f>
        <v>0.47176492536940595</v>
      </c>
      <c r="AD100" s="13">
        <f>(('Data base original'!Z104-'Data base original'!AB104)/('Data base original'!Z92-'Data base original'!AB92)*100-100)*(('Data base original'!Z92-'Data base original'!AB92)/'Data base original'!AC92)</f>
        <v>-2.6667318310688304E-2</v>
      </c>
      <c r="AE100" s="9">
        <f>('Data base original'!AC104/'Data base original'!AC92*100-100)*'Data base original'!AC92/('Data base original'!$AC92)</f>
        <v>11.096052388537458</v>
      </c>
      <c r="AF100" s="13">
        <f>('Data base original'!AC104/'Data base original'!AC92*100-100)*'Data base original'!AC92/('Data base original'!$AN92)</f>
        <v>6.5456414179761122</v>
      </c>
      <c r="AG100" s="13">
        <f>('Data base original'!AD104/'Data base original'!AD92*100-100)*'Data base original'!AD92/('Data base original'!$AN92)</f>
        <v>1.7496978704824726</v>
      </c>
      <c r="AH100" s="13">
        <f>('Data base original'!AE104/'Data base original'!AE92*100-100)*'Data base original'!AE92/('Data base original'!$AN92)</f>
        <v>0.72186872264077417</v>
      </c>
      <c r="AI100" s="13">
        <f>('Data base original'!AF104/'Data base original'!AF92*100-100)*'Data base original'!AF92/('Data base original'!$AN92)</f>
        <v>2.513867985894374</v>
      </c>
      <c r="AJ100" s="13">
        <f>('Data base original'!AG104/'Data base original'!AG92*100-100)*'Data base original'!AG92/('Data base original'!$AN92)</f>
        <v>-0.39597418482956459</v>
      </c>
      <c r="AK100" s="13">
        <f>('Data base original'!AH104/'Data base original'!AH92*100-100)*'Data base original'!AH92/('Data base original'!$AN92)</f>
        <v>-2.0030906798298505E-2</v>
      </c>
      <c r="AL100" s="13">
        <f>('Data base original'!AI104/'Data base original'!AI92*100-100)*'Data base original'!AI92/('Data base original'!$AN92)</f>
        <v>1.2064496145895767</v>
      </c>
      <c r="AM100" s="13">
        <f>('Data base original'!AJ104/'Data base original'!AJ92*100-100)*'Data base original'!AJ92/('Data base original'!$AN92)</f>
        <v>0.42892409903415918</v>
      </c>
      <c r="AN100" s="13">
        <f>('Data base original'!AK104/'Data base original'!AK92*100-100)*'Data base original'!AK92/('Data base original'!$AN92)</f>
        <v>4.0978577326721395E-2</v>
      </c>
      <c r="AO100" s="13">
        <f>-('Data base original'!AL104/'Data base original'!AL92*100-100)*'Data base original'!AL92/('Data base original'!$AN92)</f>
        <v>-0.34008978286610098</v>
      </c>
      <c r="AP100" s="13">
        <f>-('Data base original'!AM104/'Data base original'!AM92*100-100)*'Data base original'!AM92/('Data base original'!$AN92)</f>
        <v>-1.7369116254935361E-2</v>
      </c>
      <c r="AQ100" s="13">
        <f>(('Data base original'!AJ104-'Data base original'!AL104)/('Data base original'!AJ92-'Data base original'!AL92)*100-100)*(('Data base original'!AJ92-'Data base original'!AL92)/'Data base original'!AN92)</f>
        <v>8.8834316168058078E-2</v>
      </c>
      <c r="AR100" s="13">
        <f>(('Data base original'!AK104-'Data base original'!AM104)/('Data base original'!AK92-'Data base original'!AM92)*100-100)*(('Data base original'!AK92-'Data base original'!AM92)/'Data base original'!AN92)</f>
        <v>2.3609461071786089E-2</v>
      </c>
      <c r="AS100" s="9">
        <f>('Data base original'!AN104/'Data base original'!AN92*100-100)*'Data base original'!AN92/('Data base original'!$AN92)</f>
        <v>12.433964297195303</v>
      </c>
    </row>
    <row r="101" spans="1:45" x14ac:dyDescent="0.25">
      <c r="A101" s="71">
        <v>41579</v>
      </c>
      <c r="B101" s="13">
        <f>'Data base original'!B105/'Data base original'!B93*100-100</f>
        <v>10.472881465167958</v>
      </c>
      <c r="C101" s="13">
        <f>'Data base original'!C105/'Data base original'!C93*100-100</f>
        <v>10.408234025971311</v>
      </c>
      <c r="D101" s="13">
        <f>'Data base original'!D105/'Data base original'!D93*100-100</f>
        <v>10.782447771735121</v>
      </c>
      <c r="E101" s="13">
        <f>'Data base original'!E105/'Data base original'!E93*100-100</f>
        <v>12.240040219752558</v>
      </c>
      <c r="F101" s="9">
        <f>'Data base original'!F105/'Data base original'!F93*100-100</f>
        <v>10.678124607964335</v>
      </c>
      <c r="G101" s="9">
        <f>'Data base original'!G105</f>
        <v>26.783234874877937</v>
      </c>
      <c r="H101" s="13">
        <f>'Data base original'!H105</f>
        <v>29.49860397661892</v>
      </c>
      <c r="I101" s="13">
        <f>'Data base original'!I105</f>
        <v>15.579875176664661</v>
      </c>
      <c r="J101" s="9">
        <f>'Data base original'!J105</f>
        <v>35.355460238795061</v>
      </c>
      <c r="K101" s="9">
        <f>'Data base original'!K105</f>
        <v>8.8913731545848123</v>
      </c>
      <c r="L101" s="13">
        <f>'Data base original'!L105</f>
        <v>6.6389807958743869</v>
      </c>
      <c r="M101" s="9">
        <f>'Data base original'!M105</f>
        <v>11.091098509406459</v>
      </c>
      <c r="N101" s="9">
        <f>'Data base original'!N105</f>
        <v>1.5710335556046542</v>
      </c>
      <c r="O101" s="13">
        <f>'Data base original'!O105</f>
        <v>1.3861692296394117</v>
      </c>
      <c r="P101" s="9">
        <f>'Data base original'!P105</f>
        <v>1.8152955775910864</v>
      </c>
      <c r="Q101" s="11">
        <f>'Data base original'!Q105</f>
        <v>4.3600000000000003</v>
      </c>
      <c r="R101" s="13">
        <f>('Data base original'!S105/'Data base original'!S93*100-100)*'Data base original'!S93/'Data base original'!$V93</f>
        <v>2.9160652375559266</v>
      </c>
      <c r="S101" s="13">
        <f>('Data base original'!T105/'Data base original'!T93*100-100)*'Data base original'!T93/'Data base original'!$V93</f>
        <v>6.1122806579716293</v>
      </c>
      <c r="T101" s="13">
        <f>('Data base original'!U105/'Data base original'!U93*100-100)*'Data base original'!U93/'Data base original'!$V93</f>
        <v>4.8243983127439467</v>
      </c>
      <c r="U101" s="9">
        <f>('Data base original'!V105/'Data base original'!V93*100-100)*'Data base original'!V93/'Data base original'!$V93</f>
        <v>13.852744208271488</v>
      </c>
      <c r="V101" s="13">
        <f>('Data base original'!V105/'Data base original'!V93*100-100)*'Data base original'!V93/('Data base original'!$AC93)</f>
        <v>3.5344032586827376</v>
      </c>
      <c r="W101" s="13">
        <f>('Data base original'!W105/'Data base original'!W93*100-100)*'Data base original'!W93/('Data base original'!$AC93)</f>
        <v>8.588153283077709</v>
      </c>
      <c r="X101" s="13">
        <f>('Data base original'!X105/'Data base original'!X93*100-100)*'Data base original'!X93/('Data base original'!$AC93)</f>
        <v>0.2223291788962517</v>
      </c>
      <c r="Y101" s="13">
        <f>('Data base original'!Y105/'Data base original'!Y93*100-100)*'Data base original'!Y93/('Data base original'!$AC93)</f>
        <v>2.3643074565610114</v>
      </c>
      <c r="Z101" s="13">
        <f>('Data base original'!Z105/'Data base original'!Z93*100-100)*'Data base original'!Z93/('Data base original'!$AC93)</f>
        <v>2.4772761043865823E-3</v>
      </c>
      <c r="AA101" s="13">
        <f>-('Data base original'!AA105/'Data base original'!AA93*100-100)*'Data base original'!AA93/('Data base original'!$AC93)</f>
        <v>-1.902827426908005</v>
      </c>
      <c r="AB101" s="13">
        <f>-('Data base original'!AB105/'Data base original'!AB93*100-100)*'Data base original'!AB93/('Data base original'!$AC93)</f>
        <v>-1.9405547018423897E-2</v>
      </c>
      <c r="AC101" s="13">
        <f>(('Data base original'!Y105-'Data base original'!AA105)/('Data base original'!Y93-'Data base original'!AA93)*100-100)*(('Data base original'!Y93-'Data base original'!AA93)/'Data base original'!AC93)</f>
        <v>0.46148002965300533</v>
      </c>
      <c r="AD101" s="13">
        <f>(('Data base original'!Z105-'Data base original'!AB105)/('Data base original'!Z93-'Data base original'!AB93)*100-100)*(('Data base original'!Z93-'Data base original'!AB93)/'Data base original'!AC93)</f>
        <v>-1.6928270914037296E-2</v>
      </c>
      <c r="AE101" s="9">
        <f>('Data base original'!AC105/'Data base original'!AC93*100-100)*'Data base original'!AC93/('Data base original'!$AC93)</f>
        <v>12.789437479395673</v>
      </c>
      <c r="AF101" s="13">
        <f>('Data base original'!AC105/'Data base original'!AC93*100-100)*'Data base original'!AC93/('Data base original'!$AN93)</f>
        <v>7.4946727625425726</v>
      </c>
      <c r="AG101" s="13">
        <f>('Data base original'!AD105/'Data base original'!AD93*100-100)*'Data base original'!AD93/('Data base original'!$AN93)</f>
        <v>1.5103339621391323</v>
      </c>
      <c r="AH101" s="13">
        <f>('Data base original'!AE105/'Data base original'!AE93*100-100)*'Data base original'!AE93/('Data base original'!$AN93)</f>
        <v>0.51171317783174508</v>
      </c>
      <c r="AI101" s="13">
        <f>('Data base original'!AF105/'Data base original'!AF93*100-100)*'Data base original'!AF93/('Data base original'!$AN93)</f>
        <v>2.3392843278263848</v>
      </c>
      <c r="AJ101" s="13">
        <f>('Data base original'!AG105/'Data base original'!AG93*100-100)*'Data base original'!AG93/('Data base original'!$AN93)</f>
        <v>-0.27734806113032828</v>
      </c>
      <c r="AK101" s="13">
        <f>('Data base original'!AH105/'Data base original'!AH93*100-100)*'Data base original'!AH93/('Data base original'!$AN93)</f>
        <v>-2.389351222761725E-2</v>
      </c>
      <c r="AL101" s="13">
        <f>('Data base original'!AI105/'Data base original'!AI93*100-100)*'Data base original'!AI93/('Data base original'!$AN93)</f>
        <v>1.2147101744020352</v>
      </c>
      <c r="AM101" s="13">
        <f>('Data base original'!AJ105/'Data base original'!AJ93*100-100)*'Data base original'!AJ93/('Data base original'!$AN93)</f>
        <v>0.65025319346053279</v>
      </c>
      <c r="AN101" s="13">
        <f>('Data base original'!AK105/'Data base original'!AK93*100-100)*'Data base original'!AK93/('Data base original'!$AN93)</f>
        <v>4.9092303085935672E-2</v>
      </c>
      <c r="AO101" s="13">
        <f>-('Data base original'!AL105/'Data base original'!AL93*100-100)*'Data base original'!AL93/('Data base original'!$AN93)</f>
        <v>-0.47835759689943252</v>
      </c>
      <c r="AP101" s="13">
        <f>-('Data base original'!AM105/'Data base original'!AM93*100-100)*'Data base original'!AM93/('Data base original'!$AN93)</f>
        <v>-1.9192666769321211E-2</v>
      </c>
      <c r="AQ101" s="13">
        <f>(('Data base original'!AJ105-'Data base original'!AL105)/('Data base original'!AJ93-'Data base original'!AL93)*100-100)*(('Data base original'!AJ93-'Data base original'!AL93)/'Data base original'!AN93)</f>
        <v>0.17189559656110168</v>
      </c>
      <c r="AR101" s="13">
        <f>(('Data base original'!AK105-'Data base original'!AM105)/('Data base original'!AK93-'Data base original'!AM93)*100-100)*(('Data base original'!AK93-'Data base original'!AM93)/'Data base original'!AN93)</f>
        <v>2.9899636316614343E-2</v>
      </c>
      <c r="AS101" s="9">
        <f>('Data base original'!AN105/'Data base original'!AN93*100-100)*'Data base original'!AN93/('Data base original'!$AN93)</f>
        <v>12.971268064261608</v>
      </c>
    </row>
    <row r="102" spans="1:45" x14ac:dyDescent="0.25">
      <c r="A102" s="71">
        <v>41609</v>
      </c>
      <c r="B102" s="13">
        <f>'Data base original'!B106/'Data base original'!B94*100-100</f>
        <v>9.8351553928431628</v>
      </c>
      <c r="C102" s="13">
        <f>'Data base original'!C106/'Data base original'!C94*100-100</f>
        <v>10.397704852451966</v>
      </c>
      <c r="D102" s="13">
        <f>'Data base original'!D106/'Data base original'!D94*100-100</f>
        <v>11.342144201315406</v>
      </c>
      <c r="E102" s="13">
        <f>'Data base original'!E106/'Data base original'!E94*100-100</f>
        <v>7.6438001478593236</v>
      </c>
      <c r="F102" s="9">
        <f>'Data base original'!F106/'Data base original'!F94*100-100</f>
        <v>10.084698851076681</v>
      </c>
      <c r="G102" s="9">
        <f>'Data base original'!G106</f>
        <v>26.061785231993277</v>
      </c>
      <c r="H102" s="13">
        <f>'Data base original'!H106</f>
        <v>26.895884212139769</v>
      </c>
      <c r="I102" s="13">
        <f>'Data base original'!I106</f>
        <v>15.98790360800349</v>
      </c>
      <c r="J102" s="9">
        <f>'Data base original'!J106</f>
        <v>34.378369600617553</v>
      </c>
      <c r="K102" s="9">
        <f>'Data base original'!K106</f>
        <v>8.3457161833633986</v>
      </c>
      <c r="L102" s="13">
        <f>'Data base original'!L106</f>
        <v>6.4396360524949783</v>
      </c>
      <c r="M102" s="9">
        <f>'Data base original'!M106</f>
        <v>10.437750909014721</v>
      </c>
      <c r="N102" s="9">
        <f>'Data base original'!N106</f>
        <v>1.6486526813059557</v>
      </c>
      <c r="O102" s="13">
        <f>'Data base original'!O106</f>
        <v>1.5128739369708393</v>
      </c>
      <c r="P102" s="9">
        <f>'Data base original'!P106</f>
        <v>1.8519406511584169</v>
      </c>
      <c r="Q102" s="11">
        <f>'Data base original'!Q106</f>
        <v>4.3600000000000003</v>
      </c>
      <c r="R102" s="13">
        <f>('Data base original'!S106/'Data base original'!S94*100-100)*'Data base original'!S94/'Data base original'!$V94</f>
        <v>2.5213262133021344</v>
      </c>
      <c r="S102" s="13">
        <f>('Data base original'!T106/'Data base original'!T94*100-100)*'Data base original'!T94/'Data base original'!$V94</f>
        <v>7.0635912616611494</v>
      </c>
      <c r="T102" s="13">
        <f>('Data base original'!U106/'Data base original'!U94*100-100)*'Data base original'!U94/'Data base original'!$V94</f>
        <v>3.239981231136233</v>
      </c>
      <c r="U102" s="9">
        <f>('Data base original'!V106/'Data base original'!V94*100-100)*'Data base original'!V94/'Data base original'!$V94</f>
        <v>12.824898706099532</v>
      </c>
      <c r="V102" s="13">
        <f>('Data base original'!V106/'Data base original'!V94*100-100)*'Data base original'!V94/('Data base original'!$AC94)</f>
        <v>3.490150797502364</v>
      </c>
      <c r="W102" s="13">
        <f>('Data base original'!W106/'Data base original'!W94*100-100)*'Data base original'!W94/('Data base original'!$AC94)</f>
        <v>10.522733621698494</v>
      </c>
      <c r="X102" s="13">
        <f>('Data base original'!X106/'Data base original'!X94*100-100)*'Data base original'!X94/('Data base original'!$AC94)</f>
        <v>0.21646353544187841</v>
      </c>
      <c r="Y102" s="13">
        <f>('Data base original'!Y106/'Data base original'!Y94*100-100)*'Data base original'!Y94/('Data base original'!$AC94)</f>
        <v>2.1917821400927697</v>
      </c>
      <c r="Z102" s="13">
        <f>('Data base original'!Z106/'Data base original'!Z94*100-100)*'Data base original'!Z94/('Data base original'!$AC94)</f>
        <v>1.4215375001362957E-2</v>
      </c>
      <c r="AA102" s="13">
        <f>-('Data base original'!AA106/'Data base original'!AA94*100-100)*'Data base original'!AA94/('Data base original'!$AC94)</f>
        <v>-1.5334489691175652</v>
      </c>
      <c r="AB102" s="13">
        <f>-('Data base original'!AB106/'Data base original'!AB94*100-100)*'Data base original'!AB94/('Data base original'!$AC94)</f>
        <v>-2.1533621806527539E-2</v>
      </c>
      <c r="AC102" s="13">
        <f>(('Data base original'!Y106-'Data base original'!AA106)/('Data base original'!Y94-'Data base original'!AA94)*100-100)*(('Data base original'!Y94-'Data base original'!AA94)/'Data base original'!AC94)</f>
        <v>0.65833317097520438</v>
      </c>
      <c r="AD102" s="13">
        <f>(('Data base original'!Z106-'Data base original'!AB106)/('Data base original'!Z94-'Data base original'!AB94)*100-100)*(('Data base original'!Z94-'Data base original'!AB94)/'Data base original'!AC94)</f>
        <v>-7.3182468051645588E-3</v>
      </c>
      <c r="AE102" s="9">
        <f>('Data base original'!AC106/'Data base original'!AC94*100-100)*'Data base original'!AC94/('Data base original'!$AC94)</f>
        <v>14.880362878812775</v>
      </c>
      <c r="AF102" s="13">
        <f>('Data base original'!AC106/'Data base original'!AC94*100-100)*'Data base original'!AC94/('Data base original'!$AN94)</f>
        <v>8.7714843743159463</v>
      </c>
      <c r="AG102" s="13">
        <f>('Data base original'!AD106/'Data base original'!AD94*100-100)*'Data base original'!AD94/('Data base original'!$AN94)</f>
        <v>1.2770576807007723</v>
      </c>
      <c r="AH102" s="13">
        <f>('Data base original'!AE106/'Data base original'!AE94*100-100)*'Data base original'!AE94/('Data base original'!$AN94)</f>
        <v>0.77095091580071062</v>
      </c>
      <c r="AI102" s="13">
        <f>('Data base original'!AF106/'Data base original'!AF94*100-100)*'Data base original'!AF94/('Data base original'!$AN94)</f>
        <v>2.2213193871594674</v>
      </c>
      <c r="AJ102" s="13">
        <f>('Data base original'!AG106/'Data base original'!AG94*100-100)*'Data base original'!AG94/('Data base original'!$AN94)</f>
        <v>-0.40676145782694439</v>
      </c>
      <c r="AK102" s="13">
        <f>('Data base original'!AH106/'Data base original'!AH94*100-100)*'Data base original'!AH94/('Data base original'!$AN94)</f>
        <v>-2.7102090108603271E-2</v>
      </c>
      <c r="AL102" s="13">
        <f>('Data base original'!AI106/'Data base original'!AI94*100-100)*'Data base original'!AI94/('Data base original'!$AN94)</f>
        <v>1.1158814677894149</v>
      </c>
      <c r="AM102" s="13">
        <f>('Data base original'!AJ106/'Data base original'!AJ94*100-100)*'Data base original'!AJ94/('Data base original'!$AN94)</f>
        <v>0.86968639061268749</v>
      </c>
      <c r="AN102" s="13">
        <f>('Data base original'!AK106/'Data base original'!AK94*100-100)*'Data base original'!AK94/('Data base original'!$AN94)</f>
        <v>4.884274304887113E-2</v>
      </c>
      <c r="AO102" s="13">
        <f>-('Data base original'!AL106/'Data base original'!AL94*100-100)*'Data base original'!AL94/('Data base original'!$AN94)</f>
        <v>-0.73118281532877316</v>
      </c>
      <c r="AP102" s="13">
        <f>-('Data base original'!AM106/'Data base original'!AM94*100-100)*'Data base original'!AM94/('Data base original'!$AN94)</f>
        <v>-1.8395055113375736E-2</v>
      </c>
      <c r="AQ102" s="13">
        <f>(('Data base original'!AJ106-'Data base original'!AL106)/('Data base original'!AJ94-'Data base original'!AL94)*100-100)*(('Data base original'!AJ94-'Data base original'!AL94)/'Data base original'!AN94)</f>
        <v>0.13850357528391502</v>
      </c>
      <c r="AR102" s="13">
        <f>(('Data base original'!AK106-'Data base original'!AM106)/('Data base original'!AK94-'Data base original'!AM94)*100-100)*(('Data base original'!AK94-'Data base original'!AM94)/'Data base original'!AN94)</f>
        <v>3.0447687935495477E-2</v>
      </c>
      <c r="AS102" s="9">
        <f>('Data base original'!AN106/'Data base original'!AN94*100-100)*'Data base original'!AN94/('Data base original'!$AN94)</f>
        <v>13.891781541050179</v>
      </c>
    </row>
    <row r="103" spans="1:45" x14ac:dyDescent="0.25">
      <c r="A103" s="70">
        <v>41640</v>
      </c>
      <c r="B103" s="13">
        <f>'Data base original'!B107/'Data base original'!B95*100-100</f>
        <v>11.01727310358676</v>
      </c>
      <c r="C103" s="13">
        <f>'Data base original'!C107/'Data base original'!C95*100-100</f>
        <v>10.809090356488312</v>
      </c>
      <c r="D103" s="13">
        <f>'Data base original'!D107/'Data base original'!D95*100-100</f>
        <v>12.220495809732938</v>
      </c>
      <c r="E103" s="13">
        <f>'Data base original'!E107/'Data base original'!E95*100-100</f>
        <v>13.008616373607325</v>
      </c>
      <c r="F103" s="9">
        <f>'Data base original'!F107/'Data base original'!F95*100-100</f>
        <v>11.427737634954951</v>
      </c>
      <c r="G103" s="9">
        <f>'Data base original'!G107</f>
        <v>26.412031708642619</v>
      </c>
      <c r="H103" s="13">
        <f>'Data base original'!H107</f>
        <v>28.034345939279952</v>
      </c>
      <c r="I103" s="13">
        <f>'Data base original'!I107</f>
        <v>16.783340296670406</v>
      </c>
      <c r="J103" s="9">
        <f>'Data base original'!J107</f>
        <v>33.01531303897486</v>
      </c>
      <c r="K103" s="9">
        <f>'Data base original'!K107</f>
        <v>8.5691470463123132</v>
      </c>
      <c r="L103" s="13">
        <f>'Data base original'!L107</f>
        <v>6.4201853735809484</v>
      </c>
      <c r="M103" s="9">
        <f>'Data base original'!M107</f>
        <v>10.815662098772957</v>
      </c>
      <c r="N103" s="9">
        <f>'Data base original'!N107</f>
        <v>1.9783569076592389</v>
      </c>
      <c r="O103" s="13">
        <f>'Data base original'!O107</f>
        <v>2.0253880406420528</v>
      </c>
      <c r="P103" s="9">
        <f>'Data base original'!P107</f>
        <v>1.9409025910652504</v>
      </c>
      <c r="Q103" s="11">
        <f>'Data base original'!Q107</f>
        <v>4.32</v>
      </c>
      <c r="R103" s="13">
        <f>('Data base original'!S107/'Data base original'!S95*100-100)*'Data base original'!S95/'Data base original'!$V95</f>
        <v>2.7967112523580506</v>
      </c>
      <c r="S103" s="13">
        <f>('Data base original'!T107/'Data base original'!T95*100-100)*'Data base original'!T95/'Data base original'!$V95</f>
        <v>5.1647165470963659</v>
      </c>
      <c r="T103" s="13">
        <f>('Data base original'!U107/'Data base original'!U95*100-100)*'Data base original'!U95/'Data base original'!$V95</f>
        <v>3.1763343850785573</v>
      </c>
      <c r="U103" s="9">
        <f>('Data base original'!V107/'Data base original'!V95*100-100)*'Data base original'!V95/'Data base original'!$V95</f>
        <v>11.137762184532988</v>
      </c>
      <c r="V103" s="13">
        <f>('Data base original'!V107/'Data base original'!V95*100-100)*'Data base original'!V95/('Data base original'!$AC95)</f>
        <v>3.0302463208466692</v>
      </c>
      <c r="W103" s="13">
        <f>('Data base original'!W107/'Data base original'!W95*100-100)*'Data base original'!W95/('Data base original'!$AC95)</f>
        <v>9.04609266913568</v>
      </c>
      <c r="X103" s="13">
        <f>('Data base original'!X107/'Data base original'!X95*100-100)*'Data base original'!X95/('Data base original'!$AC95)</f>
        <v>0.22550597816837054</v>
      </c>
      <c r="Y103" s="13">
        <f>('Data base original'!Y107/'Data base original'!Y95*100-100)*'Data base original'!Y95/('Data base original'!$AC95)</f>
        <v>3.2624796746184215</v>
      </c>
      <c r="Z103" s="13">
        <f>('Data base original'!Z107/'Data base original'!Z95*100-100)*'Data base original'!Z95/('Data base original'!$AC95)</f>
        <v>3.0348055623462138E-2</v>
      </c>
      <c r="AA103" s="13">
        <f>-('Data base original'!AA107/'Data base original'!AA95*100-100)*'Data base original'!AA95/('Data base original'!$AC95)</f>
        <v>-2.6259867024176287</v>
      </c>
      <c r="AB103" s="13">
        <f>-('Data base original'!AB107/'Data base original'!AB95*100-100)*'Data base original'!AB95/('Data base original'!$AC95)</f>
        <v>-1.7018160917698599E-2</v>
      </c>
      <c r="AC103" s="13">
        <f>(('Data base original'!Y107-'Data base original'!AA107)/('Data base original'!Y95-'Data base original'!AA95)*100-100)*(('Data base original'!Y95-'Data base original'!AA95)/'Data base original'!AC95)</f>
        <v>0.6364929722007947</v>
      </c>
      <c r="AD103" s="13">
        <f>(('Data base original'!Z107-'Data base original'!AB107)/('Data base original'!Z95-'Data base original'!AB95)*100-100)*(('Data base original'!Z95-'Data base original'!AB95)/'Data base original'!AC95)</f>
        <v>1.3329894705763358E-2</v>
      </c>
      <c r="AE103" s="9">
        <f>('Data base original'!AC107/'Data base original'!AC95*100-100)*'Data base original'!AC95/('Data base original'!$AC95)</f>
        <v>12.951667835057279</v>
      </c>
      <c r="AF103" s="13">
        <f>('Data base original'!AC107/'Data base original'!AC95*100-100)*'Data base original'!AC95/('Data base original'!$AN95)</f>
        <v>7.6785525279100106</v>
      </c>
      <c r="AG103" s="13">
        <f>('Data base original'!AD107/'Data base original'!AD95*100-100)*'Data base original'!AD95/('Data base original'!$AN95)</f>
        <v>1.3695328870403305</v>
      </c>
      <c r="AH103" s="13">
        <f>('Data base original'!AE107/'Data base original'!AE95*100-100)*'Data base original'!AE95/('Data base original'!$AN95)</f>
        <v>0.54555230203598404</v>
      </c>
      <c r="AI103" s="13">
        <f>('Data base original'!AF107/'Data base original'!AF95*100-100)*'Data base original'!AF95/('Data base original'!$AN95)</f>
        <v>1.4764904371823528</v>
      </c>
      <c r="AJ103" s="13">
        <f>('Data base original'!AG107/'Data base original'!AG95*100-100)*'Data base original'!AG95/('Data base original'!$AN95)</f>
        <v>-0.46351728675010723</v>
      </c>
      <c r="AK103" s="13">
        <f>('Data base original'!AH107/'Data base original'!AH95*100-100)*'Data base original'!AH95/('Data base original'!$AN95)</f>
        <v>-2.9256689137295962E-2</v>
      </c>
      <c r="AL103" s="13">
        <f>('Data base original'!AI107/'Data base original'!AI95*100-100)*'Data base original'!AI95/('Data base original'!$AN95)</f>
        <v>1.0879988027147554</v>
      </c>
      <c r="AM103" s="13">
        <f>('Data base original'!AJ107/'Data base original'!AJ95*100-100)*'Data base original'!AJ95/('Data base original'!$AN95)</f>
        <v>1.0538019529470151</v>
      </c>
      <c r="AN103" s="13">
        <f>('Data base original'!AK107/'Data base original'!AK95*100-100)*'Data base original'!AK95/('Data base original'!$AN95)</f>
        <v>3.9889105637792709E-2</v>
      </c>
      <c r="AO103" s="13">
        <f>-('Data base original'!AL107/'Data base original'!AL95*100-100)*'Data base original'!AL95/('Data base original'!$AN95)</f>
        <v>-0.89115818114171086</v>
      </c>
      <c r="AP103" s="13">
        <f>-('Data base original'!AM107/'Data base original'!AM95*100-100)*'Data base original'!AM95/('Data base original'!$AN95)</f>
        <v>-2.7605332604129892E-2</v>
      </c>
      <c r="AQ103" s="13">
        <f>(('Data base original'!AJ107-'Data base original'!AL107)/('Data base original'!AJ95-'Data base original'!AL95)*100-100)*(('Data base original'!AJ95-'Data base original'!AL95)/'Data base original'!AN95)</f>
        <v>0.16264377180530393</v>
      </c>
      <c r="AR103" s="13">
        <f>(('Data base original'!AK107-'Data base original'!AM107)/('Data base original'!AK95-'Data base original'!AM95)*100-100)*(('Data base original'!AK95-'Data base original'!AM95)/'Data base original'!AN95)</f>
        <v>1.2283773033662862E-2</v>
      </c>
      <c r="AS103" s="9">
        <f>('Data base original'!AN107/'Data base original'!AN95*100-100)*'Data base original'!AN95/('Data base original'!$AN95)</f>
        <v>11.840280525835013</v>
      </c>
    </row>
    <row r="104" spans="1:45" x14ac:dyDescent="0.25">
      <c r="A104" s="71">
        <v>41671</v>
      </c>
      <c r="B104" s="13">
        <f>'Data base original'!B108/'Data base original'!B96*100-100</f>
        <v>10.4818536690467</v>
      </c>
      <c r="C104" s="13">
        <f>'Data base original'!C108/'Data base original'!C96*100-100</f>
        <v>10.839167082191679</v>
      </c>
      <c r="D104" s="13">
        <f>'Data base original'!D108/'Data base original'!D96*100-100</f>
        <v>12.498940970695287</v>
      </c>
      <c r="E104" s="13">
        <f>'Data base original'!E108/'Data base original'!E96*100-100</f>
        <v>12.306941074646957</v>
      </c>
      <c r="F104" s="9">
        <f>'Data base original'!F108/'Data base original'!F96*100-100</f>
        <v>11.139751956183687</v>
      </c>
      <c r="G104" s="9">
        <f>'Data base original'!G108</f>
        <v>26.870807576773871</v>
      </c>
      <c r="H104" s="13">
        <f>'Data base original'!H108</f>
        <v>28.298966010716921</v>
      </c>
      <c r="I104" s="13">
        <f>'Data base original'!I108</f>
        <v>16.792079552065417</v>
      </c>
      <c r="J104" s="9">
        <f>'Data base original'!J108</f>
        <v>33.556208752618844</v>
      </c>
      <c r="K104" s="9">
        <f>'Data base original'!K108</f>
        <v>8.5283087521029941</v>
      </c>
      <c r="L104" s="13">
        <f>'Data base original'!L108</f>
        <v>6.3520008870919629</v>
      </c>
      <c r="M104" s="9">
        <f>'Data base original'!M108</f>
        <v>10.287635810321621</v>
      </c>
      <c r="N104" s="9">
        <f>'Data base original'!N108</f>
        <v>1.573835960313003</v>
      </c>
      <c r="O104" s="13">
        <f>'Data base original'!O108</f>
        <v>1.4685126367093424</v>
      </c>
      <c r="P104" s="9">
        <f>'Data base original'!P108</f>
        <v>1.7031621634800065</v>
      </c>
      <c r="Q104" s="11">
        <f>'Data base original'!Q108</f>
        <v>4.3</v>
      </c>
      <c r="R104" s="13">
        <f>('Data base original'!S108/'Data base original'!S96*100-100)*'Data base original'!S96/'Data base original'!$V96</f>
        <v>2.6155221573075371</v>
      </c>
      <c r="S104" s="13">
        <f>('Data base original'!T108/'Data base original'!T96*100-100)*'Data base original'!T96/'Data base original'!$V96</f>
        <v>5.4072853768288915</v>
      </c>
      <c r="T104" s="13">
        <f>('Data base original'!U108/'Data base original'!U96*100-100)*'Data base original'!U96/'Data base original'!$V96</f>
        <v>4.5692487292144062</v>
      </c>
      <c r="U104" s="9">
        <f>('Data base original'!V108/'Data base original'!V96*100-100)*'Data base original'!V96/'Data base original'!$V96</f>
        <v>12.592056263350855</v>
      </c>
      <c r="V104" s="13">
        <f>('Data base original'!V108/'Data base original'!V96*100-100)*'Data base original'!V96/('Data base original'!$AC96)</f>
        <v>3.3546756759757841</v>
      </c>
      <c r="W104" s="13">
        <f>('Data base original'!W108/'Data base original'!W96*100-100)*'Data base original'!W96/('Data base original'!$AC96)</f>
        <v>9.3580704485042681</v>
      </c>
      <c r="X104" s="13">
        <f>('Data base original'!X108/'Data base original'!X96*100-100)*'Data base original'!X96/('Data base original'!$AC96)</f>
        <v>0.24317419595086179</v>
      </c>
      <c r="Y104" s="13">
        <f>('Data base original'!Y108/'Data base original'!Y96*100-100)*'Data base original'!Y96/('Data base original'!$AC96)</f>
        <v>4.6681182630019622</v>
      </c>
      <c r="Z104" s="13">
        <f>('Data base original'!Z108/'Data base original'!Z96*100-100)*'Data base original'!Z96/('Data base original'!$AC96)</f>
        <v>4.034274036107257E-2</v>
      </c>
      <c r="AA104" s="13">
        <f>-('Data base original'!AA108/'Data base original'!AA96*100-100)*'Data base original'!AA96/('Data base original'!$AC96)</f>
        <v>-3.9349088448891156</v>
      </c>
      <c r="AB104" s="13">
        <f>-('Data base original'!AB108/'Data base original'!AB96*100-100)*'Data base original'!AB96/('Data base original'!$AC96)</f>
        <v>-1.4005839220583596E-2</v>
      </c>
      <c r="AC104" s="13">
        <f>(('Data base original'!Y108-'Data base original'!AA108)/('Data base original'!Y96-'Data base original'!AA96)*100-100)*(('Data base original'!Y96-'Data base original'!AA96)/'Data base original'!AC96)</f>
        <v>0.73320941811284612</v>
      </c>
      <c r="AD104" s="13">
        <f>(('Data base original'!Z108-'Data base original'!AB108)/('Data base original'!Z96-'Data base original'!AB96)*100-100)*(('Data base original'!Z96-'Data base original'!AB96)/'Data base original'!AC96)</f>
        <v>2.6336901140489106E-2</v>
      </c>
      <c r="AE104" s="9">
        <f>('Data base original'!AC108/'Data base original'!AC96*100-100)*'Data base original'!AC96/('Data base original'!$AC96)</f>
        <v>13.715466639684209</v>
      </c>
      <c r="AF104" s="13">
        <f>('Data base original'!AC108/'Data base original'!AC96*100-100)*'Data base original'!AC96/('Data base original'!$AN96)</f>
        <v>8.0809342886562447</v>
      </c>
      <c r="AG104" s="13">
        <f>('Data base original'!AD108/'Data base original'!AD96*100-100)*'Data base original'!AD96/('Data base original'!$AN96)</f>
        <v>1.8436188791946651</v>
      </c>
      <c r="AH104" s="13">
        <f>('Data base original'!AE108/'Data base original'!AE96*100-100)*'Data base original'!AE96/('Data base original'!$AN96)</f>
        <v>0.93355798344138163</v>
      </c>
      <c r="AI104" s="13">
        <f>('Data base original'!AF108/'Data base original'!AF96*100-100)*'Data base original'!AF96/('Data base original'!$AN96)</f>
        <v>1.6312090115612397</v>
      </c>
      <c r="AJ104" s="13">
        <f>('Data base original'!AG108/'Data base original'!AG96*100-100)*'Data base original'!AG96/('Data base original'!$AN96)</f>
        <v>-0.42563510675225108</v>
      </c>
      <c r="AK104" s="13">
        <f>('Data base original'!AH108/'Data base original'!AH96*100-100)*'Data base original'!AH96/('Data base original'!$AN96)</f>
        <v>-3.6361010961754085E-2</v>
      </c>
      <c r="AL104" s="13">
        <f>('Data base original'!AI108/'Data base original'!AI96*100-100)*'Data base original'!AI96/('Data base original'!$AN96)</f>
        <v>1.088599413713859</v>
      </c>
      <c r="AM104" s="13">
        <f>('Data base original'!AJ108/'Data base original'!AJ96*100-100)*'Data base original'!AJ96/('Data base original'!$AN96)</f>
        <v>1.3573014889027197</v>
      </c>
      <c r="AN104" s="13">
        <f>('Data base original'!AK108/'Data base original'!AK96*100-100)*'Data base original'!AK96/('Data base original'!$AN96)</f>
        <v>4.2435366652764497E-2</v>
      </c>
      <c r="AO104" s="13">
        <f>-('Data base original'!AL108/'Data base original'!AL96*100-100)*'Data base original'!AL96/('Data base original'!$AN96)</f>
        <v>-1.1325431812142079</v>
      </c>
      <c r="AP104" s="13">
        <f>-('Data base original'!AM108/'Data base original'!AM96*100-100)*'Data base original'!AM96/('Data base original'!$AN96)</f>
        <v>-3.6920927308422911E-2</v>
      </c>
      <c r="AQ104" s="13">
        <f>(('Data base original'!AJ108-'Data base original'!AL108)/('Data base original'!AJ96-'Data base original'!AL96)*100-100)*(('Data base original'!AJ96-'Data base original'!AL96)/'Data base original'!AN96)</f>
        <v>0.22475830768851282</v>
      </c>
      <c r="AR104" s="13">
        <f>(('Data base original'!AK108-'Data base original'!AM108)/('Data base original'!AK96-'Data base original'!AM96)*100-100)*(('Data base original'!AK96-'Data base original'!AM96)/'Data base original'!AN96)</f>
        <v>5.5144393443415157E-3</v>
      </c>
      <c r="AS104" s="9">
        <f>('Data base original'!AN108/'Data base original'!AN96*100-100)*'Data base original'!AN96/('Data base original'!$AN96)</f>
        <v>13.346196205886258</v>
      </c>
    </row>
    <row r="105" spans="1:45" x14ac:dyDescent="0.25">
      <c r="A105" s="71">
        <v>41699</v>
      </c>
      <c r="B105" s="13">
        <f>'Data base original'!B109/'Data base original'!B97*100-100</f>
        <v>8.8494460935687727</v>
      </c>
      <c r="C105" s="13">
        <f>'Data base original'!C109/'Data base original'!C97*100-100</f>
        <v>10.450260864939025</v>
      </c>
      <c r="D105" s="13">
        <f>'Data base original'!D109/'Data base original'!D97*100-100</f>
        <v>12.880964406179871</v>
      </c>
      <c r="E105" s="13">
        <f>'Data base original'!E109/'Data base original'!E97*100-100</f>
        <v>6.7406485234794218</v>
      </c>
      <c r="F105" s="9">
        <f>'Data base original'!F109/'Data base original'!F97*100-100</f>
        <v>9.8261912385824388</v>
      </c>
      <c r="G105" s="9">
        <f>'Data base original'!G109</f>
        <v>24.533370625872152</v>
      </c>
      <c r="H105" s="13">
        <f>'Data base original'!H109</f>
        <v>25.245979574918692</v>
      </c>
      <c r="I105" s="13">
        <f>'Data base original'!I109</f>
        <v>15.113614278177737</v>
      </c>
      <c r="J105" s="9">
        <f>'Data base original'!J109</f>
        <v>33.846129119697459</v>
      </c>
      <c r="K105" s="9">
        <f>'Data base original'!K109</f>
        <v>8.4679797802710421</v>
      </c>
      <c r="L105" s="13">
        <f>'Data base original'!L109</f>
        <v>6.257895577809828</v>
      </c>
      <c r="M105" s="9">
        <f>'Data base original'!M109</f>
        <v>11.375784584375012</v>
      </c>
      <c r="N105" s="9">
        <f>'Data base original'!N109</f>
        <v>1.5645734390072867</v>
      </c>
      <c r="O105" s="13">
        <f>'Data base original'!O109</f>
        <v>1.3952677077475253</v>
      </c>
      <c r="P105" s="9">
        <f>'Data base original'!P109</f>
        <v>1.8499777390643179</v>
      </c>
      <c r="Q105" s="11">
        <f>'Data base original'!Q109</f>
        <v>4.3</v>
      </c>
      <c r="R105" s="13">
        <f>('Data base original'!S109/'Data base original'!S97*100-100)*'Data base original'!S97/'Data base original'!$V97</f>
        <v>2.4324611596303938</v>
      </c>
      <c r="S105" s="13">
        <f>('Data base original'!T109/'Data base original'!T97*100-100)*'Data base original'!T97/'Data base original'!$V97</f>
        <v>4.9600919038601887</v>
      </c>
      <c r="T105" s="13">
        <f>('Data base original'!U109/'Data base original'!U97*100-100)*'Data base original'!U97/'Data base original'!$V97</f>
        <v>3.8856317620218359</v>
      </c>
      <c r="U105" s="9">
        <f>('Data base original'!V109/'Data base original'!V97*100-100)*'Data base original'!V97/'Data base original'!$V97</f>
        <v>11.27818482551244</v>
      </c>
      <c r="V105" s="13">
        <f>('Data base original'!V109/'Data base original'!V97*100-100)*'Data base original'!V97/('Data base original'!$AC97)</f>
        <v>2.9903825927418923</v>
      </c>
      <c r="W105" s="13">
        <f>('Data base original'!W109/'Data base original'!W97*100-100)*'Data base original'!W97/('Data base original'!$AC97)</f>
        <v>7.407372736526364</v>
      </c>
      <c r="X105" s="13">
        <f>('Data base original'!X109/'Data base original'!X97*100-100)*'Data base original'!X97/('Data base original'!$AC97)</f>
        <v>0.25090004031038093</v>
      </c>
      <c r="Y105" s="13">
        <f>('Data base original'!Y109/'Data base original'!Y97*100-100)*'Data base original'!Y97/('Data base original'!$AC97)</f>
        <v>3.0145328304675818</v>
      </c>
      <c r="Z105" s="13">
        <f>('Data base original'!Z109/'Data base original'!Z97*100-100)*'Data base original'!Z97/('Data base original'!$AC97)</f>
        <v>3.486757750786864E-2</v>
      </c>
      <c r="AA105" s="13">
        <f>-('Data base original'!AA109/'Data base original'!AA97*100-100)*'Data base original'!AA97/('Data base original'!$AC97)</f>
        <v>-2.4212028653615438</v>
      </c>
      <c r="AB105" s="13">
        <f>-('Data base original'!AB109/'Data base original'!AB97*100-100)*'Data base original'!AB97/('Data base original'!$AC97)</f>
        <v>-1.4756980100503348E-2</v>
      </c>
      <c r="AC105" s="13">
        <f>(('Data base original'!Y109-'Data base original'!AA109)/('Data base original'!Y97-'Data base original'!AA97)*100-100)*(('Data base original'!Y97-'Data base original'!AA97)/'Data base original'!AC97)</f>
        <v>0.59332996510603764</v>
      </c>
      <c r="AD105" s="13">
        <f>(('Data base original'!Z109-'Data base original'!AB109)/('Data base original'!Z97-'Data base original'!AB97)*100-100)*(('Data base original'!Z97-'Data base original'!AB97)/'Data base original'!AC97)</f>
        <v>2.011059740736526E-2</v>
      </c>
      <c r="AE105" s="9">
        <f>('Data base original'!AC109/'Data base original'!AC97*100-100)*'Data base original'!AC97/('Data base original'!$AC97)</f>
        <v>11.262095932092024</v>
      </c>
      <c r="AF105" s="13">
        <f>('Data base original'!AC109/'Data base original'!AC97*100-100)*'Data base original'!AC97/('Data base original'!$AN97)</f>
        <v>6.6718789852632749</v>
      </c>
      <c r="AG105" s="13">
        <f>('Data base original'!AD109/'Data base original'!AD97*100-100)*'Data base original'!AD97/('Data base original'!$AN97)</f>
        <v>1.9411899394769911</v>
      </c>
      <c r="AH105" s="13">
        <f>('Data base original'!AE109/'Data base original'!AE97*100-100)*'Data base original'!AE97/('Data base original'!$AN97)</f>
        <v>1.1859362348346323</v>
      </c>
      <c r="AI105" s="13">
        <f>('Data base original'!AF109/'Data base original'!AF97*100-100)*'Data base original'!AF97/('Data base original'!$AN97)</f>
        <v>1.5109184027087526</v>
      </c>
      <c r="AJ105" s="13">
        <f>('Data base original'!AG109/'Data base original'!AG97*100-100)*'Data base original'!AG97/('Data base original'!$AN97)</f>
        <v>-0.49486620333507647</v>
      </c>
      <c r="AK105" s="13">
        <f>('Data base original'!AH109/'Data base original'!AH97*100-100)*'Data base original'!AH97/('Data base original'!$AN97)</f>
        <v>-3.32877563346047E-2</v>
      </c>
      <c r="AL105" s="13">
        <f>('Data base original'!AI109/'Data base original'!AI97*100-100)*'Data base original'!AI97/('Data base original'!$AN97)</f>
        <v>1.0482000638061286</v>
      </c>
      <c r="AM105" s="13">
        <f>('Data base original'!AJ109/'Data base original'!AJ97*100-100)*'Data base original'!AJ97/('Data base original'!$AN97)</f>
        <v>1.7728830801790805</v>
      </c>
      <c r="AN105" s="13">
        <f>('Data base original'!AK109/'Data base original'!AK97*100-100)*'Data base original'!AK97/('Data base original'!$AN97)</f>
        <v>5.0088507570013083E-2</v>
      </c>
      <c r="AO105" s="13">
        <f>-('Data base original'!AL109/'Data base original'!AL97*100-100)*'Data base original'!AL97/('Data base original'!$AN97)</f>
        <v>-1.4021049207494949</v>
      </c>
      <c r="AP105" s="13">
        <f>-('Data base original'!AM109/'Data base original'!AM97*100-100)*'Data base original'!AM97/('Data base original'!$AN97)</f>
        <v>-3.8432103042412256E-2</v>
      </c>
      <c r="AQ105" s="13">
        <f>(('Data base original'!AJ109-'Data base original'!AL109)/('Data base original'!AJ97-'Data base original'!AL97)*100-100)*(('Data base original'!AJ97-'Data base original'!AL97)/'Data base original'!AN97)</f>
        <v>0.37077815942958586</v>
      </c>
      <c r="AR105" s="13">
        <f>(('Data base original'!AK109-'Data base original'!AM109)/('Data base original'!AK97-'Data base original'!AM97)*100-100)*(('Data base original'!AK97-'Data base original'!AM97)/'Data base original'!AN97)</f>
        <v>1.1656404527600864E-2</v>
      </c>
      <c r="AS105" s="9">
        <f>('Data base original'!AN109/'Data base original'!AN97*100-100)*'Data base original'!AN97/('Data base original'!$AN97)</f>
        <v>12.212404230377288</v>
      </c>
    </row>
    <row r="106" spans="1:45" x14ac:dyDescent="0.25">
      <c r="A106" s="71">
        <v>41730</v>
      </c>
      <c r="B106" s="13">
        <f>'Data base original'!B110/'Data base original'!B98*100-100</f>
        <v>8.8590801887445707</v>
      </c>
      <c r="C106" s="13">
        <f>'Data base original'!C110/'Data base original'!C98*100-100</f>
        <v>10.346302893740017</v>
      </c>
      <c r="D106" s="13">
        <f>'Data base original'!D110/'Data base original'!D98*100-100</f>
        <v>13.473467156097541</v>
      </c>
      <c r="E106" s="13">
        <f>'Data base original'!E110/'Data base original'!E98*100-100</f>
        <v>7.9554647014397943</v>
      </c>
      <c r="F106" s="9">
        <f>'Data base original'!F110/'Data base original'!F98*100-100</f>
        <v>10.055393628039198</v>
      </c>
      <c r="G106" s="9">
        <f>'Data base original'!G110</f>
        <v>26.128753305750863</v>
      </c>
      <c r="H106" s="13">
        <f>'Data base original'!H110</f>
        <v>27.970359313594294</v>
      </c>
      <c r="I106" s="13">
        <f>'Data base original'!I110</f>
        <v>15.24987607050376</v>
      </c>
      <c r="J106" s="9">
        <f>'Data base original'!J110</f>
        <v>34.284568837278428</v>
      </c>
      <c r="K106" s="9">
        <f>'Data base original'!K110</f>
        <v>8.7159404390390769</v>
      </c>
      <c r="L106" s="13">
        <f>'Data base original'!L110</f>
        <v>5.9723921931852928</v>
      </c>
      <c r="M106" s="9">
        <f>'Data base original'!M110</f>
        <v>11.071794970937495</v>
      </c>
      <c r="N106" s="9">
        <f>'Data base original'!N110</f>
        <v>1.5915439607837103</v>
      </c>
      <c r="O106" s="13">
        <f>'Data base original'!O110</f>
        <v>1.4654610817892866</v>
      </c>
      <c r="P106" s="9">
        <f>'Data base original'!P110</f>
        <v>1.7693950851914799</v>
      </c>
      <c r="Q106" s="11">
        <f>'Data base original'!Q110</f>
        <v>4.25</v>
      </c>
      <c r="R106" s="13">
        <f>('Data base original'!S110/'Data base original'!S98*100-100)*'Data base original'!S98/'Data base original'!$V98</f>
        <v>2.6006051832231369</v>
      </c>
      <c r="S106" s="13">
        <f>('Data base original'!T110/'Data base original'!T98*100-100)*'Data base original'!T98/'Data base original'!$V98</f>
        <v>6.0662580291018884</v>
      </c>
      <c r="T106" s="13">
        <f>('Data base original'!U110/'Data base original'!U98*100-100)*'Data base original'!U98/'Data base original'!$V98</f>
        <v>4.3757423608548311</v>
      </c>
      <c r="U106" s="9">
        <f>('Data base original'!V110/'Data base original'!V98*100-100)*'Data base original'!V98/'Data base original'!$V98</f>
        <v>13.04260557317987</v>
      </c>
      <c r="V106" s="13">
        <f>('Data base original'!V110/'Data base original'!V98*100-100)*'Data base original'!V98/('Data base original'!$AC98)</f>
        <v>3.4130881203685819</v>
      </c>
      <c r="W106" s="13">
        <f>('Data base original'!W110/'Data base original'!W98*100-100)*'Data base original'!W98/('Data base original'!$AC98)</f>
        <v>4.7657967788296709</v>
      </c>
      <c r="X106" s="13">
        <f>('Data base original'!X110/'Data base original'!X98*100-100)*'Data base original'!X98/('Data base original'!$AC98)</f>
        <v>0.25303453371097739</v>
      </c>
      <c r="Y106" s="13">
        <f>('Data base original'!Y110/'Data base original'!Y98*100-100)*'Data base original'!Y98/('Data base original'!$AC98)</f>
        <v>1.6267348264944841</v>
      </c>
      <c r="Z106" s="13">
        <f>('Data base original'!Z110/'Data base original'!Z98*100-100)*'Data base original'!Z98/('Data base original'!$AC98)</f>
        <v>3.302037186333244E-2</v>
      </c>
      <c r="AA106" s="13">
        <f>-('Data base original'!AA110/'Data base original'!AA98*100-100)*'Data base original'!AA98/('Data base original'!$AC98)</f>
        <v>-1.0220393503074989</v>
      </c>
      <c r="AB106" s="13">
        <f>-('Data base original'!AB110/'Data base original'!AB98*100-100)*'Data base original'!AB98/('Data base original'!$AC98)</f>
        <v>-1.420565696417138E-2</v>
      </c>
      <c r="AC106" s="13">
        <f>(('Data base original'!Y110-'Data base original'!AA110)/('Data base original'!Y98-'Data base original'!AA98)*100-100)*(('Data base original'!Y98-'Data base original'!AA98)/'Data base original'!AC98)</f>
        <v>0.60469547618698283</v>
      </c>
      <c r="AD106" s="13">
        <f>(('Data base original'!Z110-'Data base original'!AB110)/('Data base original'!Z98-'Data base original'!AB98)*100-100)*(('Data base original'!Z98-'Data base original'!AB98)/'Data base original'!AC98)</f>
        <v>1.8814714899160798E-2</v>
      </c>
      <c r="AE106" s="9">
        <f>('Data base original'!AC110/'Data base original'!AC98*100-100)*'Data base original'!AC98/('Data base original'!$AC98)</f>
        <v>9.0554296239953516</v>
      </c>
      <c r="AF106" s="13">
        <f>('Data base original'!AC110/'Data base original'!AC98*100-100)*'Data base original'!AC98/('Data base original'!$AN98)</f>
        <v>5.3630721372831696</v>
      </c>
      <c r="AG106" s="13">
        <f>('Data base original'!AD110/'Data base original'!AD98*100-100)*'Data base original'!AD98/('Data base original'!$AN98)</f>
        <v>2.1532729418475709</v>
      </c>
      <c r="AH106" s="13">
        <f>('Data base original'!AE110/'Data base original'!AE98*100-100)*'Data base original'!AE98/('Data base original'!$AN98)</f>
        <v>0.58433093004783077</v>
      </c>
      <c r="AI106" s="13">
        <f>('Data base original'!AF110/'Data base original'!AF98*100-100)*'Data base original'!AF98/('Data base original'!$AN98)</f>
        <v>1.2644929383427852</v>
      </c>
      <c r="AJ106" s="13">
        <f>('Data base original'!AG110/'Data base original'!AG98*100-100)*'Data base original'!AG98/('Data base original'!$AN98)</f>
        <v>-0.35350241271155791</v>
      </c>
      <c r="AK106" s="13">
        <f>('Data base original'!AH110/'Data base original'!AH98*100-100)*'Data base original'!AH98/('Data base original'!$AN98)</f>
        <v>-2.4256223565923322E-2</v>
      </c>
      <c r="AL106" s="13">
        <f>('Data base original'!AI110/'Data base original'!AI98*100-100)*'Data base original'!AI98/('Data base original'!$AN98)</f>
        <v>0.81872631455535583</v>
      </c>
      <c r="AM106" s="13">
        <f>('Data base original'!AJ110/'Data base original'!AJ98*100-100)*'Data base original'!AJ98/('Data base original'!$AN98)</f>
        <v>2.3260524468640398</v>
      </c>
      <c r="AN106" s="13">
        <f>('Data base original'!AK110/'Data base original'!AK98*100-100)*'Data base original'!AK98/('Data base original'!$AN98)</f>
        <v>5.8384267233437738E-2</v>
      </c>
      <c r="AO106" s="13">
        <f>-('Data base original'!AL110/'Data base original'!AL98*100-100)*'Data base original'!AL98/('Data base original'!$AN98)</f>
        <v>-1.5886155290937001</v>
      </c>
      <c r="AP106" s="13">
        <f>-('Data base original'!AM110/'Data base original'!AM98*100-100)*'Data base original'!AM98/('Data base original'!$AN98)</f>
        <v>-3.5298035593623406E-2</v>
      </c>
      <c r="AQ106" s="13">
        <f>(('Data base original'!AJ110-'Data base original'!AL110)/('Data base original'!AJ98-'Data base original'!AL98)*100-100)*(('Data base original'!AJ98-'Data base original'!AL98)/'Data base original'!AN98)</f>
        <v>0.73743691777033915</v>
      </c>
      <c r="AR106" s="13">
        <f>(('Data base original'!AK110-'Data base original'!AM110)/('Data base original'!AK98-'Data base original'!AM98)*100-100)*(('Data base original'!AK98-'Data base original'!AM98)/'Data base original'!AN98)</f>
        <v>2.3086231639814336E-2</v>
      </c>
      <c r="AS106" s="9">
        <f>('Data base original'!AN110/'Data base original'!AN98*100-100)*'Data base original'!AN98/('Data base original'!$AN98)</f>
        <v>10.566659775209402</v>
      </c>
    </row>
    <row r="107" spans="1:45" x14ac:dyDescent="0.25">
      <c r="A107" s="71">
        <v>41760</v>
      </c>
      <c r="B107" s="13">
        <f>'Data base original'!B111/'Data base original'!B99*100-100</f>
        <v>8.0892820022049108</v>
      </c>
      <c r="C107" s="13">
        <f>'Data base original'!C111/'Data base original'!C99*100-100</f>
        <v>10.172961967836287</v>
      </c>
      <c r="D107" s="13">
        <f>'Data base original'!D111/'Data base original'!D99*100-100</f>
        <v>14.460377102131616</v>
      </c>
      <c r="E107" s="13">
        <f>'Data base original'!E111/'Data base original'!E99*100-100</f>
        <v>-1.2233582247140191</v>
      </c>
      <c r="F107" s="9">
        <f>'Data base original'!F111/'Data base original'!F99*100-100</f>
        <v>9.0360988673035223</v>
      </c>
      <c r="G107" s="9">
        <f>'Data base original'!G111</f>
        <v>27.427716397807067</v>
      </c>
      <c r="H107" s="13">
        <f>'Data base original'!H111</f>
        <v>30.483858889072962</v>
      </c>
      <c r="I107" s="13">
        <f>'Data base original'!I111</f>
        <v>15.470669963980157</v>
      </c>
      <c r="J107" s="9">
        <f>'Data base original'!J111</f>
        <v>34.061190931859919</v>
      </c>
      <c r="K107" s="9">
        <f>'Data base original'!K111</f>
        <v>8.5526738198805123</v>
      </c>
      <c r="L107" s="13">
        <f>'Data base original'!L111</f>
        <v>5.7994443883841766</v>
      </c>
      <c r="M107" s="9">
        <f>'Data base original'!M111</f>
        <v>11.069368667306577</v>
      </c>
      <c r="N107" s="9">
        <f>'Data base original'!N111</f>
        <v>1.241849285992547</v>
      </c>
      <c r="O107" s="13">
        <f>'Data base original'!O111</f>
        <v>1.0215195241530253</v>
      </c>
      <c r="P107" s="9">
        <f>'Data base original'!P111</f>
        <v>1.6340814842366758</v>
      </c>
      <c r="Q107" s="11">
        <f>'Data base original'!Q111</f>
        <v>4.1399999999999997</v>
      </c>
      <c r="R107" s="13">
        <f>('Data base original'!S111/'Data base original'!S99*100-100)*'Data base original'!S99/'Data base original'!$V99</f>
        <v>2.1133466604262816</v>
      </c>
      <c r="S107" s="13">
        <f>('Data base original'!T111/'Data base original'!T99*100-100)*'Data base original'!T99/'Data base original'!$V99</f>
        <v>4.7024584861736969</v>
      </c>
      <c r="T107" s="13">
        <f>('Data base original'!U111/'Data base original'!U99*100-100)*'Data base original'!U99/'Data base original'!$V99</f>
        <v>5.6769535349441504</v>
      </c>
      <c r="U107" s="9">
        <f>('Data base original'!V111/'Data base original'!V99*100-100)*'Data base original'!V99/'Data base original'!$V99</f>
        <v>12.492758681544132</v>
      </c>
      <c r="V107" s="13">
        <f>('Data base original'!V111/'Data base original'!V99*100-100)*'Data base original'!V99/('Data base original'!$AC99)</f>
        <v>3.2576266073712805</v>
      </c>
      <c r="W107" s="13">
        <f>('Data base original'!W111/'Data base original'!W99*100-100)*'Data base original'!W99/('Data base original'!$AC99)</f>
        <v>2.3377082208938051</v>
      </c>
      <c r="X107" s="13">
        <f>('Data base original'!X111/'Data base original'!X99*100-100)*'Data base original'!X99/('Data base original'!$AC99)</f>
        <v>0.26800606370776359</v>
      </c>
      <c r="Y107" s="13">
        <f>('Data base original'!Y111/'Data base original'!Y99*100-100)*'Data base original'!Y99/('Data base original'!$AC99)</f>
        <v>1.1741209952967557</v>
      </c>
      <c r="Z107" s="13">
        <f>('Data base original'!Z111/'Data base original'!Z99*100-100)*'Data base original'!Z99/('Data base original'!$AC99)</f>
        <v>3.5881237540752023E-2</v>
      </c>
      <c r="AA107" s="13">
        <f>-('Data base original'!AA111/'Data base original'!AA99*100-100)*'Data base original'!AA99/('Data base original'!$AC99)</f>
        <v>-0.52689169237266809</v>
      </c>
      <c r="AB107" s="13">
        <f>-('Data base original'!AB111/'Data base original'!AB99*100-100)*'Data base original'!AB99/('Data base original'!$AC99)</f>
        <v>-1.2798114295715897E-2</v>
      </c>
      <c r="AC107" s="13">
        <f>(('Data base original'!Y111-'Data base original'!AA111)/('Data base original'!Y99-'Data base original'!AA99)*100-100)*(('Data base original'!Y99-'Data base original'!AA99)/'Data base original'!AC99)</f>
        <v>0.64722930292408754</v>
      </c>
      <c r="AD107" s="13">
        <f>(('Data base original'!Z111-'Data base original'!AB111)/('Data base original'!Z99-'Data base original'!AB99)*100-100)*(('Data base original'!Z99-'Data base original'!AB99)/'Data base original'!AC99)</f>
        <v>2.3083123245036141E-2</v>
      </c>
      <c r="AE107" s="9">
        <f>('Data base original'!AC111/'Data base original'!AC99*100-100)*'Data base original'!AC99/('Data base original'!$AC99)</f>
        <v>6.5336533181419583</v>
      </c>
      <c r="AF107" s="13">
        <f>('Data base original'!AC111/'Data base original'!AC99*100-100)*'Data base original'!AC99/('Data base original'!$AN99)</f>
        <v>3.8714111616890259</v>
      </c>
      <c r="AG107" s="13">
        <f>('Data base original'!AD111/'Data base original'!AD99*100-100)*'Data base original'!AD99/('Data base original'!$AN99)</f>
        <v>2.2860902538553511</v>
      </c>
      <c r="AH107" s="13">
        <f>('Data base original'!AE111/'Data base original'!AE99*100-100)*'Data base original'!AE99/('Data base original'!$AN99)</f>
        <v>0.63780560771262762</v>
      </c>
      <c r="AI107" s="13">
        <f>('Data base original'!AF111/'Data base original'!AF99*100-100)*'Data base original'!AF99/('Data base original'!$AN99)</f>
        <v>1.1659122342995394</v>
      </c>
      <c r="AJ107" s="13">
        <f>('Data base original'!AG111/'Data base original'!AG99*100-100)*'Data base original'!AG99/('Data base original'!$AN99)</f>
        <v>-0.12469763154950066</v>
      </c>
      <c r="AK107" s="13">
        <f>('Data base original'!AH111/'Data base original'!AH99*100-100)*'Data base original'!AH99/('Data base original'!$AN99)</f>
        <v>-2.1480881426781766E-2</v>
      </c>
      <c r="AL107" s="13">
        <f>('Data base original'!AI111/'Data base original'!AI99*100-100)*'Data base original'!AI99/('Data base original'!$AN99)</f>
        <v>0.70298590643784431</v>
      </c>
      <c r="AM107" s="13">
        <f>('Data base original'!AJ111/'Data base original'!AJ99*100-100)*'Data base original'!AJ99/('Data base original'!$AN99)</f>
        <v>2.8968729170559349</v>
      </c>
      <c r="AN107" s="13">
        <f>('Data base original'!AK111/'Data base original'!AK99*100-100)*'Data base original'!AK99/('Data base original'!$AN99)</f>
        <v>6.6896028331021054E-2</v>
      </c>
      <c r="AO107" s="13">
        <f>-('Data base original'!AL111/'Data base original'!AL99*100-100)*'Data base original'!AL99/('Data base original'!$AN99)</f>
        <v>-1.8164480226014856</v>
      </c>
      <c r="AP107" s="13">
        <f>-('Data base original'!AM111/'Data base original'!AM99*100-100)*'Data base original'!AM99/('Data base original'!$AN99)</f>
        <v>-3.0246103627328127E-2</v>
      </c>
      <c r="AQ107" s="13">
        <f>(('Data base original'!AJ111-'Data base original'!AL111)/('Data base original'!AJ99-'Data base original'!AL99)*100-100)*(('Data base original'!AJ99-'Data base original'!AL99)/'Data base original'!AN99)</f>
        <v>1.0804248944544488</v>
      </c>
      <c r="AR107" s="13">
        <f>(('Data base original'!AK111-'Data base original'!AM111)/('Data base original'!AK99-'Data base original'!AM99)*100-100)*(('Data base original'!AK99-'Data base original'!AM99)/'Data base original'!AN99)</f>
        <v>3.6649924703692896E-2</v>
      </c>
      <c r="AS107" s="9">
        <f>('Data base original'!AN111/'Data base original'!AN99*100-100)*'Data base original'!AN99/('Data base original'!$AN99)</f>
        <v>9.6351014701762523</v>
      </c>
    </row>
    <row r="108" spans="1:45" x14ac:dyDescent="0.25">
      <c r="A108" s="71">
        <v>41791</v>
      </c>
      <c r="B108" s="13">
        <f>'Data base original'!B112/'Data base original'!B100*100-100</f>
        <v>7.8021011285882764</v>
      </c>
      <c r="C108" s="13">
        <f>'Data base original'!C112/'Data base original'!C100*100-100</f>
        <v>9.7965398163549509</v>
      </c>
      <c r="D108" s="13">
        <f>'Data base original'!D112/'Data base original'!D100*100-100</f>
        <v>15.00664138254983</v>
      </c>
      <c r="E108" s="13">
        <f>'Data base original'!E112/'Data base original'!E100*100-100</f>
        <v>-5.9011162680432108</v>
      </c>
      <c r="F108" s="9">
        <f>'Data base original'!F112/'Data base original'!F100*100-100</f>
        <v>8.5507506142370033</v>
      </c>
      <c r="G108" s="9">
        <f>'Data base original'!G112</f>
        <v>26.578430844051667</v>
      </c>
      <c r="H108" s="13">
        <f>'Data base original'!H112</f>
        <v>28.896511441683906</v>
      </c>
      <c r="I108" s="13">
        <f>'Data base original'!I112</f>
        <v>15.226036140217682</v>
      </c>
      <c r="J108" s="9">
        <f>'Data base original'!J112</f>
        <v>33.745644952398877</v>
      </c>
      <c r="K108" s="9">
        <f>'Data base original'!K112</f>
        <v>8.2215048189788327</v>
      </c>
      <c r="L108" s="13">
        <f>'Data base original'!L112</f>
        <v>6.1963520386099233</v>
      </c>
      <c r="M108" s="9">
        <f>'Data base original'!M112</f>
        <v>9.4834937933566223</v>
      </c>
      <c r="N108" s="9">
        <f>'Data base original'!N112</f>
        <v>1.367077825268709</v>
      </c>
      <c r="O108" s="13">
        <f>'Data base original'!O112</f>
        <v>1.1871845049230478</v>
      </c>
      <c r="P108" s="9">
        <f>'Data base original'!P112</f>
        <v>1.6914843293215895</v>
      </c>
      <c r="Q108" s="11">
        <f>'Data base original'!Q112</f>
        <v>3.94</v>
      </c>
      <c r="R108" s="13">
        <f>('Data base original'!S112/'Data base original'!S100*100-100)*'Data base original'!S100/'Data base original'!$V100</f>
        <v>2.1854400017406381</v>
      </c>
      <c r="S108" s="13">
        <f>('Data base original'!T112/'Data base original'!T100*100-100)*'Data base original'!T100/'Data base original'!$V100</f>
        <v>4.8749479276629843</v>
      </c>
      <c r="T108" s="13">
        <f>('Data base original'!U112/'Data base original'!U100*100-100)*'Data base original'!U100/'Data base original'!$V100</f>
        <v>4.2959495110856425</v>
      </c>
      <c r="U108" s="9">
        <f>('Data base original'!V112/'Data base original'!V100*100-100)*'Data base original'!V100/'Data base original'!$V100</f>
        <v>11.35633744048927</v>
      </c>
      <c r="V108" s="13">
        <f>('Data base original'!V112/'Data base original'!V100*100-100)*'Data base original'!V100/('Data base original'!$AC100)</f>
        <v>2.9839456891318084</v>
      </c>
      <c r="W108" s="13">
        <f>('Data base original'!W112/'Data base original'!W100*100-100)*'Data base original'!W100/('Data base original'!$AC100)</f>
        <v>1.9298424820696596</v>
      </c>
      <c r="X108" s="13">
        <f>('Data base original'!X112/'Data base original'!X100*100-100)*'Data base original'!X100/('Data base original'!$AC100)</f>
        <v>0.28855114789474318</v>
      </c>
      <c r="Y108" s="13">
        <f>('Data base original'!Y112/'Data base original'!Y100*100-100)*'Data base original'!Y100/('Data base original'!$AC100)</f>
        <v>0.22913020378913035</v>
      </c>
      <c r="Z108" s="13">
        <f>('Data base original'!Z112/'Data base original'!Z100*100-100)*'Data base original'!Z100/('Data base original'!$AC100)</f>
        <v>2.494416914050256E-2</v>
      </c>
      <c r="AA108" s="13">
        <f>-('Data base original'!AA112/'Data base original'!AA100*100-100)*'Data base original'!AA100/('Data base original'!$AC100)</f>
        <v>0.22066169060820298</v>
      </c>
      <c r="AB108" s="13">
        <f>-('Data base original'!AB112/'Data base original'!AB100*100-100)*'Data base original'!AB100/('Data base original'!$AC100)</f>
        <v>-7.5438048061010083E-3</v>
      </c>
      <c r="AC108" s="13">
        <f>(('Data base original'!Y112-'Data base original'!AA112)/('Data base original'!Y100-'Data base original'!AA100)*100-100)*(('Data base original'!Y100-'Data base original'!AA100)/'Data base original'!AC100)</f>
        <v>0.4497918943973318</v>
      </c>
      <c r="AD108" s="13">
        <f>(('Data base original'!Z112-'Data base original'!AB112)/('Data base original'!Z100-'Data base original'!AB100)*100-100)*(('Data base original'!Z100-'Data base original'!AB100)/'Data base original'!AC100)</f>
        <v>1.740036433440147E-2</v>
      </c>
      <c r="AE108" s="9">
        <f>('Data base original'!AC112/'Data base original'!AC100*100-100)*'Data base original'!AC100/('Data base original'!$AC100)</f>
        <v>5.6695315778279394</v>
      </c>
      <c r="AF108" s="13">
        <f>('Data base original'!AC112/'Data base original'!AC100*100-100)*'Data base original'!AC100/('Data base original'!$AN100)</f>
        <v>3.3666759132550892</v>
      </c>
      <c r="AG108" s="13">
        <f>('Data base original'!AD112/'Data base original'!AD100*100-100)*'Data base original'!AD100/('Data base original'!$AN100)</f>
        <v>1.9135124433079589</v>
      </c>
      <c r="AH108" s="13">
        <f>('Data base original'!AE112/'Data base original'!AE100*100-100)*'Data base original'!AE100/('Data base original'!$AN100)</f>
        <v>0.66219454554273471</v>
      </c>
      <c r="AI108" s="13">
        <f>('Data base original'!AF112/'Data base original'!AF100*100-100)*'Data base original'!AF100/('Data base original'!$AN100)</f>
        <v>1.2100324632365327</v>
      </c>
      <c r="AJ108" s="13">
        <f>('Data base original'!AG112/'Data base original'!AG100*100-100)*'Data base original'!AG100/('Data base original'!$AN100)</f>
        <v>0.12857234279808108</v>
      </c>
      <c r="AK108" s="13">
        <f>('Data base original'!AH112/'Data base original'!AH100*100-100)*'Data base original'!AH100/('Data base original'!$AN100)</f>
        <v>-2.2182661418589395E-2</v>
      </c>
      <c r="AL108" s="13">
        <f>('Data base original'!AI112/'Data base original'!AI100*100-100)*'Data base original'!AI100/('Data base original'!$AN100)</f>
        <v>0.80806533068559727</v>
      </c>
      <c r="AM108" s="13">
        <f>('Data base original'!AJ112/'Data base original'!AJ100*100-100)*'Data base original'!AJ100/('Data base original'!$AN100)</f>
        <v>3.4797264090981677</v>
      </c>
      <c r="AN108" s="13">
        <f>('Data base original'!AK112/'Data base original'!AK100*100-100)*'Data base original'!AK100/('Data base original'!$AN100)</f>
        <v>8.1387589732975052E-2</v>
      </c>
      <c r="AO108" s="13">
        <f>-('Data base original'!AL112/'Data base original'!AL100*100-100)*'Data base original'!AL100/('Data base original'!$AN100)</f>
        <v>-2.0847829640530042</v>
      </c>
      <c r="AP108" s="13">
        <f>-('Data base original'!AM112/'Data base original'!AM100*100-100)*'Data base original'!AM100/('Data base original'!$AN100)</f>
        <v>-3.0206664291775768E-2</v>
      </c>
      <c r="AQ108" s="13">
        <f>(('Data base original'!AJ112-'Data base original'!AL112)/('Data base original'!AJ100-'Data base original'!AL100)*100-100)*(('Data base original'!AJ100-'Data base original'!AL100)/'Data base original'!AN100)</f>
        <v>1.394943445045163</v>
      </c>
      <c r="AR108" s="13">
        <f>(('Data base original'!AK112-'Data base original'!AM112)/('Data base original'!AK100-'Data base original'!AM100)*100-100)*(('Data base original'!AK100-'Data base original'!AM100)/'Data base original'!AN100)</f>
        <v>5.1180925441199329E-2</v>
      </c>
      <c r="AS108" s="9">
        <f>('Data base original'!AN112/'Data base original'!AN100*100-100)*'Data base original'!AN100/('Data base original'!$AN100)</f>
        <v>9.5129947478937709</v>
      </c>
    </row>
    <row r="109" spans="1:45" x14ac:dyDescent="0.25">
      <c r="A109" s="71">
        <v>41821</v>
      </c>
      <c r="B109" s="13">
        <f>'Data base original'!B113/'Data base original'!B101*100-100</f>
        <v>7.8188365090886975</v>
      </c>
      <c r="C109" s="13">
        <f>'Data base original'!C113/'Data base original'!C101*100-100</f>
        <v>9.8145472604617083</v>
      </c>
      <c r="D109" s="13">
        <f>'Data base original'!D113/'Data base original'!D101*100-100</f>
        <v>14.798262886551768</v>
      </c>
      <c r="E109" s="13">
        <f>'Data base original'!E113/'Data base original'!E101*100-100</f>
        <v>-5.3825847649971621</v>
      </c>
      <c r="F109" s="9">
        <f>'Data base original'!F113/'Data base original'!F101*100-100</f>
        <v>8.5375953163018039</v>
      </c>
      <c r="G109" s="9">
        <f>'Data base original'!G113</f>
        <v>24.957813606664963</v>
      </c>
      <c r="H109" s="13">
        <f>'Data base original'!H113</f>
        <v>26.025322012966271</v>
      </c>
      <c r="I109" s="13">
        <f>'Data base original'!I113</f>
        <v>15.202943041096539</v>
      </c>
      <c r="J109" s="9">
        <f>'Data base original'!J113</f>
        <v>33.344070261990986</v>
      </c>
      <c r="K109" s="9">
        <f>'Data base original'!K113</f>
        <v>8.05413924045423</v>
      </c>
      <c r="L109" s="13">
        <f>'Data base original'!L113</f>
        <v>5.6506261608419788</v>
      </c>
      <c r="M109" s="9">
        <f>'Data base original'!M113</f>
        <v>10.103122554276478</v>
      </c>
      <c r="N109" s="9">
        <f>'Data base original'!N113</f>
        <v>1.2390792352240154</v>
      </c>
      <c r="O109" s="13">
        <f>'Data base original'!O113</f>
        <v>1.1136074675088106</v>
      </c>
      <c r="P109" s="9">
        <f>'Data base original'!P113</f>
        <v>1.4387413590719831</v>
      </c>
      <c r="Q109" s="11">
        <f>'Data base original'!Q113</f>
        <v>3.86</v>
      </c>
      <c r="R109" s="13">
        <f>('Data base original'!S113/'Data base original'!S101*100-100)*'Data base original'!S101/'Data base original'!$V101</f>
        <v>2.0224960761482476</v>
      </c>
      <c r="S109" s="13">
        <f>('Data base original'!T113/'Data base original'!T101*100-100)*'Data base original'!T101/'Data base original'!$V101</f>
        <v>4.5924064614630655</v>
      </c>
      <c r="T109" s="13">
        <f>('Data base original'!U113/'Data base original'!U101*100-100)*'Data base original'!U101/'Data base original'!$V101</f>
        <v>3.369109761751798</v>
      </c>
      <c r="U109" s="9">
        <f>('Data base original'!V113/'Data base original'!V101*100-100)*'Data base original'!V101/'Data base original'!$V101</f>
        <v>9.9840122993631155</v>
      </c>
      <c r="V109" s="13">
        <f>('Data base original'!V113/'Data base original'!V101*100-100)*'Data base original'!V101/('Data base original'!$AC101)</f>
        <v>2.6163005267385833</v>
      </c>
      <c r="W109" s="13">
        <f>('Data base original'!W113/'Data base original'!W101*100-100)*'Data base original'!W101/('Data base original'!$AC101)</f>
        <v>3.313891897141191</v>
      </c>
      <c r="X109" s="13">
        <f>('Data base original'!X113/'Data base original'!X101*100-100)*'Data base original'!X101/('Data base original'!$AC101)</f>
        <v>0.33374111143439644</v>
      </c>
      <c r="Y109" s="13">
        <f>('Data base original'!Y113/'Data base original'!Y101*100-100)*'Data base original'!Y101/('Data base original'!$AC101)</f>
        <v>-0.38338206849516104</v>
      </c>
      <c r="Z109" s="13">
        <f>('Data base original'!Z113/'Data base original'!Z101*100-100)*'Data base original'!Z101/('Data base original'!$AC101)</f>
        <v>2.4262458645737121E-2</v>
      </c>
      <c r="AA109" s="13">
        <f>-('Data base original'!AA113/'Data base original'!AA101*100-100)*'Data base original'!AA101/('Data base original'!$AC101)</f>
        <v>0.74881374649837074</v>
      </c>
      <c r="AB109" s="13">
        <f>-('Data base original'!AB113/'Data base original'!AB101*100-100)*'Data base original'!AB101/('Data base original'!$AC101)</f>
        <v>-7.794090463787014E-3</v>
      </c>
      <c r="AC109" s="13">
        <f>(('Data base original'!Y113-'Data base original'!AA113)/('Data base original'!Y101-'Data base original'!AA101)*100-100)*(('Data base original'!Y101-'Data base original'!AA101)/'Data base original'!AC101)</f>
        <v>0.36543167800320947</v>
      </c>
      <c r="AD109" s="13">
        <f>(('Data base original'!Z113-'Data base original'!AB113)/('Data base original'!Z101-'Data base original'!AB101)*100-100)*(('Data base original'!Z101-'Data base original'!AB101)/'Data base original'!AC101)</f>
        <v>1.6468368181950004E-2</v>
      </c>
      <c r="AE109" s="9">
        <f>('Data base original'!AC113/'Data base original'!AC101*100-100)*'Data base original'!AC101/('Data base original'!$AC101)</f>
        <v>6.6458335814993319</v>
      </c>
      <c r="AF109" s="13">
        <f>('Data base original'!AC113/'Data base original'!AC101*100-100)*'Data base original'!AC101/('Data base original'!$AN101)</f>
        <v>3.9369555289430322</v>
      </c>
      <c r="AG109" s="13">
        <f>('Data base original'!AD113/'Data base original'!AD101*100-100)*'Data base original'!AD101/('Data base original'!$AN101)</f>
        <v>1.5668544678599852</v>
      </c>
      <c r="AH109" s="13">
        <f>('Data base original'!AE113/'Data base original'!AE101*100-100)*'Data base original'!AE101/('Data base original'!$AN101)</f>
        <v>0.16070394885866643</v>
      </c>
      <c r="AI109" s="13">
        <f>('Data base original'!AF113/'Data base original'!AF101*100-100)*'Data base original'!AF101/('Data base original'!$AN101)</f>
        <v>1.1732725706340288</v>
      </c>
      <c r="AJ109" s="13">
        <f>('Data base original'!AG113/'Data base original'!AG101*100-100)*'Data base original'!AG101/('Data base original'!$AN101)</f>
        <v>-4.824159762335764E-2</v>
      </c>
      <c r="AK109" s="13">
        <f>('Data base original'!AH113/'Data base original'!AH101*100-100)*'Data base original'!AH101/('Data base original'!$AN101)</f>
        <v>-5.3081743604260932E-3</v>
      </c>
      <c r="AL109" s="13">
        <f>('Data base original'!AI113/'Data base original'!AI101*100-100)*'Data base original'!AI101/('Data base original'!$AN101)</f>
        <v>0.98574598098533772</v>
      </c>
      <c r="AM109" s="13">
        <f>('Data base original'!AJ113/'Data base original'!AJ101*100-100)*'Data base original'!AJ101/('Data base original'!$AN101)</f>
        <v>3.9676983451536998</v>
      </c>
      <c r="AN109" s="13">
        <f>('Data base original'!AK113/'Data base original'!AK101*100-100)*'Data base original'!AK101/('Data base original'!$AN101)</f>
        <v>0.10167190408202544</v>
      </c>
      <c r="AO109" s="13">
        <f>-('Data base original'!AL113/'Data base original'!AL101*100-100)*'Data base original'!AL101/('Data base original'!$AN101)</f>
        <v>-2.273706326943826</v>
      </c>
      <c r="AP109" s="13">
        <f>-('Data base original'!AM113/'Data base original'!AM101*100-100)*'Data base original'!AM101/('Data base original'!$AN101)</f>
        <v>-3.3451966113911248E-2</v>
      </c>
      <c r="AQ109" s="13">
        <f>(('Data base original'!AJ113-'Data base original'!AL113)/('Data base original'!AJ101-'Data base original'!AL101)*100-100)*(('Data base original'!AJ101-'Data base original'!AL101)/'Data base original'!AN101)</f>
        <v>1.693992018209874</v>
      </c>
      <c r="AR109" s="13">
        <f>(('Data base original'!AK113-'Data base original'!AM113)/('Data base original'!AK101-'Data base original'!AM101)*100-100)*(('Data base original'!AK101-'Data base original'!AM101)/'Data base original'!AN101)</f>
        <v>6.8219937968114111E-2</v>
      </c>
      <c r="AS109" s="9">
        <f>('Data base original'!AN113/'Data base original'!AN101*100-100)*'Data base original'!AN101/('Data base original'!$AN101)</f>
        <v>9.5321946814752749</v>
      </c>
    </row>
    <row r="110" spans="1:45" x14ac:dyDescent="0.25">
      <c r="A110" s="71">
        <v>41852</v>
      </c>
      <c r="B110" s="13">
        <f>'Data base original'!B114/'Data base original'!B102*100-100</f>
        <v>8.0283115404260315</v>
      </c>
      <c r="C110" s="13">
        <f>'Data base original'!C114/'Data base original'!C102*100-100</f>
        <v>9.3955426649378353</v>
      </c>
      <c r="D110" s="13">
        <f>'Data base original'!D114/'Data base original'!D102*100-100</f>
        <v>14.916275364476931</v>
      </c>
      <c r="E110" s="13">
        <f>'Data base original'!E114/'Data base original'!E102*100-100</f>
        <v>-4.5542669195978078</v>
      </c>
      <c r="F110" s="9">
        <f>'Data base original'!F114/'Data base original'!F102*100-100</f>
        <v>8.7273621587996786</v>
      </c>
      <c r="G110" s="9">
        <f>'Data base original'!G114</f>
        <v>24.736555562183391</v>
      </c>
      <c r="H110" s="13">
        <f>'Data base original'!H114</f>
        <v>26.571384079799781</v>
      </c>
      <c r="I110" s="13">
        <f>'Data base original'!I114</f>
        <v>14.587982654580076</v>
      </c>
      <c r="J110" s="9">
        <f>'Data base original'!J114</f>
        <v>32.944830229592128</v>
      </c>
      <c r="K110" s="9">
        <f>'Data base original'!K114</f>
        <v>7.6667139531344972</v>
      </c>
      <c r="L110" s="13">
        <f>'Data base original'!L114</f>
        <v>5.5018822049095393</v>
      </c>
      <c r="M110" s="9">
        <f>'Data base original'!M114</f>
        <v>9.1105911661443617</v>
      </c>
      <c r="N110" s="9">
        <f>'Data base original'!N114</f>
        <v>1.3430400832379437</v>
      </c>
      <c r="O110" s="13">
        <f>'Data base original'!O114</f>
        <v>1.2883507273028563</v>
      </c>
      <c r="P110" s="9">
        <f>'Data base original'!P114</f>
        <v>1.4114953529957284</v>
      </c>
      <c r="Q110" s="11">
        <f>'Data base original'!Q114</f>
        <v>3.67</v>
      </c>
      <c r="R110" s="13">
        <f>('Data base original'!S114/'Data base original'!S102*100-100)*'Data base original'!S102/'Data base original'!$V102</f>
        <v>1.9798524884461466</v>
      </c>
      <c r="S110" s="13">
        <f>('Data base original'!T114/'Data base original'!T102*100-100)*'Data base original'!T102/'Data base original'!$V102</f>
        <v>4.9829840262907465</v>
      </c>
      <c r="T110" s="13">
        <f>('Data base original'!U114/'Data base original'!U102*100-100)*'Data base original'!U102/'Data base original'!$V102</f>
        <v>3.6735668081053161</v>
      </c>
      <c r="U110" s="9">
        <f>('Data base original'!V114/'Data base original'!V102*100-100)*'Data base original'!V102/'Data base original'!$V102</f>
        <v>10.636403322842213</v>
      </c>
      <c r="V110" s="13">
        <f>('Data base original'!V114/'Data base original'!V102*100-100)*'Data base original'!V102/('Data base original'!$AC102)</f>
        <v>2.7187820509014222</v>
      </c>
      <c r="W110" s="13">
        <f>('Data base original'!W114/'Data base original'!W102*100-100)*'Data base original'!W102/('Data base original'!$AC102)</f>
        <v>3.281641773538817</v>
      </c>
      <c r="X110" s="13">
        <f>('Data base original'!X114/'Data base original'!X102*100-100)*'Data base original'!X102/('Data base original'!$AC102)</f>
        <v>0.27886796811759007</v>
      </c>
      <c r="Y110" s="13">
        <f>('Data base original'!Y114/'Data base original'!Y102*100-100)*'Data base original'!Y102/('Data base original'!$AC102)</f>
        <v>-1.8417109032669703</v>
      </c>
      <c r="Z110" s="13">
        <f>('Data base original'!Z114/'Data base original'!Z102*100-100)*'Data base original'!Z102/('Data base original'!$AC102)</f>
        <v>4.3640590893707885E-2</v>
      </c>
      <c r="AA110" s="13">
        <f>-('Data base original'!AA114/'Data base original'!AA102*100-100)*'Data base original'!AA102/('Data base original'!$AC102)</f>
        <v>2.0856619668081193</v>
      </c>
      <c r="AB110" s="13">
        <f>-('Data base original'!AB114/'Data base original'!AB102*100-100)*'Data base original'!AB102/('Data base original'!$AC102)</f>
        <v>-7.5020997687945739E-3</v>
      </c>
      <c r="AC110" s="13">
        <f>(('Data base original'!Y114-'Data base original'!AA114)/('Data base original'!Y102-'Data base original'!AA102)*100-100)*(('Data base original'!Y102-'Data base original'!AA102)/'Data base original'!AC102)</f>
        <v>0.24395106354114648</v>
      </c>
      <c r="AD110" s="13">
        <f>(('Data base original'!Z114-'Data base original'!AB114)/('Data base original'!Z102-'Data base original'!AB102)*100-100)*(('Data base original'!Z102-'Data base original'!AB102)/'Data base original'!AC102)</f>
        <v>3.6138491124913415E-2</v>
      </c>
      <c r="AE110" s="9">
        <f>('Data base original'!AC114/'Data base original'!AC102*100-100)*'Data base original'!AC102/('Data base original'!$AC102)</f>
        <v>6.5593813472239182</v>
      </c>
      <c r="AF110" s="13">
        <f>('Data base original'!AC114/'Data base original'!AC102*100-100)*'Data base original'!AC102/('Data base original'!$AN102)</f>
        <v>3.850888191252158</v>
      </c>
      <c r="AG110" s="13">
        <f>('Data base original'!AD114/'Data base original'!AD102*100-100)*'Data base original'!AD102/('Data base original'!$AN102)</f>
        <v>1.5667422652681049</v>
      </c>
      <c r="AH110" s="13">
        <f>('Data base original'!AE114/'Data base original'!AE102*100-100)*'Data base original'!AE102/('Data base original'!$AN102)</f>
        <v>-0.10679806852459693</v>
      </c>
      <c r="AI110" s="13">
        <f>('Data base original'!AF114/'Data base original'!AF102*100-100)*'Data base original'!AF102/('Data base original'!$AN102)</f>
        <v>1.0146825755903035</v>
      </c>
      <c r="AJ110" s="13">
        <f>('Data base original'!AG114/'Data base original'!AG102*100-100)*'Data base original'!AG102/('Data base original'!$AN102)</f>
        <v>-7.3041940993671034E-2</v>
      </c>
      <c r="AK110" s="13">
        <f>('Data base original'!AH114/'Data base original'!AH102*100-100)*'Data base original'!AH102/('Data base original'!$AN102)</f>
        <v>6.1962026911818822E-3</v>
      </c>
      <c r="AL110" s="13">
        <f>('Data base original'!AI114/'Data base original'!AI102*100-100)*'Data base original'!AI102/('Data base original'!$AN102)</f>
        <v>0.58159927736888006</v>
      </c>
      <c r="AM110" s="13">
        <f>('Data base original'!AJ114/'Data base original'!AJ102*100-100)*'Data base original'!AJ102/('Data base original'!$AN102)</f>
        <v>4.6009116407082393</v>
      </c>
      <c r="AN110" s="13">
        <f>('Data base original'!AK114/'Data base original'!AK102*100-100)*'Data base original'!AK102/('Data base original'!$AN102)</f>
        <v>0.12811385429697067</v>
      </c>
      <c r="AO110" s="13">
        <f>-('Data base original'!AL114/'Data base original'!AL102*100-100)*'Data base original'!AL102/('Data base original'!$AN102)</f>
        <v>-2.4834467461399328</v>
      </c>
      <c r="AP110" s="13">
        <f>-('Data base original'!AM114/'Data base original'!AM102*100-100)*'Data base original'!AM102/('Data base original'!$AN102)</f>
        <v>-3.5670039938145895E-2</v>
      </c>
      <c r="AQ110" s="13">
        <f>(('Data base original'!AJ114-'Data base original'!AL114)/('Data base original'!AJ102-'Data base original'!AL102)*100-100)*(('Data base original'!AJ102-'Data base original'!AL102)/'Data base original'!AN102)</f>
        <v>2.1174648945683057</v>
      </c>
      <c r="AR110" s="13">
        <f>(('Data base original'!AK114-'Data base original'!AM114)/('Data base original'!AK102-'Data base original'!AM102)*100-100)*(('Data base original'!AK102-'Data base original'!AM102)/'Data base original'!AN102)</f>
        <v>9.2443814358824816E-2</v>
      </c>
      <c r="AS110" s="9">
        <f>('Data base original'!AN114/'Data base original'!AN102*100-100)*'Data base original'!AN102/('Data base original'!$AN102)</f>
        <v>9.0501772115795234</v>
      </c>
    </row>
    <row r="111" spans="1:45" x14ac:dyDescent="0.25">
      <c r="A111" s="71">
        <v>41883</v>
      </c>
      <c r="B111" s="13">
        <f>'Data base original'!B115/'Data base original'!B103*100-100</f>
        <v>8.0629015418861769</v>
      </c>
      <c r="C111" s="13">
        <f>'Data base original'!C115/'Data base original'!C103*100-100</f>
        <v>9.4204846839571559</v>
      </c>
      <c r="D111" s="13">
        <f>'Data base original'!D115/'Data base original'!D103*100-100</f>
        <v>15.251453669224574</v>
      </c>
      <c r="E111" s="13">
        <f>'Data base original'!E115/'Data base original'!E103*100-100</f>
        <v>0.56806621214791164</v>
      </c>
      <c r="F111" s="9">
        <f>'Data base original'!F115/'Data base original'!F103*100-100</f>
        <v>9.3119428795189805</v>
      </c>
      <c r="G111" s="9">
        <f>'Data base original'!G115</f>
        <v>24.962352136693131</v>
      </c>
      <c r="H111" s="13">
        <f>'Data base original'!H115</f>
        <v>27.061107365624707</v>
      </c>
      <c r="I111" s="13">
        <f>'Data base original'!I115</f>
        <v>14.389216938665404</v>
      </c>
      <c r="J111" s="9">
        <f>'Data base original'!J115</f>
        <v>32.097890084746204</v>
      </c>
      <c r="K111" s="9">
        <f>'Data base original'!K115</f>
        <v>7.3536800904046364</v>
      </c>
      <c r="L111" s="13">
        <f>'Data base original'!L115</f>
        <v>5.2648061730301059</v>
      </c>
      <c r="M111" s="9">
        <f>'Data base original'!M115</f>
        <v>8.8290249133065366</v>
      </c>
      <c r="N111" s="9">
        <f>'Data base original'!N115</f>
        <v>1.2830019285065295</v>
      </c>
      <c r="O111" s="13">
        <f>'Data base original'!O115</f>
        <v>1.0518275822548373</v>
      </c>
      <c r="P111" s="9">
        <f>'Data base original'!P115</f>
        <v>1.6187405267488699</v>
      </c>
      <c r="Q111" s="11">
        <f>'Data base original'!Q115</f>
        <v>3.58</v>
      </c>
      <c r="R111" s="13">
        <f>('Data base original'!S115/'Data base original'!S103*100-100)*'Data base original'!S103/'Data base original'!$V103</f>
        <v>1.5001860684838508</v>
      </c>
      <c r="S111" s="13">
        <f>('Data base original'!T115/'Data base original'!T103*100-100)*'Data base original'!T103/'Data base original'!$V103</f>
        <v>5.6089542219314481</v>
      </c>
      <c r="T111" s="13">
        <f>('Data base original'!U115/'Data base original'!U103*100-100)*'Data base original'!U103/'Data base original'!$V103</f>
        <v>3.0594716403164002</v>
      </c>
      <c r="U111" s="9">
        <f>('Data base original'!V115/'Data base original'!V103*100-100)*'Data base original'!V103/'Data base original'!$V103</f>
        <v>10.168611930731686</v>
      </c>
      <c r="V111" s="13">
        <f>('Data base original'!V115/'Data base original'!V103*100-100)*'Data base original'!V103/('Data base original'!$AC103)</f>
        <v>2.6690629190993995</v>
      </c>
      <c r="W111" s="13">
        <f>('Data base original'!W115/'Data base original'!W103*100-100)*'Data base original'!W103/('Data base original'!$AC103)</f>
        <v>3.120368753551062</v>
      </c>
      <c r="X111" s="13">
        <f>('Data base original'!X115/'Data base original'!X103*100-100)*'Data base original'!X103/('Data base original'!$AC103)</f>
        <v>0.27724712533669016</v>
      </c>
      <c r="Y111" s="13">
        <f>('Data base original'!Y115/'Data base original'!Y103*100-100)*'Data base original'!Y103/('Data base original'!$AC103)</f>
        <v>-1.4859921323291014</v>
      </c>
      <c r="Z111" s="13">
        <f>('Data base original'!Z115/'Data base original'!Z103*100-100)*'Data base original'!Z103/('Data base original'!$AC103)</f>
        <v>6.2940717265870319E-2</v>
      </c>
      <c r="AA111" s="13">
        <f>-('Data base original'!AA115/'Data base original'!AA103*100-100)*'Data base original'!AA103/('Data base original'!$AC103)</f>
        <v>1.7756471002313441</v>
      </c>
      <c r="AB111" s="13">
        <f>-('Data base original'!AB115/'Data base original'!AB103*100-100)*'Data base original'!AB103/('Data base original'!$AC103)</f>
        <v>-5.3546247092406511E-3</v>
      </c>
      <c r="AC111" s="13">
        <f>(('Data base original'!Y115-'Data base original'!AA115)/('Data base original'!Y103-'Data base original'!AA103)*100-100)*(('Data base original'!Y103-'Data base original'!AA103)/'Data base original'!AC103)</f>
        <v>0.28965496790224421</v>
      </c>
      <c r="AD111" s="13">
        <f>(('Data base original'!Z115-'Data base original'!AB115)/('Data base original'!Z103-'Data base original'!AB103)*100-100)*(('Data base original'!Z103-'Data base original'!AB103)/'Data base original'!AC103)</f>
        <v>5.758609255662956E-2</v>
      </c>
      <c r="AE111" s="9">
        <f>('Data base original'!AC115/'Data base original'!AC103*100-100)*'Data base original'!AC103/('Data base original'!$AC103)</f>
        <v>6.4139198584460217</v>
      </c>
      <c r="AF111" s="13">
        <f>('Data base original'!AC115/'Data base original'!AC103*100-100)*'Data base original'!AC103/('Data base original'!$AN103)</f>
        <v>3.7535762226176788</v>
      </c>
      <c r="AG111" s="13">
        <f>('Data base original'!AD115/'Data base original'!AD103*100-100)*'Data base original'!AD103/('Data base original'!$AN103)</f>
        <v>1.9591359813013265</v>
      </c>
      <c r="AH111" s="13">
        <f>('Data base original'!AE115/'Data base original'!AE103*100-100)*'Data base original'!AE103/('Data base original'!$AN103)</f>
        <v>-0.35135918378732606</v>
      </c>
      <c r="AI111" s="13">
        <f>('Data base original'!AF115/'Data base original'!AF103*100-100)*'Data base original'!AF103/('Data base original'!$AN103)</f>
        <v>1.1184344071872769</v>
      </c>
      <c r="AJ111" s="13">
        <f>('Data base original'!AG115/'Data base original'!AG103*100-100)*'Data base original'!AG103/('Data base original'!$AN103)</f>
        <v>-2.5722401796862467E-2</v>
      </c>
      <c r="AK111" s="13">
        <f>('Data base original'!AH115/'Data base original'!AH103*100-100)*'Data base original'!AH103/('Data base original'!$AN103)</f>
        <v>-5.5455548294850747E-3</v>
      </c>
      <c r="AL111" s="13">
        <f>('Data base original'!AI115/'Data base original'!AI103*100-100)*'Data base original'!AI103/('Data base original'!$AN103)</f>
        <v>0.33991461655516131</v>
      </c>
      <c r="AM111" s="13">
        <f>('Data base original'!AJ115/'Data base original'!AJ103*100-100)*'Data base original'!AJ103/('Data base original'!$AN103)</f>
        <v>4.6957174671732123</v>
      </c>
      <c r="AN111" s="13">
        <f>('Data base original'!AK115/'Data base original'!AK103*100-100)*'Data base original'!AK103/('Data base original'!$AN103)</f>
        <v>0.14066174886386915</v>
      </c>
      <c r="AO111" s="13">
        <f>-('Data base original'!AL115/'Data base original'!AL103*100-100)*'Data base original'!AL103/('Data base original'!$AN103)</f>
        <v>-2.5834743969400393</v>
      </c>
      <c r="AP111" s="13">
        <f>-('Data base original'!AM115/'Data base original'!AM103*100-100)*'Data base original'!AM103/('Data base original'!$AN103)</f>
        <v>-3.3148229695162484E-2</v>
      </c>
      <c r="AQ111" s="13">
        <f>(('Data base original'!AJ115-'Data base original'!AL115)/('Data base original'!AJ103-'Data base original'!AL103)*100-100)*(('Data base original'!AJ103-'Data base original'!AL103)/'Data base original'!AN103)</f>
        <v>2.1122430702331729</v>
      </c>
      <c r="AR111" s="13">
        <f>(('Data base original'!AK115-'Data base original'!AM115)/('Data base original'!AK103-'Data base original'!AM103)*100-100)*(('Data base original'!AK103-'Data base original'!AM103)/'Data base original'!AN103)</f>
        <v>0.10751351916870676</v>
      </c>
      <c r="AS111" s="9">
        <f>('Data base original'!AN115/'Data base original'!AN103*100-100)*'Data base original'!AN103/('Data base original'!$AN103)</f>
        <v>9.0081906766496473</v>
      </c>
    </row>
    <row r="112" spans="1:45" x14ac:dyDescent="0.25">
      <c r="A112" s="71">
        <v>41913</v>
      </c>
      <c r="B112" s="13">
        <f>'Data base original'!B116/'Data base original'!B104*100-100</f>
        <v>7.8623673037180026</v>
      </c>
      <c r="C112" s="13">
        <f>'Data base original'!C116/'Data base original'!C104*100-100</f>
        <v>8.9854273997387963</v>
      </c>
      <c r="D112" s="13">
        <f>'Data base original'!D116/'Data base original'!D104*100-100</f>
        <v>15.735572064263991</v>
      </c>
      <c r="E112" s="13">
        <f>'Data base original'!E116/'Data base original'!E104*100-100</f>
        <v>-2.3486572880015189</v>
      </c>
      <c r="F112" s="9">
        <f>'Data base original'!F116/'Data base original'!F104*100-100</f>
        <v>9.0484553388988189</v>
      </c>
      <c r="G112" s="9">
        <f>'Data base original'!G116</f>
        <v>24.140386595713494</v>
      </c>
      <c r="H112" s="13">
        <f>'Data base original'!H116</f>
        <v>26.079612161247596</v>
      </c>
      <c r="I112" s="13">
        <f>'Data base original'!I116</f>
        <v>14.479213412056559</v>
      </c>
      <c r="J112" s="9">
        <f>'Data base original'!J116</f>
        <v>31.375564437270441</v>
      </c>
      <c r="K112" s="9">
        <f>'Data base original'!K116</f>
        <v>7.3109124194682353</v>
      </c>
      <c r="L112" s="13">
        <f>'Data base original'!L116</f>
        <v>5.3210779848427414</v>
      </c>
      <c r="M112" s="9">
        <f>'Data base original'!M116</f>
        <v>8.8672979948331871</v>
      </c>
      <c r="N112" s="9">
        <f>'Data base original'!N116</f>
        <v>1.4164985210673096</v>
      </c>
      <c r="O112" s="13">
        <f>'Data base original'!O116</f>
        <v>1.2244827463166235</v>
      </c>
      <c r="P112" s="9">
        <f>'Data base original'!P116</f>
        <v>1.7332163860362249</v>
      </c>
      <c r="Q112" s="11">
        <f>'Data base original'!Q116</f>
        <v>3.57</v>
      </c>
      <c r="R112" s="13">
        <f>('Data base original'!S116/'Data base original'!S104*100-100)*'Data base original'!S104/'Data base original'!$V104</f>
        <v>1.5074218116048488</v>
      </c>
      <c r="S112" s="13">
        <f>('Data base original'!T116/'Data base original'!T104*100-100)*'Data base original'!T104/'Data base original'!$V104</f>
        <v>5.037739473468573</v>
      </c>
      <c r="T112" s="13">
        <f>('Data base original'!U116/'Data base original'!U104*100-100)*'Data base original'!U104/'Data base original'!$V104</f>
        <v>5.3170101227320927</v>
      </c>
      <c r="U112" s="9">
        <f>('Data base original'!V116/'Data base original'!V104*100-100)*'Data base original'!V104/'Data base original'!$V104</f>
        <v>11.862171407805505</v>
      </c>
      <c r="V112" s="13">
        <f>('Data base original'!V116/'Data base original'!V104*100-100)*'Data base original'!V104/('Data base original'!$AC104)</f>
        <v>3.0329467241762229</v>
      </c>
      <c r="W112" s="13">
        <f>('Data base original'!W116/'Data base original'!W104*100-100)*'Data base original'!W104/('Data base original'!$AC104)</f>
        <v>3.5409659413322507</v>
      </c>
      <c r="X112" s="13">
        <f>('Data base original'!X116/'Data base original'!X104*100-100)*'Data base original'!X104/('Data base original'!$AC104)</f>
        <v>0.30313286860434835</v>
      </c>
      <c r="Y112" s="13">
        <f>('Data base original'!Y116/'Data base original'!Y104*100-100)*'Data base original'!Y104/('Data base original'!$AC104)</f>
        <v>0.36859563895368674</v>
      </c>
      <c r="Z112" s="13">
        <f>('Data base original'!Z116/'Data base original'!Z104*100-100)*'Data base original'!Z104/('Data base original'!$AC104)</f>
        <v>7.8254100947293542E-2</v>
      </c>
      <c r="AA112" s="13">
        <f>-('Data base original'!AA116/'Data base original'!AA104*100-100)*'Data base original'!AA104/('Data base original'!$AC104)</f>
        <v>0.3475698200084576</v>
      </c>
      <c r="AB112" s="13">
        <f>-('Data base original'!AB116/'Data base original'!AB104*100-100)*'Data base original'!AB104/('Data base original'!$AC104)</f>
        <v>-7.8429876582122859E-3</v>
      </c>
      <c r="AC112" s="13">
        <f>(('Data base original'!Y116-'Data base original'!AA116)/('Data base original'!Y104-'Data base original'!AA104)*100-100)*(('Data base original'!Y104-'Data base original'!AA104)/'Data base original'!AC104)</f>
        <v>0.71616545896214434</v>
      </c>
      <c r="AD112" s="13">
        <f>(('Data base original'!Z116-'Data base original'!AB116)/('Data base original'!Z104-'Data base original'!AB104)*100-100)*(('Data base original'!Z104-'Data base original'!AB104)/'Data base original'!AC104)</f>
        <v>7.0411113289081215E-2</v>
      </c>
      <c r="AE112" s="9">
        <f>('Data base original'!AC116/'Data base original'!AC104*100-100)*'Data base original'!AC104/('Data base original'!$AC104)</f>
        <v>7.6636221063640591</v>
      </c>
      <c r="AF112" s="13">
        <f>('Data base original'!AC116/'Data base original'!AC104*100-100)*'Data base original'!AC104/('Data base original'!$AN104)</f>
        <v>4.4670302842498355</v>
      </c>
      <c r="AG112" s="13">
        <f>('Data base original'!AD116/'Data base original'!AD104*100-100)*'Data base original'!AD104/('Data base original'!$AN104)</f>
        <v>2.0052221211855699</v>
      </c>
      <c r="AH112" s="13">
        <f>('Data base original'!AE116/'Data base original'!AE104*100-100)*'Data base original'!AE104/('Data base original'!$AN104)</f>
        <v>-0.15669365366781546</v>
      </c>
      <c r="AI112" s="13">
        <f>('Data base original'!AF116/'Data base original'!AF104*100-100)*'Data base original'!AF104/('Data base original'!$AN104)</f>
        <v>0.99391752863152871</v>
      </c>
      <c r="AJ112" s="13">
        <f>('Data base original'!AG116/'Data base original'!AG104*100-100)*'Data base original'!AG104/('Data base original'!$AN104)</f>
        <v>-7.8382058185428885E-2</v>
      </c>
      <c r="AK112" s="13">
        <f>('Data base original'!AH116/'Data base original'!AH104*100-100)*'Data base original'!AH104/('Data base original'!$AN104)</f>
        <v>-1.2826051605047607E-2</v>
      </c>
      <c r="AL112" s="13">
        <f>('Data base original'!AI116/'Data base original'!AI104*100-100)*'Data base original'!AI104/('Data base original'!$AN104)</f>
        <v>0.48843887385265183</v>
      </c>
      <c r="AM112" s="13">
        <f>('Data base original'!AJ116/'Data base original'!AJ104*100-100)*'Data base original'!AJ104/('Data base original'!$AN104)</f>
        <v>3.8543062802897667</v>
      </c>
      <c r="AN112" s="13">
        <f>('Data base original'!AK116/'Data base original'!AK104*100-100)*'Data base original'!AK104/('Data base original'!$AN104)</f>
        <v>0.12600741833083692</v>
      </c>
      <c r="AO112" s="13">
        <f>-('Data base original'!AL116/'Data base original'!AL104*100-100)*'Data base original'!AL104/('Data base original'!$AN104)</f>
        <v>-2.2731561282262276</v>
      </c>
      <c r="AP112" s="13">
        <f>-('Data base original'!AM116/'Data base original'!AM104*100-100)*'Data base original'!AM104/('Data base original'!$AN104)</f>
        <v>-3.1680361363001647E-2</v>
      </c>
      <c r="AQ112" s="13">
        <f>(('Data base original'!AJ116-'Data base original'!AL116)/('Data base original'!AJ104-'Data base original'!AL104)*100-100)*(('Data base original'!AJ104-'Data base original'!AL104)/'Data base original'!AN104)</f>
        <v>1.5811501520635385</v>
      </c>
      <c r="AR112" s="13">
        <f>(('Data base original'!AK116-'Data base original'!AM116)/('Data base original'!AK104-'Data base original'!AM104)*100-100)*(('Data base original'!AK104-'Data base original'!AM104)/'Data base original'!AN104)</f>
        <v>9.4327056967835263E-2</v>
      </c>
      <c r="AS112" s="9">
        <f>('Data base original'!AN116/'Data base original'!AN104*100-100)*'Data base original'!AN104/('Data base original'!$AN104)</f>
        <v>9.3821842534926674</v>
      </c>
    </row>
    <row r="113" spans="1:45" x14ac:dyDescent="0.25">
      <c r="A113" s="71">
        <v>41944</v>
      </c>
      <c r="B113" s="13">
        <f>'Data base original'!B117/'Data base original'!B105*100-100</f>
        <v>8.3552506663502726</v>
      </c>
      <c r="C113" s="13">
        <f>'Data base original'!C117/'Data base original'!C105*100-100</f>
        <v>8.6654794085740434</v>
      </c>
      <c r="D113" s="13">
        <f>'Data base original'!D117/'Data base original'!D105*100-100</f>
        <v>16.773846500890116</v>
      </c>
      <c r="E113" s="13">
        <f>'Data base original'!E117/'Data base original'!E105*100-100</f>
        <v>-1.3262774396251586</v>
      </c>
      <c r="F113" s="9">
        <f>'Data base original'!F117/'Data base original'!F105*100-100</f>
        <v>9.5876245531855204</v>
      </c>
      <c r="G113" s="9">
        <f>'Data base original'!G117</f>
        <v>23.933469138164995</v>
      </c>
      <c r="H113" s="13">
        <f>'Data base original'!H117</f>
        <v>25.50276779642509</v>
      </c>
      <c r="I113" s="13">
        <f>'Data base original'!I117</f>
        <v>14.75867164799423</v>
      </c>
      <c r="J113" s="9">
        <f>'Data base original'!J117</f>
        <v>31.155112929897008</v>
      </c>
      <c r="K113" s="9">
        <f>'Data base original'!K117</f>
        <v>6.8987822627539384</v>
      </c>
      <c r="L113" s="13">
        <f>'Data base original'!L117</f>
        <v>5.2204692214107213</v>
      </c>
      <c r="M113" s="9">
        <f>'Data base original'!M117</f>
        <v>8.198723638467083</v>
      </c>
      <c r="N113" s="9">
        <f>'Data base original'!N117</f>
        <v>1.5128841476348087</v>
      </c>
      <c r="O113" s="13">
        <f>'Data base original'!O117</f>
        <v>1.4029675997861781</v>
      </c>
      <c r="P113" s="9">
        <f>'Data base original'!P117</f>
        <v>1.6661345458542656</v>
      </c>
      <c r="Q113" s="11">
        <f>'Data base original'!Q117</f>
        <v>3.65</v>
      </c>
      <c r="R113" s="13">
        <f>('Data base original'!S117/'Data base original'!S105*100-100)*'Data base original'!S105/'Data base original'!$V105</f>
        <v>1.8697332213398221</v>
      </c>
      <c r="S113" s="13">
        <f>('Data base original'!T117/'Data base original'!T105*100-100)*'Data base original'!T105/'Data base original'!$V105</f>
        <v>8.496284077733181</v>
      </c>
      <c r="T113" s="13">
        <f>('Data base original'!U117/'Data base original'!U105*100-100)*'Data base original'!U105/'Data base original'!$V105</f>
        <v>4.8171457544985872</v>
      </c>
      <c r="U113" s="9">
        <f>('Data base original'!V117/'Data base original'!V105*100-100)*'Data base original'!V105/'Data base original'!$V105</f>
        <v>15.183163053571592</v>
      </c>
      <c r="V113" s="59">
        <f>('Data base original'!V117/'Data base original'!V105*100-100)*'Data base original'!V105/('Data base original'!$AC105)</f>
        <v>3.9103678371595092</v>
      </c>
      <c r="W113" s="13">
        <f>('Data base original'!W117/'Data base original'!W105*100-100)*'Data base original'!W105/('Data base original'!$AC105)</f>
        <v>4.0374131316052919</v>
      </c>
      <c r="X113" s="13">
        <f>('Data base original'!X117/'Data base original'!X105*100-100)*'Data base original'!X105/('Data base original'!$AC105)</f>
        <v>0.33641869964533128</v>
      </c>
      <c r="Y113" s="13">
        <f>('Data base original'!Y117/'Data base original'!Y105*100-100)*'Data base original'!Y105/('Data base original'!$AC105)</f>
        <v>-0.23523019187147387</v>
      </c>
      <c r="Z113" s="13">
        <f>('Data base original'!Z117/'Data base original'!Z105*100-100)*'Data base original'!Z105/('Data base original'!$AC105)</f>
        <v>8.3326651613878561E-2</v>
      </c>
      <c r="AA113" s="13">
        <f>-('Data base original'!AA117/'Data base original'!AA105*100-100)*'Data base original'!AA105/('Data base original'!$AC105)</f>
        <v>1.0042815896003314</v>
      </c>
      <c r="AB113" s="13">
        <f>-('Data base original'!AB117/'Data base original'!AB105*100-100)*'Data base original'!AB105/('Data base original'!$AC105)</f>
        <v>-6.3561198783994837E-3</v>
      </c>
      <c r="AC113" s="13">
        <f>(('Data base original'!Y117-'Data base original'!AA117)/('Data base original'!Y105-'Data base original'!AA105)*100-100)*(('Data base original'!Y105-'Data base original'!AA105)/'Data base original'!AC105)</f>
        <v>0.76905139772885822</v>
      </c>
      <c r="AD113" s="13">
        <f>(('Data base original'!Z117-'Data base original'!AB117)/('Data base original'!Z105-'Data base original'!AB105)*100-100)*(('Data base original'!Z105-'Data base original'!AB105)/'Data base original'!AC105)</f>
        <v>7.6970531735479075E-2</v>
      </c>
      <c r="AE113" s="9">
        <f>('Data base original'!AC117/'Data base original'!AC105*100-100)*'Data base original'!AC105/('Data base original'!$AC105)</f>
        <v>9.130221597874467</v>
      </c>
      <c r="AF113" s="13">
        <f>('Data base original'!AC117/'Data base original'!AC105*100-100)*'Data base original'!AC105/('Data base original'!$AN105)</f>
        <v>5.3417428496011894</v>
      </c>
      <c r="AG113" s="13">
        <f>('Data base original'!AD117/'Data base original'!AD105*100-100)*'Data base original'!AD105/('Data base original'!$AN105)</f>
        <v>1.963518986158121</v>
      </c>
      <c r="AH113" s="13">
        <f>('Data base original'!AE117/'Data base original'!AE105*100-100)*'Data base original'!AE105/('Data base original'!$AN105)</f>
        <v>-0.75692210090145851</v>
      </c>
      <c r="AI113" s="13">
        <f>('Data base original'!AF117/'Data base original'!AF105*100-100)*'Data base original'!AF105/('Data base original'!$AN105)</f>
        <v>1.2698777115458715</v>
      </c>
      <c r="AJ113" s="13">
        <f>('Data base original'!AG117/'Data base original'!AG105*100-100)*'Data base original'!AG105/('Data base original'!$AN105)</f>
        <v>-0.14582170374840078</v>
      </c>
      <c r="AK113" s="13">
        <f>('Data base original'!AH117/'Data base original'!AH105*100-100)*'Data base original'!AH105/('Data base original'!$AN105)</f>
        <v>-1.6952897919714861E-2</v>
      </c>
      <c r="AL113" s="13">
        <f>('Data base original'!AI117/'Data base original'!AI105*100-100)*'Data base original'!AI105/('Data base original'!$AN105)</f>
        <v>0.46723756538156058</v>
      </c>
      <c r="AM113" s="13">
        <f>('Data base original'!AJ117/'Data base original'!AJ105*100-100)*'Data base original'!AJ105/('Data base original'!$AN105)</f>
        <v>3.412726317463616</v>
      </c>
      <c r="AN113" s="13">
        <f>('Data base original'!AK117/'Data base original'!AK105*100-100)*'Data base original'!AK105/('Data base original'!$AN105)</f>
        <v>0.12671157753054033</v>
      </c>
      <c r="AO113" s="13">
        <f>-('Data base original'!AL117/'Data base original'!AL105*100-100)*'Data base original'!AL105/('Data base original'!$AN105)</f>
        <v>-1.8230504452226834</v>
      </c>
      <c r="AP113" s="13">
        <f>-('Data base original'!AM117/'Data base original'!AM105*100-100)*'Data base original'!AM105/('Data base original'!$AN105)</f>
        <v>-3.3869816306106755E-2</v>
      </c>
      <c r="AQ113" s="13">
        <f>(('Data base original'!AJ117-'Data base original'!AL117)/('Data base original'!AJ105-'Data base original'!AL105)*100-100)*(('Data base original'!AJ105-'Data base original'!AL105)/'Data base original'!AN105)</f>
        <v>1.589675872240933</v>
      </c>
      <c r="AR113" s="13">
        <f>(('Data base original'!AK117-'Data base original'!AM117)/('Data base original'!AK105-'Data base original'!AM105)*100-100)*(('Data base original'!AK105-'Data base original'!AM105)/'Data base original'!AN105)</f>
        <v>9.284176122443355E-2</v>
      </c>
      <c r="AS113" s="9">
        <f>('Data base original'!AN117/'Data base original'!AN105*100-100)*'Data base original'!AN105/('Data base original'!$AN105)</f>
        <v>9.8051980435825783</v>
      </c>
    </row>
    <row r="114" spans="1:45" x14ac:dyDescent="0.25">
      <c r="A114" s="71">
        <v>41974</v>
      </c>
      <c r="B114" s="13">
        <f>'Data base original'!B118/'Data base original'!B106*100-100</f>
        <v>8.1868146153407224</v>
      </c>
      <c r="C114" s="13">
        <f>'Data base original'!C118/'Data base original'!C106*100-100</f>
        <v>8.4139552614156656</v>
      </c>
      <c r="D114" s="13">
        <f>'Data base original'!D118/'Data base original'!D106*100-100</f>
        <v>16.747055315979082</v>
      </c>
      <c r="E114" s="13">
        <f>'Data base original'!E118/'Data base original'!E106*100-100</f>
        <v>1.7593315736509965</v>
      </c>
      <c r="F114" s="9">
        <f>'Data base original'!F118/'Data base original'!F106*100-100</f>
        <v>9.7526474114466595</v>
      </c>
      <c r="G114" s="9">
        <f>'Data base original'!G118</f>
        <v>23.702525572450863</v>
      </c>
      <c r="H114" s="13">
        <f>'Data base original'!H118</f>
        <v>23.964291361547403</v>
      </c>
      <c r="I114" s="13">
        <f>'Data base original'!I118</f>
        <v>15.010740828005918</v>
      </c>
      <c r="J114" s="9">
        <f>'Data base original'!J118</f>
        <v>30.34777356348712</v>
      </c>
      <c r="K114" s="9">
        <f>'Data base original'!K118</f>
        <v>6.8751071984544314</v>
      </c>
      <c r="L114" s="13">
        <f>'Data base original'!L118</f>
        <v>5.2742914788392188</v>
      </c>
      <c r="M114" s="9">
        <f>'Data base original'!M118</f>
        <v>7.9730256528947256</v>
      </c>
      <c r="N114" s="9">
        <f>'Data base original'!N118</f>
        <v>1.3937931498209903</v>
      </c>
      <c r="O114" s="13">
        <f>'Data base original'!O118</f>
        <v>1.2304519005111727</v>
      </c>
      <c r="P114" s="9">
        <f>'Data base original'!P118</f>
        <v>1.7107067853237408</v>
      </c>
      <c r="Q114" s="11">
        <f>'Data base original'!Q118</f>
        <v>3.73</v>
      </c>
      <c r="R114" s="13">
        <f>('Data base original'!S118/'Data base original'!S106*100-100)*'Data base original'!S106/'Data base original'!$V106</f>
        <v>2.1137177174292625</v>
      </c>
      <c r="S114" s="13">
        <f>('Data base original'!T118/'Data base original'!T106*100-100)*'Data base original'!T106/'Data base original'!$V106</f>
        <v>7.4177593026521951</v>
      </c>
      <c r="T114" s="13">
        <f>('Data base original'!U118/'Data base original'!U106*100-100)*'Data base original'!U106/'Data base original'!$V106</f>
        <v>5.749554323548872</v>
      </c>
      <c r="U114" s="9">
        <f>('Data base original'!V118/'Data base original'!V106*100-100)*'Data base original'!V106/'Data base original'!$V106</f>
        <v>15.281031343630332</v>
      </c>
      <c r="V114" s="59">
        <f>('Data base original'!V118/'Data base original'!V106*100-100)*'Data base original'!V106/('Data base original'!$AC106)</f>
        <v>4.0841536110919145</v>
      </c>
      <c r="W114" s="13">
        <f>('Data base original'!W118/'Data base original'!W106*100-100)*'Data base original'!W106/('Data base original'!$AC106)</f>
        <v>4.5654679153693607</v>
      </c>
      <c r="X114" s="13">
        <f>('Data base original'!X118/'Data base original'!X106*100-100)*'Data base original'!X106/('Data base original'!$AC106)</f>
        <v>0.35192548143774771</v>
      </c>
      <c r="Y114" s="13">
        <f>('Data base original'!Y118/'Data base original'!Y106*100-100)*'Data base original'!Y106/('Data base original'!$AC106)</f>
        <v>0.17984021351317658</v>
      </c>
      <c r="Z114" s="13">
        <f>('Data base original'!Z118/'Data base original'!Z106*100-100)*'Data base original'!Z106/('Data base original'!$AC106)</f>
        <v>7.9306035926666962E-2</v>
      </c>
      <c r="AA114" s="13">
        <f>-('Data base original'!AA118/'Data base original'!AA106*100-100)*'Data base original'!AA106/('Data base original'!$AC106)</f>
        <v>9.3504607951832713E-2</v>
      </c>
      <c r="AB114" s="13">
        <f>-('Data base original'!AB118/'Data base original'!AB106*100-100)*'Data base original'!AB106/('Data base original'!$AC106)</f>
        <v>-7.1334603045801826E-3</v>
      </c>
      <c r="AC114" s="13">
        <f>(('Data base original'!Y118-'Data base original'!AA118)/('Data base original'!Y106-'Data base original'!AA106)*100-100)*(('Data base original'!Y106-'Data base original'!AA106)/'Data base original'!AC106)</f>
        <v>0.27334482146500777</v>
      </c>
      <c r="AD114" s="13">
        <f>(('Data base original'!Z118-'Data base original'!AB118)/('Data base original'!Z106-'Data base original'!AB106)*100-100)*(('Data base original'!Z106-'Data base original'!AB106)/'Data base original'!AC106)</f>
        <v>7.2172575622086871E-2</v>
      </c>
      <c r="AE114" s="9">
        <f>('Data base original'!AC118/'Data base original'!AC106*100-100)*'Data base original'!AC106/('Data base original'!$AC106)</f>
        <v>9.3470644049861136</v>
      </c>
      <c r="AF114" s="13">
        <f>('Data base original'!AC118/'Data base original'!AC106*100-100)*'Data base original'!AC106/('Data base original'!$AN106)</f>
        <v>5.557611945066359</v>
      </c>
      <c r="AG114" s="13">
        <f>('Data base original'!AD118/'Data base original'!AD106*100-100)*'Data base original'!AD106/('Data base original'!$AN106)</f>
        <v>2.1956089657520099</v>
      </c>
      <c r="AH114" s="13">
        <f>('Data base original'!AE118/'Data base original'!AE106*100-100)*'Data base original'!AE106/('Data base original'!$AN106)</f>
        <v>-0.630562812476549</v>
      </c>
      <c r="AI114" s="13">
        <f>('Data base original'!AF118/'Data base original'!AF106*100-100)*'Data base original'!AF106/('Data base original'!$AN106)</f>
        <v>1.6054258966261716</v>
      </c>
      <c r="AJ114" s="13">
        <f>('Data base original'!AG118/'Data base original'!AG106*100-100)*'Data base original'!AG106/('Data base original'!$AN106)</f>
        <v>0.10243295459115502</v>
      </c>
      <c r="AK114" s="13">
        <f>('Data base original'!AH118/'Data base original'!AH106*100-100)*'Data base original'!AH106/('Data base original'!$AN106)</f>
        <v>1.4822858864284538E-2</v>
      </c>
      <c r="AL114" s="13">
        <f>('Data base original'!AI118/'Data base original'!AI106*100-100)*'Data base original'!AI106/('Data base original'!$AN106)</f>
        <v>0.44551219189069319</v>
      </c>
      <c r="AM114" s="13">
        <f>('Data base original'!AJ118/'Data base original'!AJ106*100-100)*'Data base original'!AJ106/('Data base original'!$AN106)</f>
        <v>3.3887573378420801</v>
      </c>
      <c r="AN114" s="13">
        <f>('Data base original'!AK118/'Data base original'!AK106*100-100)*'Data base original'!AK106/('Data base original'!$AN106)</f>
        <v>0.13909225830886673</v>
      </c>
      <c r="AO114" s="13">
        <f>-('Data base original'!AL118/'Data base original'!AL106*100-100)*'Data base original'!AL106/('Data base original'!$AN106)</f>
        <v>-1.6642059684198576</v>
      </c>
      <c r="AP114" s="13">
        <f>-('Data base original'!AM118/'Data base original'!AM106*100-100)*'Data base original'!AM106/('Data base original'!$AN106)</f>
        <v>-4.3317742800560673E-2</v>
      </c>
      <c r="AQ114" s="13">
        <f>(('Data base original'!AJ118-'Data base original'!AL118)/('Data base original'!AJ106-'Data base original'!AL106)*100-100)*(('Data base original'!AJ106-'Data base original'!AL106)/'Data base original'!AN106)</f>
        <v>1.7245513694222219</v>
      </c>
      <c r="AR114" s="13">
        <f>(('Data base original'!AK118-'Data base original'!AM118)/('Data base original'!AK106-'Data base original'!AM106)*100-100)*(('Data base original'!AK106-'Data base original'!AM106)/'Data base original'!AN106)</f>
        <v>9.5774515508306068E-2</v>
      </c>
      <c r="AS114" s="9">
        <f>('Data base original'!AN118/'Data base original'!AN106*100-100)*'Data base original'!AN106/('Data base original'!$AN106)</f>
        <v>11.111177885244672</v>
      </c>
    </row>
    <row r="115" spans="1:45" x14ac:dyDescent="0.25">
      <c r="A115" s="70">
        <v>42005</v>
      </c>
      <c r="B115" s="13">
        <f>'Data base original'!B119/'Data base original'!B107*100-100</f>
        <v>7.4772718984927451</v>
      </c>
      <c r="C115" s="13">
        <f>'Data base original'!C119/'Data base original'!C107*100-100</f>
        <v>7.6602146829355462</v>
      </c>
      <c r="D115" s="13">
        <f>'Data base original'!D119/'Data base original'!D107*100-100</f>
        <v>15.709729845180377</v>
      </c>
      <c r="E115" s="13">
        <f>'Data base original'!E119/'Data base original'!E107*100-100</f>
        <v>6.1127170983521211</v>
      </c>
      <c r="F115" s="9">
        <f>'Data base original'!F119/'Data base original'!F107*100-100</f>
        <v>9.3441361670302854</v>
      </c>
      <c r="G115" s="9">
        <f>'Data base original'!G119</f>
        <v>24.096004417675232</v>
      </c>
      <c r="H115" s="13">
        <f>'Data base original'!H119</f>
        <v>24.770099273516159</v>
      </c>
      <c r="I115" s="13">
        <f>'Data base original'!I119</f>
        <v>15.33345316100732</v>
      </c>
      <c r="J115" s="9">
        <f>'Data base original'!J119</f>
        <v>30.472606645070002</v>
      </c>
      <c r="K115" s="9">
        <f>'Data base original'!K119</f>
        <v>7.0701299105733071</v>
      </c>
      <c r="L115" s="13">
        <f>'Data base original'!L119</f>
        <v>5.2847722854794892</v>
      </c>
      <c r="M115" s="9">
        <f>'Data base original'!M119</f>
        <v>8.3226654049551438</v>
      </c>
      <c r="N115" s="9">
        <f>'Data base original'!N119</f>
        <v>1.597160986435902</v>
      </c>
      <c r="O115" s="13">
        <f>'Data base original'!O119</f>
        <v>1.5164041911724901</v>
      </c>
      <c r="P115" s="9">
        <f>'Data base original'!P119</f>
        <v>1.6994628902479114</v>
      </c>
      <c r="Q115" s="11">
        <f>'Data base original'!Q119</f>
        <v>3.75</v>
      </c>
      <c r="R115" s="13">
        <f>('Data base original'!S119/'Data base original'!S107*100-100)*'Data base original'!S107/'Data base original'!$V107</f>
        <v>1.7884133655867087</v>
      </c>
      <c r="S115" s="13">
        <f>('Data base original'!T119/'Data base original'!T107*100-100)*'Data base original'!T107/'Data base original'!$V107</f>
        <v>7.4566137613216092</v>
      </c>
      <c r="T115" s="13">
        <f>('Data base original'!U119/'Data base original'!U107*100-100)*'Data base original'!U107/'Data base original'!$V107</f>
        <v>4.4485470218161636</v>
      </c>
      <c r="U115" s="9">
        <f>('Data base original'!V119/'Data base original'!V107*100-100)*'Data base original'!V107/'Data base original'!$V107</f>
        <v>13.693574148724482</v>
      </c>
      <c r="V115" s="13">
        <f>('Data base original'!V119/'Data base original'!V107*100-100)*'Data base original'!V107/('Data base original'!$AC107)</f>
        <v>3.6657750382482956</v>
      </c>
      <c r="W115" s="13">
        <f>('Data base original'!W119/'Data base original'!W107*100-100)*'Data base original'!W107/('Data base original'!$AC107)</f>
        <v>4.5465411485652059</v>
      </c>
      <c r="X115" s="13">
        <f>('Data base original'!X119/'Data base original'!X107*100-100)*'Data base original'!X107/('Data base original'!$AC107)</f>
        <v>0.35609191316465105</v>
      </c>
      <c r="Y115" s="13">
        <f>('Data base original'!Y119/'Data base original'!Y107*100-100)*'Data base original'!Y107/('Data base original'!$AC107)</f>
        <v>1.3518533287754508</v>
      </c>
      <c r="Z115" s="13">
        <f>('Data base original'!Z119/'Data base original'!Z107*100-100)*'Data base original'!Z107/('Data base original'!$AC107)</f>
        <v>8.0139620366360728E-2</v>
      </c>
      <c r="AA115" s="13">
        <f>-('Data base original'!AA119/'Data base original'!AA107*100-100)*'Data base original'!AA107/('Data base original'!$AC107)</f>
        <v>-1.0618829122115412</v>
      </c>
      <c r="AB115" s="13">
        <f>-('Data base original'!AB119/'Data base original'!AB107*100-100)*'Data base original'!AB107/('Data base original'!$AC107)</f>
        <v>-9.0509752643918584E-3</v>
      </c>
      <c r="AC115" s="13">
        <f>(('Data base original'!Y119-'Data base original'!AA119)/('Data base original'!Y107-'Data base original'!AA107)*100-100)*(('Data base original'!Y107-'Data base original'!AA107)/'Data base original'!AC107)</f>
        <v>0.28997041656390787</v>
      </c>
      <c r="AD115" s="13">
        <f>(('Data base original'!Z119-'Data base original'!AB119)/('Data base original'!Z107-'Data base original'!AB107)*100-100)*(('Data base original'!Z107-'Data base original'!AB107)/'Data base original'!AC107)</f>
        <v>7.1088645101968786E-2</v>
      </c>
      <c r="AE115" s="9">
        <f>('Data base original'!AC119/'Data base original'!AC107*100-100)*'Data base original'!AC107/('Data base original'!$AC107)</f>
        <v>8.9294671616440269</v>
      </c>
      <c r="AF115" s="13">
        <f>('Data base original'!AC119/'Data base original'!AC107*100-100)*'Data base original'!AC107/('Data base original'!$AN107)</f>
        <v>5.3465496798463432</v>
      </c>
      <c r="AG115" s="13">
        <f>('Data base original'!AD119/'Data base original'!AD107*100-100)*'Data base original'!AD107/('Data base original'!$AN107)</f>
        <v>2.3949951672744709</v>
      </c>
      <c r="AH115" s="13">
        <f>('Data base original'!AE119/'Data base original'!AE107*100-100)*'Data base original'!AE107/('Data base original'!$AN107)</f>
        <v>-0.14604739015150289</v>
      </c>
      <c r="AI115" s="13">
        <f>('Data base original'!AF119/'Data base original'!AF107*100-100)*'Data base original'!AF107/('Data base original'!$AN107)</f>
        <v>1.7675446736572844</v>
      </c>
      <c r="AJ115" s="13">
        <f>('Data base original'!AG119/'Data base original'!AG107*100-100)*'Data base original'!AG107/('Data base original'!$AN107)</f>
        <v>0.13118989661823938</v>
      </c>
      <c r="AK115" s="13">
        <f>('Data base original'!AH119/'Data base original'!AH107*100-100)*'Data base original'!AH107/('Data base original'!$AN107)</f>
        <v>2.932181764314994E-2</v>
      </c>
      <c r="AL115" s="13">
        <f>('Data base original'!AI119/'Data base original'!AI107*100-100)*'Data base original'!AI107/('Data base original'!$AN107)</f>
        <v>0.22068024516394849</v>
      </c>
      <c r="AM115" s="13">
        <f>('Data base original'!AJ119/'Data base original'!AJ107*100-100)*'Data base original'!AJ107/('Data base original'!$AN107)</f>
        <v>3.2427973388672844</v>
      </c>
      <c r="AN115" s="13">
        <f>('Data base original'!AK119/'Data base original'!AK107*100-100)*'Data base original'!AK107/('Data base original'!$AN107)</f>
        <v>0.15037123099642943</v>
      </c>
      <c r="AO115" s="13">
        <f>-('Data base original'!AL119/'Data base original'!AL107*100-100)*'Data base original'!AL107/('Data base original'!$AN107)</f>
        <v>-1.5250604602376721</v>
      </c>
      <c r="AP115" s="13">
        <f>-('Data base original'!AM119/'Data base original'!AM107*100-100)*'Data base original'!AM107/('Data base original'!$AN107)</f>
        <v>-4.8688592912452498E-2</v>
      </c>
      <c r="AQ115" s="13">
        <f>(('Data base original'!AJ119-'Data base original'!AL119)/('Data base original'!AJ107-'Data base original'!AL107)*100-100)*(('Data base original'!AJ107-'Data base original'!AL107)/'Data base original'!AN107)</f>
        <v>1.7177368786296132</v>
      </c>
      <c r="AR115" s="13">
        <f>(('Data base original'!AK119-'Data base original'!AM119)/('Data base original'!AK107-'Data base original'!AM107)*100-100)*(('Data base original'!AK107-'Data base original'!AM107)/'Data base original'!AN107)</f>
        <v>0.10168263808397691</v>
      </c>
      <c r="AS115" s="9">
        <f>('Data base original'!AN119/'Data base original'!AN107*100-100)*'Data base original'!AN107/('Data base original'!$AN107)</f>
        <v>11.563653606765499</v>
      </c>
    </row>
    <row r="116" spans="1:45" x14ac:dyDescent="0.25">
      <c r="A116" s="71">
        <v>42036</v>
      </c>
      <c r="B116" s="13">
        <f>'Data base original'!B120/'Data base original'!B108*100-100</f>
        <v>6.7473255790444711</v>
      </c>
      <c r="C116" s="13">
        <f>'Data base original'!C120/'Data base original'!C108*100-100</f>
        <v>7.5092392543177908</v>
      </c>
      <c r="D116" s="13">
        <f>'Data base original'!D120/'Data base original'!D108*100-100</f>
        <v>15.189970443244533</v>
      </c>
      <c r="E116" s="13">
        <f>'Data base original'!E120/'Data base original'!E108*100-100</f>
        <v>1.1701802740905549</v>
      </c>
      <c r="F116" s="9">
        <f>'Data base original'!F120/'Data base original'!F108*100-100</f>
        <v>8.4184642830764886</v>
      </c>
      <c r="G116" s="9">
        <f>'Data base original'!G120</f>
        <v>25.234454506174483</v>
      </c>
      <c r="H116" s="13">
        <f>'Data base original'!H120</f>
        <v>26.275318029970286</v>
      </c>
      <c r="I116" s="13">
        <f>'Data base original'!I120</f>
        <v>15.402136517196087</v>
      </c>
      <c r="J116" s="9">
        <f>'Data base original'!J120</f>
        <v>31.146985890800082</v>
      </c>
      <c r="K116" s="9">
        <f>'Data base original'!K120</f>
        <v>7.1278456061208804</v>
      </c>
      <c r="L116" s="13">
        <f>'Data base original'!L120</f>
        <v>5.5181542645438171</v>
      </c>
      <c r="M116" s="9">
        <f>'Data base original'!M120</f>
        <v>7.8036065890156969</v>
      </c>
      <c r="N116" s="9">
        <f>'Data base original'!N120</f>
        <v>1.684601636833142</v>
      </c>
      <c r="O116" s="13">
        <f>'Data base original'!O120</f>
        <v>1.6581105727950991</v>
      </c>
      <c r="P116" s="9">
        <f>'Data base original'!P120</f>
        <v>1.7358640988313598</v>
      </c>
      <c r="Q116" s="11">
        <f>'Data base original'!Q120</f>
        <v>3.73</v>
      </c>
      <c r="R116" s="13">
        <f>('Data base original'!S120/'Data base original'!S108*100-100)*'Data base original'!S108/'Data base original'!$V108</f>
        <v>2.0926092380845498</v>
      </c>
      <c r="S116" s="13">
        <f>('Data base original'!T120/'Data base original'!T108*100-100)*'Data base original'!T108/'Data base original'!$V108</f>
        <v>7.3701812315844837</v>
      </c>
      <c r="T116" s="13">
        <f>('Data base original'!U120/'Data base original'!U108*100-100)*'Data base original'!U108/'Data base original'!$V108</f>
        <v>5.1381626565615646</v>
      </c>
      <c r="U116" s="9">
        <f>('Data base original'!V120/'Data base original'!V108*100-100)*'Data base original'!V108/'Data base original'!$V108</f>
        <v>14.600953126230593</v>
      </c>
      <c r="V116" s="59">
        <f>('Data base original'!V120/'Data base original'!V108*100-100)*'Data base original'!V108/('Data base original'!$AC108)</f>
        <v>3.8514414831092703</v>
      </c>
      <c r="W116" s="13">
        <f>('Data base original'!W120/'Data base original'!W108*100-100)*'Data base original'!W108/('Data base original'!$AC108)</f>
        <v>3.1530274912457981</v>
      </c>
      <c r="X116" s="13">
        <f>('Data base original'!X120/'Data base original'!X108*100-100)*'Data base original'!X108/('Data base original'!$AC108)</f>
        <v>0.35413170871980026</v>
      </c>
      <c r="Y116" s="13">
        <f>('Data base original'!Y120/'Data base original'!Y108*100-100)*'Data base original'!Y108/('Data base original'!$AC108)</f>
        <v>0.99184502353667336</v>
      </c>
      <c r="Z116" s="13">
        <f>('Data base original'!Z120/'Data base original'!Z108*100-100)*'Data base original'!Z108/('Data base original'!$AC108)</f>
        <v>8.6319962340521847E-2</v>
      </c>
      <c r="AA116" s="13">
        <f>-('Data base original'!AA120/'Data base original'!AA108*100-100)*'Data base original'!AA108/('Data base original'!$AC108)</f>
        <v>-0.69023097570853476</v>
      </c>
      <c r="AB116" s="13">
        <f>-('Data base original'!AB120/'Data base original'!AB108*100-100)*'Data base original'!AB108/('Data base original'!$AC108)</f>
        <v>-7.9960511819648205E-3</v>
      </c>
      <c r="AC116" s="13">
        <f>(('Data base original'!Y120-'Data base original'!AA120)/('Data base original'!Y108-'Data base original'!AA108)*100-100)*(('Data base original'!Y108-'Data base original'!AA108)/'Data base original'!AC108)</f>
        <v>0.30161404782813844</v>
      </c>
      <c r="AD116" s="13">
        <f>(('Data base original'!Z120-'Data base original'!AB120)/('Data base original'!Z108-'Data base original'!AB108)*100-100)*(('Data base original'!Z108-'Data base original'!AB108)/'Data base original'!AC108)</f>
        <v>7.8323911158557052E-2</v>
      </c>
      <c r="AE116" s="9">
        <f>('Data base original'!AC120/'Data base original'!AC108*100-100)*'Data base original'!AC108/('Data base original'!$AC108)</f>
        <v>7.7385386420615561</v>
      </c>
      <c r="AF116" s="13">
        <f>('Data base original'!AC120/'Data base original'!AC108*100-100)*'Data base original'!AC108/('Data base original'!$AN108)</f>
        <v>4.5742777387143825</v>
      </c>
      <c r="AG116" s="13">
        <f>('Data base original'!AD120/'Data base original'!AD108*100-100)*'Data base original'!AD108/('Data base original'!$AN108)</f>
        <v>2.1365581115628571</v>
      </c>
      <c r="AH116" s="13">
        <f>('Data base original'!AE120/'Data base original'!AE108*100-100)*'Data base original'!AE108/('Data base original'!$AN108)</f>
        <v>-0.50276546401480193</v>
      </c>
      <c r="AI116" s="13">
        <f>('Data base original'!AF120/'Data base original'!AF108*100-100)*'Data base original'!AF108/('Data base original'!$AN108)</f>
        <v>1.8658787288736596</v>
      </c>
      <c r="AJ116" s="13">
        <f>('Data base original'!AG120/'Data base original'!AG108*100-100)*'Data base original'!AG108/('Data base original'!$AN108)</f>
        <v>1.5904286941295632E-2</v>
      </c>
      <c r="AK116" s="13">
        <f>('Data base original'!AH120/'Data base original'!AH108*100-100)*'Data base original'!AH108/('Data base original'!$AN108)</f>
        <v>1.386359399731593E-2</v>
      </c>
      <c r="AL116" s="13">
        <f>('Data base original'!AI120/'Data base original'!AI108*100-100)*'Data base original'!AI108/('Data base original'!$AN108)</f>
        <v>7.4098310976314821E-2</v>
      </c>
      <c r="AM116" s="13">
        <f>('Data base original'!AJ120/'Data base original'!AJ108*100-100)*'Data base original'!AJ108/('Data base original'!$AN108)</f>
        <v>3.2755688305669377</v>
      </c>
      <c r="AN116" s="13">
        <f>('Data base original'!AK120/'Data base original'!AK108*100-100)*'Data base original'!AK108/('Data base original'!$AN108)</f>
        <v>0.15774328831220019</v>
      </c>
      <c r="AO116" s="13">
        <f>-('Data base original'!AL120/'Data base original'!AL108*100-100)*'Data base original'!AL108/('Data base original'!$AN108)</f>
        <v>-1.3483010045442501</v>
      </c>
      <c r="AP116" s="13">
        <f>-('Data base original'!AM120/'Data base original'!AM108*100-100)*'Data base original'!AM108/('Data base original'!$AN108)</f>
        <v>-4.416384608362383E-2</v>
      </c>
      <c r="AQ116" s="13">
        <f>(('Data base original'!AJ120-'Data base original'!AL120)/('Data base original'!AJ108-'Data base original'!AL108)*100-100)*(('Data base original'!AJ108-'Data base original'!AL108)/'Data base original'!AN108)</f>
        <v>1.9272678260226879</v>
      </c>
      <c r="AR116" s="13">
        <f>(('Data base original'!AK120-'Data base original'!AM120)/('Data base original'!AK108-'Data base original'!AM108)*100-100)*(('Data base original'!AK108-'Data base original'!AM108)/'Data base original'!AN108)</f>
        <v>0.11357944222857635</v>
      </c>
      <c r="AS116" s="9">
        <f>('Data base original'!AN120/'Data base original'!AN108*100-100)*'Data base original'!AN108/('Data base original'!$AN108)</f>
        <v>10.218662575302289</v>
      </c>
    </row>
    <row r="117" spans="1:45" x14ac:dyDescent="0.25">
      <c r="A117" s="71">
        <v>42064</v>
      </c>
      <c r="B117" s="13">
        <f>'Data base original'!B121/'Data base original'!B109*100-100</f>
        <v>7.4085891490645537</v>
      </c>
      <c r="C117" s="13">
        <f>'Data base original'!C121/'Data base original'!C109*100-100</f>
        <v>7.305032885386936</v>
      </c>
      <c r="D117" s="13">
        <f>'Data base original'!D121/'Data base original'!D109*100-100</f>
        <v>15.085529859651743</v>
      </c>
      <c r="E117" s="13">
        <f>'Data base original'!E121/'Data base original'!E109*100-100</f>
        <v>4.3772653567467614</v>
      </c>
      <c r="F117" s="9">
        <f>'Data base original'!F121/'Data base original'!F109*100-100</f>
        <v>9.0248332251138237</v>
      </c>
      <c r="G117" s="9">
        <f>'Data base original'!G121</f>
        <v>23.299889255728694</v>
      </c>
      <c r="H117" s="13">
        <f>'Data base original'!H121</f>
        <v>24.720736570128857</v>
      </c>
      <c r="I117" s="13">
        <f>'Data base original'!I121</f>
        <v>13.730764952547478</v>
      </c>
      <c r="J117" s="9">
        <f>'Data base original'!J121</f>
        <v>30.790077344049799</v>
      </c>
      <c r="K117" s="9">
        <f>'Data base original'!K121</f>
        <v>7.1450969129499748</v>
      </c>
      <c r="L117" s="13">
        <f>'Data base original'!L121</f>
        <v>5.4522568421928517</v>
      </c>
      <c r="M117" s="9">
        <f>'Data base original'!M121</f>
        <v>8.1683457396932528</v>
      </c>
      <c r="N117" s="9">
        <f>'Data base original'!N121</f>
        <v>1.4588164771542831</v>
      </c>
      <c r="O117" s="13">
        <f>'Data base original'!O121</f>
        <v>1.2203524717978489</v>
      </c>
      <c r="P117" s="9">
        <f>'Data base original'!P121</f>
        <v>1.8134075907534819</v>
      </c>
      <c r="Q117" s="11">
        <f>'Data base original'!Q121</f>
        <v>3.67</v>
      </c>
      <c r="R117" s="13">
        <f>('Data base original'!S121/'Data base original'!S109*100-100)*'Data base original'!S109/'Data base original'!$V109</f>
        <v>2.2324104741300896</v>
      </c>
      <c r="S117" s="13">
        <f>('Data base original'!T121/'Data base original'!T109*100-100)*'Data base original'!T109/'Data base original'!$V109</f>
        <v>7.5744632727640751</v>
      </c>
      <c r="T117" s="13">
        <f>('Data base original'!U121/'Data base original'!U109*100-100)*'Data base original'!U109/'Data base original'!$V109</f>
        <v>3.3269392649151497</v>
      </c>
      <c r="U117" s="9">
        <f>('Data base original'!V121/'Data base original'!V109*100-100)*'Data base original'!V109/'Data base original'!$V109</f>
        <v>13.133813011809295</v>
      </c>
      <c r="V117" s="59">
        <f>('Data base original'!V121/'Data base original'!V109*100-100)*'Data base original'!V109/('Data base original'!$AC109)</f>
        <v>3.482901347775353</v>
      </c>
      <c r="W117" s="13">
        <f>('Data base original'!W121/'Data base original'!W109*100-100)*'Data base original'!W109/('Data base original'!$AC109)</f>
        <v>3.2011045333342949</v>
      </c>
      <c r="X117" s="13">
        <f>('Data base original'!X121/'Data base original'!X109*100-100)*'Data base original'!X109/('Data base original'!$AC109)</f>
        <v>0.36208950536112283</v>
      </c>
      <c r="Y117" s="13">
        <f>('Data base original'!Y121/'Data base original'!Y109*100-100)*'Data base original'!Y109/('Data base original'!$AC109)</f>
        <v>0.38879308955957959</v>
      </c>
      <c r="Z117" s="13">
        <f>('Data base original'!Z121/'Data base original'!Z109*100-100)*'Data base original'!Z109/('Data base original'!$AC109)</f>
        <v>8.9906001327422852E-2</v>
      </c>
      <c r="AA117" s="13">
        <f>-('Data base original'!AA121/'Data base original'!AA109*100-100)*'Data base original'!AA109/('Data base original'!$AC109)</f>
        <v>-0.45371882455955731</v>
      </c>
      <c r="AB117" s="13">
        <f>-('Data base original'!AB121/'Data base original'!AB109*100-100)*'Data base original'!AB109/('Data base original'!$AC109)</f>
        <v>-2.1545981743725101E-2</v>
      </c>
      <c r="AC117" s="13">
        <f>(('Data base original'!Y121-'Data base original'!AA121)/('Data base original'!Y109-'Data base original'!AA109)*100-100)*(('Data base original'!Y109-'Data base original'!AA109)/'Data base original'!AC109)</f>
        <v>-6.4925734999977835E-2</v>
      </c>
      <c r="AD117" s="13">
        <f>(('Data base original'!Z121-'Data base original'!AB121)/('Data base original'!Z109-'Data base original'!AB109)*100-100)*(('Data base original'!Z109-'Data base original'!AB109)/'Data base original'!AC109)</f>
        <v>6.8360019583697848E-2</v>
      </c>
      <c r="AE117" s="9">
        <f>('Data base original'!AC121/'Data base original'!AC109*100-100)*'Data base original'!AC109/('Data base original'!$AC109)</f>
        <v>7.0495296710545006</v>
      </c>
      <c r="AF117" s="13">
        <f>('Data base original'!AC121/'Data base original'!AC109*100-100)*'Data base original'!AC109/('Data base original'!$AN109)</f>
        <v>4.1409067452902537</v>
      </c>
      <c r="AG117" s="13">
        <f>('Data base original'!AD121/'Data base original'!AD109*100-100)*'Data base original'!AD109/('Data base original'!$AN109)</f>
        <v>1.813165703344737</v>
      </c>
      <c r="AH117" s="13">
        <f>('Data base original'!AE121/'Data base original'!AE109*100-100)*'Data base original'!AE109/('Data base original'!$AN109)</f>
        <v>-0.79677676245038587</v>
      </c>
      <c r="AI117" s="13">
        <f>('Data base original'!AF121/'Data base original'!AF109*100-100)*'Data base original'!AF109/('Data base original'!$AN109)</f>
        <v>1.909237564203341</v>
      </c>
      <c r="AJ117" s="13">
        <f>('Data base original'!AG121/'Data base original'!AG109*100-100)*'Data base original'!AG109/('Data base original'!$AN109)</f>
        <v>9.1346520164350322E-3</v>
      </c>
      <c r="AK117" s="13">
        <f>('Data base original'!AH121/'Data base original'!AH109*100-100)*'Data base original'!AH109/('Data base original'!$AN109)</f>
        <v>2.0834634028393223E-2</v>
      </c>
      <c r="AL117" s="13">
        <f>('Data base original'!AI121/'Data base original'!AI109*100-100)*'Data base original'!AI109/('Data base original'!$AN109)</f>
        <v>-1.2957466652632175E-2</v>
      </c>
      <c r="AM117" s="13">
        <f>('Data base original'!AJ121/'Data base original'!AJ109*100-100)*'Data base original'!AJ109/('Data base original'!$AN109)</f>
        <v>3.4052322130798927</v>
      </c>
      <c r="AN117" s="13">
        <f>('Data base original'!AK121/'Data base original'!AK109*100-100)*'Data base original'!AK109/('Data base original'!$AN109)</f>
        <v>0.16124171050867919</v>
      </c>
      <c r="AO117" s="13">
        <f>-('Data base original'!AL121/'Data base original'!AL109*100-100)*'Data base original'!AL109/('Data base original'!$AN109)</f>
        <v>-1.2959216755511631</v>
      </c>
      <c r="AP117" s="13">
        <f>-('Data base original'!AM121/'Data base original'!AM109*100-100)*'Data base original'!AM109/('Data base original'!$AN109)</f>
        <v>-4.1061537100103775E-2</v>
      </c>
      <c r="AQ117" s="13">
        <f>(('Data base original'!AJ121-'Data base original'!AL121)/('Data base original'!AJ109-'Data base original'!AL109)*100-100)*(('Data base original'!AJ109-'Data base original'!AL109)/'Data base original'!AN109)</f>
        <v>2.1093105375287298</v>
      </c>
      <c r="AR117" s="13">
        <f>(('Data base original'!AK121-'Data base original'!AM121)/('Data base original'!AK109-'Data base original'!AM109)*100-100)*(('Data base original'!AK109-'Data base original'!AM109)/'Data base original'!AN109)</f>
        <v>0.12018017340857536</v>
      </c>
      <c r="AS117" s="9">
        <f>('Data base original'!AN121/'Data base original'!AN109*100-100)*'Data base original'!AN109/('Data base original'!$AN109)</f>
        <v>9.3130357807174704</v>
      </c>
    </row>
    <row r="118" spans="1:45" x14ac:dyDescent="0.25">
      <c r="A118" s="71">
        <v>42095</v>
      </c>
      <c r="B118" s="13">
        <f>'Data base original'!B122/'Data base original'!B110*100-100</f>
        <v>7.3291480235368738</v>
      </c>
      <c r="C118" s="13">
        <f>'Data base original'!C122/'Data base original'!C110*100-100</f>
        <v>7.0734290537052971</v>
      </c>
      <c r="D118" s="13">
        <f>'Data base original'!D122/'Data base original'!D110*100-100</f>
        <v>15.096306100914461</v>
      </c>
      <c r="E118" s="13">
        <f>'Data base original'!E122/'Data base original'!E110*100-100</f>
        <v>0.2377839180454373</v>
      </c>
      <c r="F118" s="9">
        <f>'Data base original'!F122/'Data base original'!F110*100-100</f>
        <v>8.6371621800236369</v>
      </c>
      <c r="G118" s="9">
        <f>'Data base original'!G122</f>
        <v>23.619520297404737</v>
      </c>
      <c r="H118" s="13">
        <f>'Data base original'!H122</f>
        <v>24.946302742901871</v>
      </c>
      <c r="I118" s="13">
        <f>'Data base original'!I122</f>
        <v>14.201427247366844</v>
      </c>
      <c r="J118" s="9">
        <f>'Data base original'!J122</f>
        <v>30.556844934074732</v>
      </c>
      <c r="K118" s="9">
        <f>'Data base original'!K122</f>
        <v>7.0364298241080938</v>
      </c>
      <c r="L118" s="13">
        <f>'Data base original'!L122</f>
        <v>5.5670550231722427</v>
      </c>
      <c r="M118" s="9">
        <f>'Data base original'!M122</f>
        <v>7.8905429710960213</v>
      </c>
      <c r="N118" s="9">
        <f>'Data base original'!N122</f>
        <v>1.62</v>
      </c>
      <c r="O118" s="13">
        <f>'Data base original'!O122</f>
        <v>1.5500471797138695</v>
      </c>
      <c r="P118" s="9">
        <f>'Data base original'!P122</f>
        <v>1.6644820074580875</v>
      </c>
      <c r="Q118" s="11">
        <f>'Data base original'!Q122</f>
        <v>3.6</v>
      </c>
      <c r="R118" s="13">
        <f>('Data base original'!S122/'Data base original'!S110*100-100)*'Data base original'!S110/'Data base original'!$V110</f>
        <v>2.1033840857624111</v>
      </c>
      <c r="S118" s="13">
        <f>('Data base original'!T122/'Data base original'!T110*100-100)*'Data base original'!T110/'Data base original'!$V110</f>
        <v>6.5228445591985516</v>
      </c>
      <c r="T118" s="13">
        <f>('Data base original'!U122/'Data base original'!U110*100-100)*'Data base original'!U110/'Data base original'!$V110</f>
        <v>4.1088693601064508</v>
      </c>
      <c r="U118" s="9">
        <f>('Data base original'!V122/'Data base original'!V110*100-100)*'Data base original'!V110/'Data base original'!$V110</f>
        <v>12.7350980050674</v>
      </c>
      <c r="V118" s="59">
        <f>('Data base original'!V122/'Data base original'!V110*100-100)*'Data base original'!V110/('Data base original'!$AC110)</f>
        <v>3.4544610329882075</v>
      </c>
      <c r="W118" s="13">
        <f>('Data base original'!W122/'Data base original'!W110*100-100)*'Data base original'!W110/('Data base original'!$AC110)</f>
        <v>5.0891644111497643</v>
      </c>
      <c r="X118" s="13">
        <f>('Data base original'!X122/'Data base original'!X110*100-100)*'Data base original'!X110/('Data base original'!$AC110)</f>
        <v>0.37618390268390006</v>
      </c>
      <c r="Y118" s="13">
        <f>('Data base original'!Y122/'Data base original'!Y110*100-100)*'Data base original'!Y110/('Data base original'!$AC110)</f>
        <v>0.14484616014501725</v>
      </c>
      <c r="Z118" s="13">
        <f>('Data base original'!Z122/'Data base original'!Z110*100-100)*'Data base original'!Z110/('Data base original'!$AC110)</f>
        <v>8.333180192553169E-2</v>
      </c>
      <c r="AA118" s="13">
        <f>-('Data base original'!AA122/'Data base original'!AA110*100-100)*'Data base original'!AA110/('Data base original'!$AC110)</f>
        <v>-0.51677405200341142</v>
      </c>
      <c r="AB118" s="13">
        <f>-('Data base original'!AB122/'Data base original'!AB110*100-100)*'Data base original'!AB110/('Data base original'!$AC110)</f>
        <v>-3.8307360911486621E-2</v>
      </c>
      <c r="AC118" s="13">
        <f>(('Data base original'!Y122-'Data base original'!AA122)/('Data base original'!Y110-'Data base original'!AA110)*100-100)*(('Data base original'!Y110-'Data base original'!AA110)/'Data base original'!AC110)</f>
        <v>-0.37192789185839487</v>
      </c>
      <c r="AD118" s="13">
        <f>(('Data base original'!Z122-'Data base original'!AB122)/('Data base original'!Z110-'Data base original'!AB110)*100-100)*(('Data base original'!Z110-'Data base original'!AB110)/'Data base original'!AC110)</f>
        <v>4.5024441014045083E-2</v>
      </c>
      <c r="AE118" s="9">
        <f>('Data base original'!AC122/'Data base original'!AC110*100-100)*'Data base original'!AC110/('Data base original'!$AC110)</f>
        <v>8.5929058959774949</v>
      </c>
      <c r="AF118" s="13">
        <f>('Data base original'!AC122/'Data base original'!AC110*100-100)*'Data base original'!AC110/('Data base original'!$AN110)</f>
        <v>5.0195841331720965</v>
      </c>
      <c r="AG118" s="13">
        <f>('Data base original'!AD122/'Data base original'!AD110*100-100)*'Data base original'!AD110/('Data base original'!$AN110)</f>
        <v>1.4028378515404829</v>
      </c>
      <c r="AH118" s="13">
        <f>('Data base original'!AE122/'Data base original'!AE110*100-100)*'Data base original'!AE110/('Data base original'!$AN110)</f>
        <v>-0.90046718565696326</v>
      </c>
      <c r="AI118" s="13">
        <f>('Data base original'!AF122/'Data base original'!AF110*100-100)*'Data base original'!AF110/('Data base original'!$AN110)</f>
        <v>1.9814984970751244</v>
      </c>
      <c r="AJ118" s="13">
        <f>('Data base original'!AG122/'Data base original'!AG110*100-100)*'Data base original'!AG110/('Data base original'!$AN110)</f>
        <v>-0.11419625843800972</v>
      </c>
      <c r="AK118" s="13">
        <f>('Data base original'!AH122/'Data base original'!AH110*100-100)*'Data base original'!AH110/('Data base original'!$AN110)</f>
        <v>1.3643582393923865E-2</v>
      </c>
      <c r="AL118" s="13">
        <f>('Data base original'!AI122/'Data base original'!AI110*100-100)*'Data base original'!AI110/('Data base original'!$AN110)</f>
        <v>9.7856067538974467E-2</v>
      </c>
      <c r="AM118" s="13">
        <f>('Data base original'!AJ122/'Data base original'!AJ110*100-100)*'Data base original'!AJ110/('Data base original'!$AN110)</f>
        <v>3.0230830170465262</v>
      </c>
      <c r="AN118" s="13">
        <f>('Data base original'!AK122/'Data base original'!AK110*100-100)*'Data base original'!AK110/('Data base original'!$AN110)</f>
        <v>0.16340291022602094</v>
      </c>
      <c r="AO118" s="13">
        <f>-('Data base original'!AL122/'Data base original'!AL110*100-100)*'Data base original'!AL110/('Data base original'!$AN110)</f>
        <v>-0.90261304616652249</v>
      </c>
      <c r="AP118" s="13">
        <f>-('Data base original'!AM122/'Data base original'!AM110*100-100)*'Data base original'!AM110/('Data base original'!$AN110)</f>
        <v>-3.7893959230790045E-2</v>
      </c>
      <c r="AQ118" s="13">
        <f>(('Data base original'!AJ122-'Data base original'!AL122)/('Data base original'!AJ110-'Data base original'!AL110)*100-100)*(('Data base original'!AJ110-'Data base original'!AL110)/'Data base original'!AN110)</f>
        <v>2.1204699708800026</v>
      </c>
      <c r="AR118" s="13">
        <f>(('Data base original'!AK122-'Data base original'!AM122)/('Data base original'!AK110-'Data base original'!AM110)*100-100)*(('Data base original'!AK110-'Data base original'!AM110)/'Data base original'!AN110)</f>
        <v>0.12550895099523104</v>
      </c>
      <c r="AS118" s="9">
        <f>('Data base original'!AN122/'Data base original'!AN110*100-100)*'Data base original'!AN110/('Data base original'!$AN110)</f>
        <v>9.7467356095008739</v>
      </c>
    </row>
    <row r="119" spans="1:45" x14ac:dyDescent="0.25">
      <c r="A119" s="71">
        <v>42125</v>
      </c>
      <c r="B119" s="13">
        <f>'Data base original'!B123/'Data base original'!B111*100-100</f>
        <v>8.4477951045304422</v>
      </c>
      <c r="C119" s="13">
        <f>'Data base original'!C123/'Data base original'!C111*100-100</f>
        <v>5.759415355364311</v>
      </c>
      <c r="D119" s="13">
        <f>'Data base original'!D123/'Data base original'!D111*100-100</f>
        <v>15.187539778684894</v>
      </c>
      <c r="E119" s="13">
        <f>'Data base original'!E123/'Data base original'!E111*100-100</f>
        <v>4.4985089494463466</v>
      </c>
      <c r="F119" s="9">
        <f>'Data base original'!F123/'Data base original'!F111*100-100</f>
        <v>9.4753771805579277</v>
      </c>
      <c r="G119" s="9">
        <f>'Data base original'!G123</f>
        <v>23.777920247312657</v>
      </c>
      <c r="H119" s="13">
        <f>'Data base original'!H123</f>
        <v>25.437449923390041</v>
      </c>
      <c r="I119" s="13">
        <f>'Data base original'!I123</f>
        <v>14.086346710722641</v>
      </c>
      <c r="J119" s="9">
        <f>'Data base original'!J123</f>
        <v>30.347827472409669</v>
      </c>
      <c r="K119" s="9">
        <f>'Data base original'!K123</f>
        <v>6.8780397911292805</v>
      </c>
      <c r="L119" s="13">
        <f>'Data base original'!L123</f>
        <v>5.2827961398552805</v>
      </c>
      <c r="M119" s="9">
        <f>'Data base original'!M123</f>
        <v>8.0814116425379385</v>
      </c>
      <c r="N119" s="9">
        <f>'Data base original'!N123</f>
        <v>1.3818396097605696</v>
      </c>
      <c r="O119" s="13">
        <f>'Data base original'!O123</f>
        <v>1.2428675282110295</v>
      </c>
      <c r="P119" s="9">
        <f>'Data base original'!P123</f>
        <v>1.7682111716674147</v>
      </c>
      <c r="Q119" s="11">
        <f>'Data base original'!Q123</f>
        <v>3.61</v>
      </c>
      <c r="R119" s="13">
        <f>('Data base original'!S123/'Data base original'!S111*100-100)*'Data base original'!S111/'Data base original'!$V111</f>
        <v>2.4764212904905842</v>
      </c>
      <c r="S119" s="13">
        <f>('Data base original'!T123/'Data base original'!T111*100-100)*'Data base original'!T111/'Data base original'!$V111</f>
        <v>7.7952730173415148</v>
      </c>
      <c r="T119" s="13">
        <f>('Data base original'!U123/'Data base original'!U111*100-100)*'Data base original'!U111/'Data base original'!$V111</f>
        <v>3.0008384342462331</v>
      </c>
      <c r="U119" s="9">
        <f>('Data base original'!V123/'Data base original'!V111*100-100)*'Data base original'!V111/'Data base original'!$V111</f>
        <v>13.272532742078338</v>
      </c>
      <c r="V119" s="59">
        <f>('Data base original'!V123/'Data base original'!V111*100-100)*'Data base original'!V111/('Data base original'!$AC111)</f>
        <v>3.6545550211997431</v>
      </c>
      <c r="W119" s="13">
        <f>('Data base original'!W123/'Data base original'!W111*100-100)*'Data base original'!W111/('Data base original'!$AC111)</f>
        <v>6.0999434415148226</v>
      </c>
      <c r="X119" s="13">
        <f>('Data base original'!X123/'Data base original'!X111*100-100)*'Data base original'!X111/('Data base original'!$AC111)</f>
        <v>0.39672420390060859</v>
      </c>
      <c r="Y119" s="13">
        <f>('Data base original'!Y123/'Data base original'!Y111*100-100)*'Data base original'!Y111/('Data base original'!$AC111)</f>
        <v>-1.0426329664909155</v>
      </c>
      <c r="Z119" s="13">
        <f>('Data base original'!Z123/'Data base original'!Z111*100-100)*'Data base original'!Z111/('Data base original'!$AC111)</f>
        <v>7.042793942051255E-2</v>
      </c>
      <c r="AA119" s="13">
        <f>-('Data base original'!AA123/'Data base original'!AA111*100-100)*'Data base original'!AA111/('Data base original'!$AC111)</f>
        <v>0.23216885840885773</v>
      </c>
      <c r="AB119" s="13">
        <f>-('Data base original'!AB123/'Data base original'!AB111*100-100)*'Data base original'!AB111/('Data base original'!$AC111)</f>
        <v>-2.863072502126586E-2</v>
      </c>
      <c r="AC119" s="13">
        <f>(('Data base original'!Y123-'Data base original'!AA123)/('Data base original'!Y111-'Data base original'!AA111)*100-100)*(('Data base original'!Y111-'Data base original'!AA111)/'Data base original'!AC111)</f>
        <v>-0.81046410808205838</v>
      </c>
      <c r="AD119" s="13">
        <f>(('Data base original'!Z123-'Data base original'!AB123)/('Data base original'!Z111-'Data base original'!AB111)*100-100)*(('Data base original'!Z111-'Data base original'!AB111)/'Data base original'!AC111)</f>
        <v>4.1797214399246566E-2</v>
      </c>
      <c r="AE119" s="9">
        <f>('Data base original'!AC123/'Data base original'!AC111*100-100)*'Data base original'!AC111/('Data base original'!$AC111)</f>
        <v>9.3825557729323918</v>
      </c>
      <c r="AF119" s="13">
        <f>('Data base original'!AC123/'Data base original'!AC111*100-100)*'Data base original'!AC111/('Data base original'!$AN111)</f>
        <v>5.4022112542266632</v>
      </c>
      <c r="AG119" s="13">
        <f>('Data base original'!AD123/'Data base original'!AD111*100-100)*'Data base original'!AD111/('Data base original'!$AN111)</f>
        <v>1.1608080250029862</v>
      </c>
      <c r="AH119" s="13">
        <f>('Data base original'!AE123/'Data base original'!AE111*100-100)*'Data base original'!AE111/('Data base original'!$AN111)</f>
        <v>-0.8681477876824456</v>
      </c>
      <c r="AI119" s="13">
        <f>('Data base original'!AF123/'Data base original'!AF111*100-100)*'Data base original'!AF111/('Data base original'!$AN111)</f>
        <v>2.2483158480757797</v>
      </c>
      <c r="AJ119" s="13">
        <f>('Data base original'!AG123/'Data base original'!AG111*100-100)*'Data base original'!AG111/('Data base original'!$AN111)</f>
        <v>-0.38467897108793131</v>
      </c>
      <c r="AK119" s="13">
        <f>('Data base original'!AH123/'Data base original'!AH111*100-100)*'Data base original'!AH111/('Data base original'!$AN111)</f>
        <v>2.757141080193995E-3</v>
      </c>
      <c r="AL119" s="13">
        <f>('Data base original'!AI123/'Data base original'!AI111*100-100)*'Data base original'!AI111/('Data base original'!$AN111)</f>
        <v>0.23760132351236291</v>
      </c>
      <c r="AM119" s="13">
        <f>('Data base original'!AJ123/'Data base original'!AJ111*100-100)*'Data base original'!AJ111/('Data base original'!$AN111)</f>
        <v>2.2785039721917779</v>
      </c>
      <c r="AN119" s="13">
        <f>('Data base original'!AK123/'Data base original'!AK111*100-100)*'Data base original'!AK111/('Data base original'!$AN111)</f>
        <v>0.15771231107669889</v>
      </c>
      <c r="AO119" s="13">
        <f>-('Data base original'!AL123/'Data base original'!AL111*100-100)*'Data base original'!AL111/('Data base original'!$AN111)</f>
        <v>-0.23057392761547185</v>
      </c>
      <c r="AP119" s="13">
        <f>-('Data base original'!AM123/'Data base original'!AM111*100-100)*'Data base original'!AM111/('Data base original'!$AN111)</f>
        <v>-3.6023143689876365E-2</v>
      </c>
      <c r="AQ119" s="13">
        <f>(('Data base original'!AJ123-'Data base original'!AL123)/('Data base original'!AJ111-'Data base original'!AL111)*100-100)*(('Data base original'!AJ111-'Data base original'!AL111)/'Data base original'!AN111)</f>
        <v>2.0479300445763058</v>
      </c>
      <c r="AR119" s="13">
        <f>(('Data base original'!AK123-'Data base original'!AM123)/('Data base original'!AK111-'Data base original'!AM111)*100-100)*(('Data base original'!AK111-'Data base original'!AM111)/'Data base original'!AN111)</f>
        <v>0.12168916738682253</v>
      </c>
      <c r="AS119" s="9">
        <f>('Data base original'!AN123/'Data base original'!AN111*100-100)*'Data base original'!AN111/('Data base original'!$AN111)</f>
        <v>9.968486045090728</v>
      </c>
    </row>
    <row r="120" spans="1:45" x14ac:dyDescent="0.25">
      <c r="A120" s="71">
        <v>42156</v>
      </c>
      <c r="B120" s="13">
        <f>'Data base original'!B124/'Data base original'!B112*100-100</f>
        <v>8.1518512910184739</v>
      </c>
      <c r="C120" s="13">
        <f>'Data base original'!C124/'Data base original'!C112*100-100</f>
        <v>5.808109526190421</v>
      </c>
      <c r="D120" s="13">
        <f>'Data base original'!D124/'Data base original'!D112*100-100</f>
        <v>15.179103059860878</v>
      </c>
      <c r="E120" s="13">
        <f>'Data base original'!E124/'Data base original'!E112*100-100</f>
        <v>8.3034370190418798</v>
      </c>
      <c r="F120" s="9">
        <f>'Data base original'!F124/'Data base original'!F112*100-100</f>
        <v>9.6190034568770244</v>
      </c>
      <c r="G120" s="9">
        <f>'Data base original'!G124</f>
        <v>23.479117582852449</v>
      </c>
      <c r="H120" s="13">
        <f>'Data base original'!H124</f>
        <v>25.011463471140058</v>
      </c>
      <c r="I120" s="13">
        <f>'Data base original'!I124</f>
        <v>13.974289954592345</v>
      </c>
      <c r="J120" s="9">
        <f>'Data base original'!J124</f>
        <v>30.109024445817216</v>
      </c>
      <c r="K120" s="9">
        <f>'Data base original'!K124</f>
        <v>7.0624309633953626</v>
      </c>
      <c r="L120" s="13">
        <f>'Data base original'!L124</f>
        <v>5.7113793215964961</v>
      </c>
      <c r="M120" s="9">
        <f>'Data base original'!M124</f>
        <v>8.0822841641447436</v>
      </c>
      <c r="N120" s="9">
        <f>'Data base original'!N124</f>
        <v>1.681825336480314</v>
      </c>
      <c r="O120" s="13">
        <f>'Data base original'!O124</f>
        <v>1.6046976974281602</v>
      </c>
      <c r="P120" s="9">
        <f>'Data base original'!P124</f>
        <v>1.788890231942359</v>
      </c>
      <c r="Q120" s="11">
        <f>'Data base original'!Q124</f>
        <v>3.66</v>
      </c>
      <c r="R120" s="13">
        <f>('Data base original'!S124/'Data base original'!S112*100-100)*'Data base original'!S112/'Data base original'!$V112</f>
        <v>2.5556578401332328</v>
      </c>
      <c r="S120" s="13">
        <f>('Data base original'!T124/'Data base original'!T112*100-100)*'Data base original'!T112/'Data base original'!$V112</f>
        <v>7.9899495053417864</v>
      </c>
      <c r="T120" s="13">
        <f>('Data base original'!U124/'Data base original'!U112*100-100)*'Data base original'!U112/'Data base original'!$V112</f>
        <v>3.8559833050319026</v>
      </c>
      <c r="U120" s="9">
        <f>('Data base original'!V124/'Data base original'!V112*100-100)*'Data base original'!V112/'Data base original'!$V112</f>
        <v>14.401590650506947</v>
      </c>
      <c r="V120" s="59">
        <f>('Data base original'!V124/'Data base original'!V112*100-100)*'Data base original'!V112/('Data base original'!$AC112)</f>
        <v>3.9877529427623282</v>
      </c>
      <c r="W120" s="13">
        <f>('Data base original'!W124/'Data base original'!W112*100-100)*'Data base original'!W112/('Data base original'!$AC112)</f>
        <v>7.2350449763813574</v>
      </c>
      <c r="X120" s="13">
        <f>('Data base original'!X124/'Data base original'!X112*100-100)*'Data base original'!X112/('Data base original'!$AC112)</f>
        <v>0.41850594931433543</v>
      </c>
      <c r="Y120" s="13">
        <f>('Data base original'!Y124/'Data base original'!Y112*100-100)*'Data base original'!Y112/('Data base original'!$AC112)</f>
        <v>-0.86725775422081619</v>
      </c>
      <c r="Z120" s="13">
        <f>('Data base original'!Z124/'Data base original'!Z112*100-100)*'Data base original'!Z112/('Data base original'!$AC112)</f>
        <v>6.1118724333438512E-2</v>
      </c>
      <c r="AA120" s="13">
        <f>-('Data base original'!AA124/'Data base original'!AA112*100-100)*'Data base original'!AA112/('Data base original'!$AC112)</f>
        <v>2.6860122604831484E-2</v>
      </c>
      <c r="AB120" s="13">
        <f>-('Data base original'!AB124/'Data base original'!AB112*100-100)*'Data base original'!AB112/('Data base original'!$AC112)</f>
        <v>-1.1718070045002733E-2</v>
      </c>
      <c r="AC120" s="13">
        <f>(('Data base original'!Y124-'Data base original'!AA124)/('Data base original'!Y112-'Data base original'!AA112)*100-100)*(('Data base original'!Y112-'Data base original'!AA112)/'Data base original'!AC112)</f>
        <v>-0.8403976316159848</v>
      </c>
      <c r="AD120" s="13">
        <f>(('Data base original'!Z124-'Data base original'!AB124)/('Data base original'!Z112-'Data base original'!AB112)*100-100)*(('Data base original'!Z112-'Data base original'!AB112)/'Data base original'!AC112)</f>
        <v>4.9400654288435875E-2</v>
      </c>
      <c r="AE120" s="9">
        <f>('Data base original'!AC124/'Data base original'!AC112*100-100)*'Data base original'!AC112/('Data base original'!$AC112)</f>
        <v>10.850306891130472</v>
      </c>
      <c r="AF120" s="13">
        <f>('Data base original'!AC124/'Data base original'!AC112*100-100)*'Data base original'!AC112/('Data base original'!$AN112)</f>
        <v>6.2169916229026567</v>
      </c>
      <c r="AG120" s="13">
        <f>('Data base original'!AD124/'Data base original'!AD112*100-100)*'Data base original'!AD112/('Data base original'!$AN112)</f>
        <v>1.221316484294684</v>
      </c>
      <c r="AH120" s="13">
        <f>('Data base original'!AE124/'Data base original'!AE112*100-100)*'Data base original'!AE112/('Data base original'!$AN112)</f>
        <v>-1.1171960642048313</v>
      </c>
      <c r="AI120" s="13">
        <f>('Data base original'!AF124/'Data base original'!AF112*100-100)*'Data base original'!AF112/('Data base original'!$AN112)</f>
        <v>2.524363860927763</v>
      </c>
      <c r="AJ120" s="13">
        <f>('Data base original'!AG124/'Data base original'!AG112*100-100)*'Data base original'!AG112/('Data base original'!$AN112)</f>
        <v>-0.57219770993531216</v>
      </c>
      <c r="AK120" s="13">
        <f>('Data base original'!AH124/'Data base original'!AH112*100-100)*'Data base original'!AH112/('Data base original'!$AN112)</f>
        <v>3.8305262530807273E-3</v>
      </c>
      <c r="AL120" s="13">
        <f>('Data base original'!AI124/'Data base original'!AI112*100-100)*'Data base original'!AI112/('Data base original'!$AN112)</f>
        <v>0.14133150005703835</v>
      </c>
      <c r="AM120" s="13">
        <f>('Data base original'!AJ124/'Data base original'!AJ112*100-100)*'Data base original'!AJ112/('Data base original'!$AN112)</f>
        <v>1.848980077431428</v>
      </c>
      <c r="AN120" s="13">
        <f>('Data base original'!AK124/'Data base original'!AK112*100-100)*'Data base original'!AK112/('Data base original'!$AN112)</f>
        <v>0.1481467622463008</v>
      </c>
      <c r="AO120" s="13">
        <f>-('Data base original'!AL124/'Data base original'!AL112*100-100)*'Data base original'!AL112/('Data base original'!$AN112)</f>
        <v>3.9664135571801457E-2</v>
      </c>
      <c r="AP120" s="13">
        <f>-('Data base original'!AM124/'Data base original'!AM112*100-100)*'Data base original'!AM112/('Data base original'!$AN112)</f>
        <v>-3.4507770149073844E-2</v>
      </c>
      <c r="AQ120" s="13">
        <f>(('Data base original'!AJ124-'Data base original'!AL124)/('Data base original'!AJ112-'Data base original'!AL112)*100-100)*(('Data base original'!AJ112-'Data base original'!AL112)/'Data base original'!AN112)</f>
        <v>1.8886442130032302</v>
      </c>
      <c r="AR120" s="13">
        <f>(('Data base original'!AK124-'Data base original'!AM124)/('Data base original'!AK112-'Data base original'!AM112)*100-100)*(('Data base original'!AK112-'Data base original'!AM112)/'Data base original'!AN112)</f>
        <v>0.1136389920972269</v>
      </c>
      <c r="AS120" s="9">
        <f>('Data base original'!AN124/'Data base original'!AN112*100-100)*'Data base original'!AN112/('Data base original'!$AN112)</f>
        <v>10.420723425395508</v>
      </c>
    </row>
    <row r="121" spans="1:45" x14ac:dyDescent="0.25">
      <c r="A121" s="71">
        <v>42186</v>
      </c>
      <c r="B121" s="13">
        <f>'Data base original'!B125/'Data base original'!B113*100-100</f>
        <v>8.949761494478679</v>
      </c>
      <c r="C121" s="13">
        <f>'Data base original'!C125/'Data base original'!C113*100-100</f>
        <v>6.1702024163684968</v>
      </c>
      <c r="D121" s="13">
        <f>'Data base original'!D125/'Data base original'!D113*100-100</f>
        <v>15.539106339178119</v>
      </c>
      <c r="E121" s="13">
        <f>'Data base original'!E125/'Data base original'!E113*100-100</f>
        <v>9.1659769078739259</v>
      </c>
      <c r="F121" s="9">
        <f>'Data base original'!F125/'Data base original'!F113*100-100</f>
        <v>10.263362880610472</v>
      </c>
      <c r="G121" s="9">
        <f>'Data base original'!G125</f>
        <v>22.914229745414907</v>
      </c>
      <c r="H121" s="13">
        <f>'Data base original'!H125</f>
        <v>24.30348207985918</v>
      </c>
      <c r="I121" s="13">
        <f>'Data base original'!I125</f>
        <v>14.254897787068533</v>
      </c>
      <c r="J121" s="9">
        <f>'Data base original'!J125</f>
        <v>29.399690125558152</v>
      </c>
      <c r="K121" s="9">
        <f>'Data base original'!K125</f>
        <v>6.8327055217161652</v>
      </c>
      <c r="L121" s="13">
        <f>'Data base original'!L125</f>
        <v>5.5295721727949161</v>
      </c>
      <c r="M121" s="9">
        <f>'Data base original'!M125</f>
        <v>7.5611642442675038</v>
      </c>
      <c r="N121" s="9">
        <f>'Data base original'!N125</f>
        <v>1.5486261039288127</v>
      </c>
      <c r="O121" s="13">
        <f>'Data base original'!O125</f>
        <v>1.4555430115189918</v>
      </c>
      <c r="P121" s="9">
        <f>'Data base original'!P125</f>
        <v>1.6887426063491797</v>
      </c>
      <c r="Q121" s="11">
        <f>'Data base original'!Q125</f>
        <v>3.67</v>
      </c>
      <c r="R121" s="13">
        <f>('Data base original'!S125/'Data base original'!S113*100-100)*'Data base original'!S113/'Data base original'!$V113</f>
        <v>2.4527925940404938</v>
      </c>
      <c r="S121" s="13">
        <f>('Data base original'!T125/'Data base original'!T113*100-100)*'Data base original'!T113/'Data base original'!$V113</f>
        <v>8.0142445441357069</v>
      </c>
      <c r="T121" s="13">
        <f>('Data base original'!U125/'Data base original'!U113*100-100)*'Data base original'!U113/'Data base original'!$V113</f>
        <v>4.2413358149594469</v>
      </c>
      <c r="U121" s="9">
        <f>('Data base original'!V125/'Data base original'!V113*100-100)*'Data base original'!V113/'Data base original'!$V113</f>
        <v>14.708372953135651</v>
      </c>
      <c r="V121" s="59">
        <f>('Data base original'!V125/'Data base original'!V113*100-100)*'Data base original'!V113/('Data base original'!$AC113)</f>
        <v>3.9749605304620976</v>
      </c>
      <c r="W121" s="13">
        <f>('Data base original'!W125/'Data base original'!W113*100-100)*'Data base original'!W113/('Data base original'!$AC113)</f>
        <v>6.208982539462589</v>
      </c>
      <c r="X121" s="13">
        <f>('Data base original'!X125/'Data base original'!X113*100-100)*'Data base original'!X113/('Data base original'!$AC113)</f>
        <v>0.38694757773846383</v>
      </c>
      <c r="Y121" s="13">
        <f>('Data base original'!Y125/'Data base original'!Y113*100-100)*'Data base original'!Y113/('Data base original'!$AC113)</f>
        <v>2.5088785811602619</v>
      </c>
      <c r="Z121" s="13">
        <f>('Data base original'!Z125/'Data base original'!Z113*100-100)*'Data base original'!Z113/('Data base original'!$AC113)</f>
        <v>5.955491142780224E-2</v>
      </c>
      <c r="AA121" s="13">
        <f>-('Data base original'!AA125/'Data base original'!AA113*100-100)*'Data base original'!AA113/('Data base original'!$AC113)</f>
        <v>-2.9553684074483941</v>
      </c>
      <c r="AB121" s="13">
        <f>-('Data base original'!AB125/'Data base original'!AB113*100-100)*'Data base original'!AB113/('Data base original'!$AC113)</f>
        <v>-3.7371400096725721E-3</v>
      </c>
      <c r="AC121" s="13">
        <f>(('Data base original'!Y125-'Data base original'!AA125)/('Data base original'!Y113-'Data base original'!AA113)*100-100)*(('Data base original'!Y113-'Data base original'!AA113)/'Data base original'!AC113)</f>
        <v>-0.44648982628813338</v>
      </c>
      <c r="AD121" s="13">
        <f>(('Data base original'!Z125-'Data base original'!AB125)/('Data base original'!Z113-'Data base original'!AB113)*100-100)*(('Data base original'!Z113-'Data base original'!AB113)/'Data base original'!AC113)</f>
        <v>5.5817771418129734E-2</v>
      </c>
      <c r="AE121" s="9">
        <f>('Data base original'!AC125/'Data base original'!AC113*100-100)*'Data base original'!AC113/('Data base original'!$AC113)</f>
        <v>10.180218592793167</v>
      </c>
      <c r="AF121" s="13">
        <f>('Data base original'!AC125/'Data base original'!AC113*100-100)*'Data base original'!AC113/('Data base original'!$AN113)</f>
        <v>5.8717864735086884</v>
      </c>
      <c r="AG121" s="13">
        <f>('Data base original'!AD125/'Data base original'!AD113*100-100)*'Data base original'!AD113/('Data base original'!$AN113)</f>
        <v>1.4440373772140782</v>
      </c>
      <c r="AH121" s="13">
        <f>('Data base original'!AE125/'Data base original'!AE113*100-100)*'Data base original'!AE113/('Data base original'!$AN113)</f>
        <v>-0.71898842195852453</v>
      </c>
      <c r="AI121" s="13">
        <f>('Data base original'!AF125/'Data base original'!AF113*100-100)*'Data base original'!AF113/('Data base original'!$AN113)</f>
        <v>2.9753791047834559</v>
      </c>
      <c r="AJ121" s="13">
        <f>('Data base original'!AG125/'Data base original'!AG113*100-100)*'Data base original'!AG113/('Data base original'!$AN113)</f>
        <v>-0.14541835982080442</v>
      </c>
      <c r="AK121" s="13">
        <f>('Data base original'!AH125/'Data base original'!AH113*100-100)*'Data base original'!AH113/('Data base original'!$AN113)</f>
        <v>9.3359279706405861E-3</v>
      </c>
      <c r="AL121" s="13">
        <f>('Data base original'!AI125/'Data base original'!AI113*100-100)*'Data base original'!AI113/('Data base original'!$AN113)</f>
        <v>0.13424882018330245</v>
      </c>
      <c r="AM121" s="13">
        <f>('Data base original'!AJ125/'Data base original'!AJ113*100-100)*'Data base original'!AJ113/('Data base original'!$AN113)</f>
        <v>1.737280571970051</v>
      </c>
      <c r="AN121" s="13">
        <f>('Data base original'!AK125/'Data base original'!AK113*100-100)*'Data base original'!AK113/('Data base original'!$AN113)</f>
        <v>0.15111986750820608</v>
      </c>
      <c r="AO121" s="13">
        <f>-('Data base original'!AL125/'Data base original'!AL113*100-100)*'Data base original'!AL113/('Data base original'!$AN113)</f>
        <v>1.9239813422569006E-2</v>
      </c>
      <c r="AP121" s="13">
        <f>-('Data base original'!AM125/'Data base original'!AM113*100-100)*'Data base original'!AM113/('Data base original'!$AN113)</f>
        <v>-3.5318648989211929E-2</v>
      </c>
      <c r="AQ121" s="13">
        <f>(('Data base original'!AJ125-'Data base original'!AL125)/('Data base original'!AJ113-'Data base original'!AL113)*100-100)*(('Data base original'!AJ113-'Data base original'!AL113)/'Data base original'!AN113)</f>
        <v>1.7565203853926201</v>
      </c>
      <c r="AR121" s="13">
        <f>(('Data base original'!AK125-'Data base original'!AM125)/('Data base original'!AK113-'Data base original'!AM113)*100-100)*(('Data base original'!AK113-'Data base original'!AM113)/'Data base original'!AN113)</f>
        <v>0.11580121851899411</v>
      </c>
      <c r="AS121" s="9">
        <f>('Data base original'!AN125/'Data base original'!AN113*100-100)*'Data base original'!AN113/('Data base original'!$AN113)</f>
        <v>11.442702525792399</v>
      </c>
    </row>
    <row r="122" spans="1:45" x14ac:dyDescent="0.25">
      <c r="A122" s="71">
        <v>42217</v>
      </c>
      <c r="B122" s="13">
        <f>'Data base original'!B126/'Data base original'!B114*100-100</f>
        <v>8.359442782416366</v>
      </c>
      <c r="C122" s="13">
        <f>'Data base original'!C126/'Data base original'!C114*100-100</f>
        <v>5.9827984892422563</v>
      </c>
      <c r="D122" s="13">
        <f>'Data base original'!D126/'Data base original'!D114*100-100</f>
        <v>15.605291474528357</v>
      </c>
      <c r="E122" s="13">
        <f>'Data base original'!E126/'Data base original'!E114*100-100</f>
        <v>12.263534554135916</v>
      </c>
      <c r="F122" s="9">
        <f>'Data base original'!F126/'Data base original'!F114*100-100</f>
        <v>10.160685472514672</v>
      </c>
      <c r="G122" s="9">
        <f>'Data base original'!G126</f>
        <v>23.520368626991754</v>
      </c>
      <c r="H122" s="13">
        <f>'Data base original'!H126</f>
        <v>25.736077519125139</v>
      </c>
      <c r="I122" s="13">
        <f>'Data base original'!I126</f>
        <v>13.959811253181147</v>
      </c>
      <c r="J122" s="9">
        <f>'Data base original'!J126</f>
        <v>29.108933640254506</v>
      </c>
      <c r="K122" s="9">
        <f>'Data base original'!K126</f>
        <v>7.0706048271742716</v>
      </c>
      <c r="L122" s="13">
        <f>'Data base original'!L126</f>
        <v>5.7009310119886552</v>
      </c>
      <c r="M122" s="9">
        <f>'Data base original'!M126</f>
        <v>7.8237022697967475</v>
      </c>
      <c r="N122" s="9">
        <f>'Data base original'!N126</f>
        <v>1.5856321134940072</v>
      </c>
      <c r="O122" s="13">
        <f>'Data base original'!O126</f>
        <v>1.5174930043728518</v>
      </c>
      <c r="P122" s="9">
        <f>'Data base original'!P126</f>
        <v>1.6970344756185507</v>
      </c>
      <c r="Q122" s="11">
        <f>'Data base original'!Q126</f>
        <v>3.63</v>
      </c>
      <c r="R122" s="13">
        <f>('Data base original'!S126/'Data base original'!S114*100-100)*'Data base original'!S114/'Data base original'!$V114</f>
        <v>2.6604006780928997</v>
      </c>
      <c r="S122" s="13">
        <f>('Data base original'!T126/'Data base original'!T114*100-100)*'Data base original'!T114/'Data base original'!$V114</f>
        <v>8.3035426908263528</v>
      </c>
      <c r="T122" s="13">
        <f>('Data base original'!U126/'Data base original'!U114*100-100)*'Data base original'!U114/'Data base original'!$V114</f>
        <v>4.896310215755876</v>
      </c>
      <c r="U122" s="9">
        <f>('Data base original'!V126/'Data base original'!V114*100-100)*'Data base original'!V114/'Data base original'!$V114</f>
        <v>15.860253584675133</v>
      </c>
      <c r="V122" s="59">
        <f>('Data base original'!V126/'Data base original'!V114*100-100)*'Data base original'!V114/('Data base original'!$AC114)</f>
        <v>4.2091662775525824</v>
      </c>
      <c r="W122" s="13">
        <f>('Data base original'!W126/'Data base original'!W114*100-100)*'Data base original'!W114/('Data base original'!$AC114)</f>
        <v>7.0989845387478914</v>
      </c>
      <c r="X122" s="13">
        <f>('Data base original'!X126/'Data base original'!X114*100-100)*'Data base original'!X114/('Data base original'!$AC114)</f>
        <v>0.46267492082540818</v>
      </c>
      <c r="Y122" s="13">
        <f>('Data base original'!Y126/'Data base original'!Y114*100-100)*'Data base original'!Y114/('Data base original'!$AC114)</f>
        <v>2.7102491478825068</v>
      </c>
      <c r="Z122" s="13">
        <f>('Data base original'!Z126/'Data base original'!Z114*100-100)*'Data base original'!Z114/('Data base original'!$AC114)</f>
        <v>6.7552814821435075E-2</v>
      </c>
      <c r="AA122" s="13">
        <f>-('Data base original'!AA126/'Data base original'!AA114*100-100)*'Data base original'!AA114/('Data base original'!$AC114)</f>
        <v>-3.1420023185892068</v>
      </c>
      <c r="AB122" s="13">
        <f>-('Data base original'!AB126/'Data base original'!AB114*100-100)*'Data base original'!AB114/('Data base original'!$AC114)</f>
        <v>-9.0307963107761908E-4</v>
      </c>
      <c r="AC122" s="13">
        <f>(('Data base original'!Y126-'Data base original'!AA126)/('Data base original'!Y114-'Data base original'!AA114)*100-100)*(('Data base original'!Y114-'Data base original'!AA114)/'Data base original'!AC114)</f>
        <v>-0.4317531707067</v>
      </c>
      <c r="AD122" s="13">
        <f>(('Data base original'!Z126-'Data base original'!AB126)/('Data base original'!Z114-'Data base original'!AB114)*100-100)*(('Data base original'!Z114-'Data base original'!AB114)/'Data base original'!AC114)</f>
        <v>6.6649735190357384E-2</v>
      </c>
      <c r="AE122" s="9">
        <f>('Data base original'!AC126/'Data base original'!AC114*100-100)*'Data base original'!AC114/('Data base original'!$AC114)</f>
        <v>11.405722301609572</v>
      </c>
      <c r="AF122" s="13">
        <f>('Data base original'!AC126/'Data base original'!AC114*100-100)*'Data base original'!AC114/('Data base original'!$AN114)</f>
        <v>6.543138858963724</v>
      </c>
      <c r="AG122" s="13">
        <f>('Data base original'!AD126/'Data base original'!AD114*100-100)*'Data base original'!AD114/('Data base original'!$AN114)</f>
        <v>1.5759283569269567</v>
      </c>
      <c r="AH122" s="13">
        <f>('Data base original'!AE126/'Data base original'!AE114*100-100)*'Data base original'!AE114/('Data base original'!$AN114)</f>
        <v>-0.42678484469284006</v>
      </c>
      <c r="AI122" s="13">
        <f>('Data base original'!AF126/'Data base original'!AF114*100-100)*'Data base original'!AF114/('Data base original'!$AN114)</f>
        <v>3.0940895007202269</v>
      </c>
      <c r="AJ122" s="13">
        <f>('Data base original'!AG126/'Data base original'!AG114*100-100)*'Data base original'!AG114/('Data base original'!$AN114)</f>
        <v>-0.28436698097782653</v>
      </c>
      <c r="AK122" s="13">
        <f>('Data base original'!AH126/'Data base original'!AH114*100-100)*'Data base original'!AH114/('Data base original'!$AN114)</f>
        <v>2.2628024430431406E-2</v>
      </c>
      <c r="AL122" s="13">
        <f>('Data base original'!AI126/'Data base original'!AI114*100-100)*'Data base original'!AI114/('Data base original'!$AN114)</f>
        <v>0.22111060771179489</v>
      </c>
      <c r="AM122" s="13">
        <f>('Data base original'!AJ126/'Data base original'!AJ114*100-100)*'Data base original'!AJ114/('Data base original'!$AN114)</f>
        <v>1.4955260502237717</v>
      </c>
      <c r="AN122" s="13">
        <f>('Data base original'!AK126/'Data base original'!AK114*100-100)*'Data base original'!AK114/('Data base original'!$AN114)</f>
        <v>0.12178012736807264</v>
      </c>
      <c r="AO122" s="13">
        <f>-('Data base original'!AL126/'Data base original'!AL114*100-100)*'Data base original'!AL114/('Data base original'!$AN114)</f>
        <v>0.16536405108941346</v>
      </c>
      <c r="AP122" s="13">
        <f>-('Data base original'!AM126/'Data base original'!AM114*100-100)*'Data base original'!AM114/('Data base original'!$AN114)</f>
        <v>-4.0646544024202036E-2</v>
      </c>
      <c r="AQ122" s="13">
        <f>(('Data base original'!AJ126-'Data base original'!AL126)/('Data base original'!AJ114-'Data base original'!AL114)*100-100)*(('Data base original'!AJ114-'Data base original'!AL114)/'Data base original'!AN114)</f>
        <v>1.660890101313184</v>
      </c>
      <c r="AR122" s="13">
        <f>(('Data base original'!AK126-'Data base original'!AM126)/('Data base original'!AK114-'Data base original'!AM114)*100-100)*(('Data base original'!AK114-'Data base original'!AM114)/'Data base original'!AN114)</f>
        <v>8.1133583343870566E-2</v>
      </c>
      <c r="AS122" s="9">
        <f>('Data base original'!AN126/'Data base original'!AN114*100-100)*'Data base original'!AN114/('Data base original'!$AN114)</f>
        <v>12.487767207739481</v>
      </c>
    </row>
    <row r="123" spans="1:45" x14ac:dyDescent="0.25">
      <c r="A123" s="71">
        <v>42248</v>
      </c>
      <c r="B123" s="13">
        <f>'Data base original'!B127/'Data base original'!B115*100-100</f>
        <v>9.8101796476738343</v>
      </c>
      <c r="C123" s="13">
        <f>'Data base original'!C127/'Data base original'!C115*100-100</f>
        <v>6.1866904417473734</v>
      </c>
      <c r="D123" s="13">
        <f>'Data base original'!D127/'Data base original'!D115*100-100</f>
        <v>15.896184602003686</v>
      </c>
      <c r="E123" s="13">
        <f>'Data base original'!E127/'Data base original'!E115*100-100</f>
        <v>10.014899714591394</v>
      </c>
      <c r="F123" s="9">
        <f>'Data base original'!F127/'Data base original'!F115*100-100</f>
        <v>10.907684968931619</v>
      </c>
      <c r="G123" s="9">
        <f>'Data base original'!G127</f>
        <v>23.228031870933826</v>
      </c>
      <c r="H123" s="13">
        <f>'Data base original'!H127</f>
        <v>25.411497159861995</v>
      </c>
      <c r="I123" s="13">
        <f>'Data base original'!I127</f>
        <v>13.933832674976603</v>
      </c>
      <c r="J123" s="9">
        <f>'Data base original'!J127</f>
        <v>29.055246976530931</v>
      </c>
      <c r="K123" s="9">
        <f>'Data base original'!K127</f>
        <v>6.3402264133813899</v>
      </c>
      <c r="L123" s="13">
        <f>'Data base original'!L127</f>
        <v>5.5236402854138307</v>
      </c>
      <c r="M123" s="9">
        <f>'Data base original'!M127</f>
        <v>6.7762791700470597</v>
      </c>
      <c r="N123" s="9">
        <f>'Data base original'!N127</f>
        <v>1.573994499198929</v>
      </c>
      <c r="O123" s="13">
        <f>'Data base original'!O127</f>
        <v>1.1955111422170426</v>
      </c>
      <c r="P123" s="9">
        <f>'Data base original'!P127</f>
        <v>2.0853564876013477</v>
      </c>
      <c r="Q123" s="11">
        <f>'Data base original'!Q127</f>
        <v>3.65</v>
      </c>
      <c r="R123" s="13">
        <f>('Data base original'!S127/'Data base original'!S115*100-100)*'Data base original'!S115/'Data base original'!$V115</f>
        <v>2.3599333550897761</v>
      </c>
      <c r="S123" s="13">
        <f>('Data base original'!T127/'Data base original'!T115*100-100)*'Data base original'!T115/'Data base original'!$V115</f>
        <v>7.6935371480192005</v>
      </c>
      <c r="T123" s="13">
        <f>('Data base original'!U127/'Data base original'!U115*100-100)*'Data base original'!U115/'Data base original'!$V115</f>
        <v>3.83614977892511</v>
      </c>
      <c r="U123" s="9">
        <f>('Data base original'!V127/'Data base original'!V115*100-100)*'Data base original'!V115/'Data base original'!$V115</f>
        <v>13.889620282034116</v>
      </c>
      <c r="V123" s="59">
        <f>('Data base original'!V127/'Data base original'!V115*100-100)*'Data base original'!V115/('Data base original'!$AC115)</f>
        <v>3.7743915194897451</v>
      </c>
      <c r="W123" s="13">
        <f>('Data base original'!W127/'Data base original'!W115*100-100)*'Data base original'!W115/('Data base original'!$AC115)</f>
        <v>7.6340715396190877</v>
      </c>
      <c r="X123" s="13">
        <f>('Data base original'!X127/'Data base original'!X115*100-100)*'Data base original'!X115/('Data base original'!$AC115)</f>
        <v>0.4941253823559727</v>
      </c>
      <c r="Y123" s="13">
        <f>('Data base original'!Y127/'Data base original'!Y115*100-100)*'Data base original'!Y115/('Data base original'!$AC115)</f>
        <v>1.1226298828884025</v>
      </c>
      <c r="Z123" s="13">
        <f>('Data base original'!Z127/'Data base original'!Z115*100-100)*'Data base original'!Z115/('Data base original'!$AC115)</f>
        <v>7.5500429645746825E-2</v>
      </c>
      <c r="AA123" s="13">
        <f>-('Data base original'!AA127/'Data base original'!AA115*100-100)*'Data base original'!AA115/('Data base original'!$AC115)</f>
        <v>-1.6818735619580529</v>
      </c>
      <c r="AB123" s="13">
        <f>-('Data base original'!AB127/'Data base original'!AB115*100-100)*'Data base original'!AB115/('Data base original'!$AC115)</f>
        <v>-5.3620148068080271E-4</v>
      </c>
      <c r="AC123" s="13">
        <f>(('Data base original'!Y127-'Data base original'!AA127)/('Data base original'!Y115-'Data base original'!AA115)*100-100)*(('Data base original'!Y115-'Data base original'!AA115)/'Data base original'!AC115)</f>
        <v>-0.55924367906964889</v>
      </c>
      <c r="AD123" s="13">
        <f>(('Data base original'!Z127-'Data base original'!AB127)/('Data base original'!Z115-'Data base original'!AB115)*100-100)*(('Data base original'!Z115-'Data base original'!AB115)/'Data base original'!AC115)</f>
        <v>7.4964228165066052E-2</v>
      </c>
      <c r="AE123" s="9">
        <f>('Data base original'!AC127/'Data base original'!AC115*100-100)*'Data base original'!AC115/('Data base original'!$AC115)</f>
        <v>11.41830899056022</v>
      </c>
      <c r="AF123" s="13">
        <f>('Data base original'!AC127/'Data base original'!AC115*100-100)*'Data base original'!AC115/('Data base original'!$AN115)</f>
        <v>6.5232318016819191</v>
      </c>
      <c r="AG123" s="13">
        <f>('Data base original'!AD127/'Data base original'!AD115*100-100)*'Data base original'!AD115/('Data base original'!$AN115)</f>
        <v>1.20674572386521</v>
      </c>
      <c r="AH123" s="13">
        <f>('Data base original'!AE127/'Data base original'!AE115*100-100)*'Data base original'!AE115/('Data base original'!$AN115)</f>
        <v>-0.4333894177221328</v>
      </c>
      <c r="AI123" s="13">
        <f>('Data base original'!AF127/'Data base original'!AF115*100-100)*'Data base original'!AF115/('Data base original'!$AN115)</f>
        <v>3.2289184440100458</v>
      </c>
      <c r="AJ123" s="13">
        <f>('Data base original'!AG127/'Data base original'!AG115*100-100)*'Data base original'!AG115/('Data base original'!$AN115)</f>
        <v>-0.27873477323521217</v>
      </c>
      <c r="AK123" s="13">
        <f>('Data base original'!AH127/'Data base original'!AH115*100-100)*'Data base original'!AH115/('Data base original'!$AN115)</f>
        <v>3.1268024813718924E-2</v>
      </c>
      <c r="AL123" s="13">
        <f>('Data base original'!AI127/'Data base original'!AI115*100-100)*'Data base original'!AI115/('Data base original'!$AN115)</f>
        <v>0.16628238734969134</v>
      </c>
      <c r="AM123" s="13">
        <f>('Data base original'!AJ127/'Data base original'!AJ115*100-100)*'Data base original'!AJ115/('Data base original'!$AN115)</f>
        <v>1.3158777402251536</v>
      </c>
      <c r="AN123" s="13">
        <f>('Data base original'!AK127/'Data base original'!AK115*100-100)*'Data base original'!AK115/('Data base original'!$AN115)</f>
        <v>9.9720416798548456E-2</v>
      </c>
      <c r="AO123" s="13">
        <f>-('Data base original'!AL127/'Data base original'!AL115*100-100)*'Data base original'!AL115/('Data base original'!$AN115)</f>
        <v>0.32145370957714292</v>
      </c>
      <c r="AP123" s="13">
        <f>-('Data base original'!AM127/'Data base original'!AM115*100-100)*'Data base original'!AM115/('Data base original'!$AN115)</f>
        <v>-4.4587554106732818E-2</v>
      </c>
      <c r="AQ123" s="13">
        <f>(('Data base original'!AJ127-'Data base original'!AL127)/('Data base original'!AJ115-'Data base original'!AL115)*100-100)*(('Data base original'!AJ115-'Data base original'!AL115)/'Data base original'!AN115)</f>
        <v>1.6373314498022975</v>
      </c>
      <c r="AR123" s="13">
        <f>(('Data base original'!AK127-'Data base original'!AM127)/('Data base original'!AK115-'Data base original'!AM115)*100-100)*(('Data base original'!AK115-'Data base original'!AM115)/'Data base original'!AN115)</f>
        <v>5.5132862691815686E-2</v>
      </c>
      <c r="AS123" s="9">
        <f>('Data base original'!AN127/'Data base original'!AN115*100-100)*'Data base original'!AN115/('Data base original'!$AN115)</f>
        <v>12.136786503257355</v>
      </c>
    </row>
    <row r="124" spans="1:45" x14ac:dyDescent="0.25">
      <c r="A124" s="71">
        <v>42278</v>
      </c>
      <c r="B124" s="13">
        <f>'Data base original'!B128/'Data base original'!B116*100-100</f>
        <v>10.029031480422816</v>
      </c>
      <c r="C124" s="13">
        <f>'Data base original'!C128/'Data base original'!C116*100-100</f>
        <v>6.2737506097104898</v>
      </c>
      <c r="D124" s="13">
        <f>'Data base original'!D128/'Data base original'!D116*100-100</f>
        <v>15.665974403011404</v>
      </c>
      <c r="E124" s="13">
        <f>'Data base original'!E128/'Data base original'!E116*100-100</f>
        <v>11.863925406383117</v>
      </c>
      <c r="F124" s="9">
        <f>'Data base original'!F128/'Data base original'!F116*100-100</f>
        <v>11.12910981217658</v>
      </c>
      <c r="G124" s="9">
        <f>'Data base original'!G128</f>
        <v>23.141147208858296</v>
      </c>
      <c r="H124" s="13">
        <f>'Data base original'!H128</f>
        <v>24.940871813220262</v>
      </c>
      <c r="I124" s="13">
        <f>'Data base original'!I128</f>
        <v>14.3048115110014</v>
      </c>
      <c r="J124" s="9">
        <f>'Data base original'!J128</f>
        <v>28.613100242566055</v>
      </c>
      <c r="K124" s="9">
        <f>'Data base original'!K128</f>
        <v>6.2365347351570826</v>
      </c>
      <c r="L124" s="13">
        <f>'Data base original'!L128</f>
        <v>5.7648304512650892</v>
      </c>
      <c r="M124" s="9">
        <f>'Data base original'!M128</f>
        <v>6.2794680003424563</v>
      </c>
      <c r="N124" s="9">
        <f>'Data base original'!N128</f>
        <v>1.524345819053698</v>
      </c>
      <c r="O124" s="13">
        <f>'Data base original'!O128</f>
        <v>1.2719202144364641</v>
      </c>
      <c r="P124" s="9">
        <f>'Data base original'!P128</f>
        <v>2.0229646707821223</v>
      </c>
      <c r="Q124" s="11">
        <f>'Data base original'!Q128</f>
        <v>3.64</v>
      </c>
      <c r="R124" s="13">
        <f>('Data base original'!S128/'Data base original'!S116*100-100)*'Data base original'!S116/'Data base original'!$V116</f>
        <v>2.6515051163659575</v>
      </c>
      <c r="S124" s="13">
        <f>('Data base original'!T128/'Data base original'!T116*100-100)*'Data base original'!T116/'Data base original'!$V116</f>
        <v>8.349186321370162</v>
      </c>
      <c r="T124" s="13">
        <f>('Data base original'!U128/'Data base original'!U116*100-100)*'Data base original'!U116/'Data base original'!$V116</f>
        <v>3.9248348171449883</v>
      </c>
      <c r="U124" s="9">
        <f>('Data base original'!V128/'Data base original'!V116*100-100)*'Data base original'!V116/'Data base original'!$V116</f>
        <v>14.925526254881134</v>
      </c>
      <c r="V124" s="59">
        <f>('Data base original'!V128/'Data base original'!V116*100-100)*'Data base original'!V116/('Data base original'!$AC116)</f>
        <v>3.9650119257632697</v>
      </c>
      <c r="W124" s="13">
        <f>('Data base original'!W128/'Data base original'!W116*100-100)*'Data base original'!W116/('Data base original'!$AC116)</f>
        <v>7.6906748748460618</v>
      </c>
      <c r="X124" s="13">
        <f>('Data base original'!X128/'Data base original'!X116*100-100)*'Data base original'!X116/('Data base original'!$AC116)</f>
        <v>0.52014322370836596</v>
      </c>
      <c r="Y124" s="13">
        <f>('Data base original'!Y128/'Data base original'!Y116*100-100)*'Data base original'!Y116/('Data base original'!$AC116)</f>
        <v>1.1026019266038229</v>
      </c>
      <c r="Z124" s="13">
        <f>('Data base original'!Z128/'Data base original'!Z116*100-100)*'Data base original'!Z116/('Data base original'!$AC116)</f>
        <v>7.3096371050420772E-2</v>
      </c>
      <c r="AA124" s="13">
        <f>-('Data base original'!AA128/'Data base original'!AA116*100-100)*'Data base original'!AA116/('Data base original'!$AC116)</f>
        <v>-1.7433162853278341</v>
      </c>
      <c r="AB124" s="13">
        <f>-('Data base original'!AB128/'Data base original'!AB116*100-100)*'Data base original'!AB116/('Data base original'!$AC116)</f>
        <v>1.1209984812844554E-3</v>
      </c>
      <c r="AC124" s="13">
        <f>(('Data base original'!Y128-'Data base original'!AA128)/('Data base original'!Y116-'Data base original'!AA116)*100-100)*(('Data base original'!Y116-'Data base original'!AA116)/'Data base original'!AC116)</f>
        <v>-0.64071435872400984</v>
      </c>
      <c r="AD124" s="13">
        <f>(('Data base original'!Z128-'Data base original'!AB128)/('Data base original'!Z116-'Data base original'!AB116)*100-100)*(('Data base original'!Z116-'Data base original'!AB116)/'Data base original'!AC116)</f>
        <v>7.4217369531705032E-2</v>
      </c>
      <c r="AE124" s="9">
        <f>('Data base original'!AC128/'Data base original'!AC116*100-100)*'Data base original'!AC116/('Data base original'!$AC116)</f>
        <v>11.609333035125374</v>
      </c>
      <c r="AF124" s="13">
        <f>('Data base original'!AC128/'Data base original'!AC116*100-100)*'Data base original'!AC116/('Data base original'!$AN116)</f>
        <v>6.6606172874532836</v>
      </c>
      <c r="AG124" s="13">
        <f>('Data base original'!AD128/'Data base original'!AD116*100-100)*'Data base original'!AD116/('Data base original'!$AN116)</f>
        <v>1.3405952686425886</v>
      </c>
      <c r="AH124" s="13">
        <f>('Data base original'!AE128/'Data base original'!AE116*100-100)*'Data base original'!AE116/('Data base original'!$AN116)</f>
        <v>-0.45915100978449458</v>
      </c>
      <c r="AI124" s="13">
        <f>('Data base original'!AF128/'Data base original'!AF116*100-100)*'Data base original'!AF116/('Data base original'!$AN116)</f>
        <v>3.3785070007167222</v>
      </c>
      <c r="AJ124" s="13">
        <f>('Data base original'!AG128/'Data base original'!AG116*100-100)*'Data base original'!AG116/('Data base original'!$AN116)</f>
        <v>3.3434447878876603E-2</v>
      </c>
      <c r="AK124" s="13">
        <f>('Data base original'!AH128/'Data base original'!AH116*100-100)*'Data base original'!AH116/('Data base original'!$AN116)</f>
        <v>2.2061063010956034E-2</v>
      </c>
      <c r="AL124" s="13">
        <f>('Data base original'!AI128/'Data base original'!AI116*100-100)*'Data base original'!AI116/('Data base original'!$AN116)</f>
        <v>0.18889439100310487</v>
      </c>
      <c r="AM124" s="13">
        <f>('Data base original'!AJ128/'Data base original'!AJ116*100-100)*'Data base original'!AJ116/('Data base original'!$AN116)</f>
        <v>1.7336032258867362</v>
      </c>
      <c r="AN124" s="13">
        <f>('Data base original'!AK128/'Data base original'!AK116*100-100)*'Data base original'!AK116/('Data base original'!$AN116)</f>
        <v>0.10699356523654478</v>
      </c>
      <c r="AO124" s="13">
        <f>-('Data base original'!AL128/'Data base original'!AL116*100-100)*'Data base original'!AL116/('Data base original'!$AN116)</f>
        <v>0.2928518097464396</v>
      </c>
      <c r="AP124" s="13">
        <f>-('Data base original'!AM128/'Data base original'!AM116*100-100)*'Data base original'!AM116/('Data base original'!$AN116)</f>
        <v>-4.7266566897302444E-2</v>
      </c>
      <c r="AQ124" s="13">
        <f>(('Data base original'!AJ128-'Data base original'!AL128)/('Data base original'!AJ116-'Data base original'!AL116)*100-100)*(('Data base original'!AJ116-'Data base original'!AL116)/'Data base original'!AN116)</f>
        <v>2.0264550356331763</v>
      </c>
      <c r="AR124" s="13">
        <f>(('Data base original'!AK128-'Data base original'!AM128)/('Data base original'!AK116-'Data base original'!AM116)*100-100)*(('Data base original'!AK116-'Data base original'!AM116)/'Data base original'!AN116)</f>
        <v>5.9726998339242492E-2</v>
      </c>
      <c r="AS124" s="9">
        <f>('Data base original'!AN128/'Data base original'!AN116*100-100)*'Data base original'!AN116/('Data base original'!$AN116)</f>
        <v>13.251140482893462</v>
      </c>
    </row>
    <row r="125" spans="1:45" x14ac:dyDescent="0.25">
      <c r="A125" s="71">
        <v>42309</v>
      </c>
      <c r="B125" s="13">
        <f>'Data base original'!B129/'Data base original'!B117*100-100</f>
        <v>8.6745288118679014</v>
      </c>
      <c r="C125" s="13">
        <f>'Data base original'!C129/'Data base original'!C117*100-100</f>
        <v>6.3237493409313572</v>
      </c>
      <c r="D125" s="13">
        <f>'Data base original'!D129/'Data base original'!D117*100-100</f>
        <v>15.182902675053626</v>
      </c>
      <c r="E125" s="13">
        <f>'Data base original'!E129/'Data base original'!E117*100-100</f>
        <v>8.7290657837155976</v>
      </c>
      <c r="F125" s="9">
        <f>'Data base original'!F129/'Data base original'!F117*100-100</f>
        <v>10.028988239702443</v>
      </c>
      <c r="G125" s="9">
        <f>'Data base original'!G129</f>
        <v>22.714055598104022</v>
      </c>
      <c r="H125" s="13">
        <f>'Data base original'!H129</f>
        <v>23.955007142935386</v>
      </c>
      <c r="I125" s="13">
        <f>'Data base original'!I129</f>
        <v>14.680759255295257</v>
      </c>
      <c r="J125" s="9">
        <f>'Data base original'!J129</f>
        <v>28.596815336631021</v>
      </c>
      <c r="K125" s="9">
        <f>'Data base original'!K129</f>
        <v>6.9264196241281217</v>
      </c>
      <c r="L125" s="13">
        <f>'Data base original'!L129</f>
        <v>5.607893200156334</v>
      </c>
      <c r="M125" s="9">
        <f>'Data base original'!M129</f>
        <v>7.6058312050306531</v>
      </c>
      <c r="N125" s="9">
        <f>'Data base original'!N129</f>
        <v>1.5664954774446904</v>
      </c>
      <c r="O125" s="13">
        <f>'Data base original'!O129</f>
        <v>1.3801817198953734</v>
      </c>
      <c r="P125" s="9">
        <f>'Data base original'!P129</f>
        <v>2.0078469605372309</v>
      </c>
      <c r="Q125" s="11">
        <f>'Data base original'!Q129</f>
        <v>3.72</v>
      </c>
      <c r="R125" s="13">
        <f>('Data base original'!S129/'Data base original'!S117*100-100)*'Data base original'!S117/'Data base original'!$V117</f>
        <v>2.3580626134143938</v>
      </c>
      <c r="S125" s="13">
        <f>('Data base original'!T129/'Data base original'!T117*100-100)*'Data base original'!T117/'Data base original'!$V117</f>
        <v>5.844006424768363</v>
      </c>
      <c r="T125" s="13">
        <f>('Data base original'!U129/'Data base original'!U117*100-100)*'Data base original'!U117/'Data base original'!$V117</f>
        <v>3.1107115074452292</v>
      </c>
      <c r="U125" s="9">
        <f>('Data base original'!V129/'Data base original'!V117*100-100)*'Data base original'!V117/'Data base original'!$V117</f>
        <v>11.312780545627987</v>
      </c>
      <c r="V125" s="59">
        <f>('Data base original'!V129/'Data base original'!V117*100-100)*'Data base original'!V117/('Data base original'!$AC117)</f>
        <v>3.0751668337493014</v>
      </c>
      <c r="W125" s="13">
        <f>('Data base original'!W129/'Data base original'!W117*100-100)*'Data base original'!W117/('Data base original'!$AC117)</f>
        <v>7.2880693225819142</v>
      </c>
      <c r="X125" s="13">
        <f>('Data base original'!X129/'Data base original'!X117*100-100)*'Data base original'!X117/('Data base original'!$AC117)</f>
        <v>0.65259893884509557</v>
      </c>
      <c r="Y125" s="13">
        <f>('Data base original'!Y129/'Data base original'!Y117*100-100)*'Data base original'!Y117/('Data base original'!$AC117)</f>
        <v>0.51630503966615637</v>
      </c>
      <c r="Z125" s="13">
        <f>('Data base original'!Z129/'Data base original'!Z117*100-100)*'Data base original'!Z117/('Data base original'!$AC117)</f>
        <v>7.1426380074393045E-2</v>
      </c>
      <c r="AA125" s="13">
        <f>-('Data base original'!AA129/'Data base original'!AA117*100-100)*'Data base original'!AA117/('Data base original'!$AC117)</f>
        <v>-1.1114562481086279</v>
      </c>
      <c r="AB125" s="13">
        <f>-('Data base original'!AB129/'Data base original'!AB117*100-100)*'Data base original'!AB117/('Data base original'!$AC117)</f>
        <v>3.389404096604774E-3</v>
      </c>
      <c r="AC125" s="13">
        <f>(('Data base original'!Y129-'Data base original'!AA129)/('Data base original'!Y117-'Data base original'!AA117)*100-100)*(('Data base original'!Y117-'Data base original'!AA117)/'Data base original'!AC117)</f>
        <v>-0.59515120844247105</v>
      </c>
      <c r="AD125" s="13">
        <f>(('Data base original'!Z129-'Data base original'!AB129)/('Data base original'!Z117-'Data base original'!AB117)*100-100)*(('Data base original'!Z117-'Data base original'!AB117)/'Data base original'!AC117)</f>
        <v>7.4815784170997754E-2</v>
      </c>
      <c r="AE125" s="9">
        <f>('Data base original'!AC129/'Data base original'!AC117*100-100)*'Data base original'!AC117/('Data base original'!$AC117)</f>
        <v>10.49549967090482</v>
      </c>
      <c r="AF125" s="13">
        <f>('Data base original'!AC129/'Data base original'!AC117*100-100)*'Data base original'!AC117/('Data base original'!$AN117)</f>
        <v>6.102768780220619</v>
      </c>
      <c r="AG125" s="13">
        <f>('Data base original'!AD129/'Data base original'!AD117*100-100)*'Data base original'!AD117/('Data base original'!$AN117)</f>
        <v>1.4798724728954276</v>
      </c>
      <c r="AH125" s="13">
        <f>('Data base original'!AE129/'Data base original'!AE117*100-100)*'Data base original'!AE117/('Data base original'!$AN117)</f>
        <v>-0.1818811392876902</v>
      </c>
      <c r="AI125" s="13">
        <f>('Data base original'!AF129/'Data base original'!AF117*100-100)*'Data base original'!AF117/('Data base original'!$AN117)</f>
        <v>3.5382612410859076</v>
      </c>
      <c r="AJ125" s="13">
        <f>('Data base original'!AG129/'Data base original'!AG117*100-100)*'Data base original'!AG117/('Data base original'!$AN117)</f>
        <v>2.6741604555506331E-2</v>
      </c>
      <c r="AK125" s="13">
        <f>('Data base original'!AH129/'Data base original'!AH117*100-100)*'Data base original'!AH117/('Data base original'!$AN117)</f>
        <v>1.0475171665964378E-2</v>
      </c>
      <c r="AL125" s="13">
        <f>('Data base original'!AI129/'Data base original'!AI117*100-100)*'Data base original'!AI117/('Data base original'!$AN117)</f>
        <v>0.18028878257269504</v>
      </c>
      <c r="AM125" s="13">
        <f>('Data base original'!AJ129/'Data base original'!AJ117*100-100)*'Data base original'!AJ117/('Data base original'!$AN117)</f>
        <v>1.5876363127606665</v>
      </c>
      <c r="AN125" s="13">
        <f>('Data base original'!AK129/'Data base original'!AK117*100-100)*'Data base original'!AK117/('Data base original'!$AN117)</f>
        <v>0.1085906347453149</v>
      </c>
      <c r="AO125" s="13">
        <f>-('Data base original'!AL129/'Data base original'!AL117*100-100)*'Data base original'!AL117/('Data base original'!$AN117)</f>
        <v>0.47995240697128533</v>
      </c>
      <c r="AP125" s="13">
        <f>-('Data base original'!AM129/'Data base original'!AM117*100-100)*'Data base original'!AM117/('Data base original'!$AN117)</f>
        <v>-4.8947933179081589E-2</v>
      </c>
      <c r="AQ125" s="13">
        <f>(('Data base original'!AJ129-'Data base original'!AL129)/('Data base original'!AJ117-'Data base original'!AL117)*100-100)*(('Data base original'!AJ117-'Data base original'!AL117)/'Data base original'!AN117)</f>
        <v>2.0675887197319516</v>
      </c>
      <c r="AR125" s="13">
        <f>(('Data base original'!AK129-'Data base original'!AM129)/('Data base original'!AK117-'Data base original'!AM117)*100-100)*(('Data base original'!AK117-'Data base original'!AM117)/'Data base original'!AN117)</f>
        <v>5.9642701566233226E-2</v>
      </c>
      <c r="AS125" s="9">
        <f>('Data base original'!AN129/'Data base original'!AN117*100-100)*'Data base original'!AN117/('Data base original'!$AN117)</f>
        <v>13.28375833500661</v>
      </c>
    </row>
    <row r="126" spans="1:45" x14ac:dyDescent="0.25">
      <c r="A126" s="71">
        <v>42339</v>
      </c>
      <c r="B126" s="13">
        <f>'Data base original'!B130/'Data base original'!B118*100-100</f>
        <v>9.0718105425074356</v>
      </c>
      <c r="C126" s="13">
        <f>'Data base original'!C130/'Data base original'!C118*100-100</f>
        <v>6.9886518372827169</v>
      </c>
      <c r="D126" s="13">
        <f>'Data base original'!D130/'Data base original'!D118*100-100</f>
        <v>15.068682758886993</v>
      </c>
      <c r="E126" s="13">
        <f>'Data base original'!E130/'Data base original'!E118*100-100</f>
        <v>9.1393722359512282</v>
      </c>
      <c r="F126" s="9">
        <f>'Data base original'!F130/'Data base original'!F118*100-100</f>
        <v>10.341370536615969</v>
      </c>
      <c r="G126" s="9">
        <f>'Data base original'!G130</f>
        <v>22.825927726055138</v>
      </c>
      <c r="H126" s="13">
        <f>'Data base original'!H130</f>
        <v>23.781892970038665</v>
      </c>
      <c r="I126" s="13">
        <f>'Data base original'!I130</f>
        <v>14.97456553493975</v>
      </c>
      <c r="J126" s="9">
        <f>'Data base original'!J130</f>
        <v>28.351451531380818</v>
      </c>
      <c r="K126" s="9">
        <f>'Data base original'!K130</f>
        <v>6.8557463959947142</v>
      </c>
      <c r="L126" s="13">
        <f>'Data base original'!L130</f>
        <v>5.9062377760400713</v>
      </c>
      <c r="M126" s="9">
        <f>'Data base original'!M130</f>
        <v>7.370222798872728</v>
      </c>
      <c r="N126" s="9">
        <f>'Data base original'!N130</f>
        <v>1.8296947426139958</v>
      </c>
      <c r="O126" s="13">
        <f>'Data base original'!O130</f>
        <v>1.5875071771999423</v>
      </c>
      <c r="P126" s="9">
        <f>'Data base original'!P130</f>
        <v>2.3271249699481498</v>
      </c>
      <c r="Q126" s="11">
        <f>'Data base original'!Q130</f>
        <v>3.77</v>
      </c>
      <c r="R126" s="13">
        <f>('Data base original'!S130/'Data base original'!S118*100-100)*'Data base original'!S118/'Data base original'!$V118</f>
        <v>2.0347305996394862</v>
      </c>
      <c r="S126" s="13">
        <f>('Data base original'!T130/'Data base original'!T118*100-100)*'Data base original'!T118/'Data base original'!$V118</f>
        <v>5.5920017287165749</v>
      </c>
      <c r="T126" s="13">
        <f>('Data base original'!U130/'Data base original'!U118*100-100)*'Data base original'!U118/'Data base original'!$V118</f>
        <v>3.0407213329828919</v>
      </c>
      <c r="U126" s="9">
        <f>('Data base original'!V130/'Data base original'!V118*100-100)*'Data base original'!V118/'Data base original'!$V118</f>
        <v>10.667453661338968</v>
      </c>
      <c r="V126" s="59">
        <f>('Data base original'!V130/'Data base original'!V118*100-100)*'Data base original'!V118/('Data base original'!$AC118)</f>
        <v>3.0058056164687765</v>
      </c>
      <c r="W126" s="13">
        <f>('Data base original'!W130/'Data base original'!W118*100-100)*'Data base original'!W118/('Data base original'!$AC118)</f>
        <v>6.5253615914426613</v>
      </c>
      <c r="X126" s="13">
        <f>('Data base original'!X130/'Data base original'!X118*100-100)*'Data base original'!X118/('Data base original'!$AC118)</f>
        <v>0.48031607279348859</v>
      </c>
      <c r="Y126" s="13">
        <f>('Data base original'!Y130/'Data base original'!Y118*100-100)*'Data base original'!Y118/('Data base original'!$AC118)</f>
        <v>0.40524070936561812</v>
      </c>
      <c r="Z126" s="13">
        <f>('Data base original'!Z130/'Data base original'!Z118*100-100)*'Data base original'!Z118/('Data base original'!$AC118)</f>
        <v>7.0572481291572606E-2</v>
      </c>
      <c r="AA126" s="13">
        <f>-('Data base original'!AA130/'Data base original'!AA118*100-100)*'Data base original'!AA118/('Data base original'!$AC118)</f>
        <v>-0.72410855408953412</v>
      </c>
      <c r="AB126" s="13">
        <f>-('Data base original'!AB130/'Data base original'!AB118*100-100)*'Data base original'!AB118/('Data base original'!$AC118)</f>
        <v>5.9904662869204352E-3</v>
      </c>
      <c r="AC126" s="13">
        <f>(('Data base original'!Y130-'Data base original'!AA130)/('Data base original'!Y118-'Data base original'!AA118)*100-100)*(('Data base original'!Y118-'Data base original'!AA118)/'Data base original'!AC118)</f>
        <v>-0.31886784472391594</v>
      </c>
      <c r="AD126" s="13">
        <f>(('Data base original'!Z130-'Data base original'!AB130)/('Data base original'!Z118-'Data base original'!AB118)*100-100)*(('Data base original'!Z118-'Data base original'!AB118)/'Data base original'!AC118)</f>
        <v>7.6562947578493121E-2</v>
      </c>
      <c r="AE126" s="9">
        <f>('Data base original'!AC130/'Data base original'!AC118*100-100)*'Data base original'!AC118/('Data base original'!$AC118)</f>
        <v>9.7691783835594777</v>
      </c>
      <c r="AF126" s="13">
        <f>('Data base original'!AC130/'Data base original'!AC118*100-100)*'Data base original'!AC118/('Data base original'!$AN118)</f>
        <v>5.7163709117477257</v>
      </c>
      <c r="AG126" s="13">
        <f>('Data base original'!AD130/'Data base original'!AD118*100-100)*'Data base original'!AD118/('Data base original'!$AN118)</f>
        <v>1.1903821542090616</v>
      </c>
      <c r="AH126" s="13">
        <f>('Data base original'!AE130/'Data base original'!AE118*100-100)*'Data base original'!AE118/('Data base original'!$AN118)</f>
        <v>-0.30516653370849711</v>
      </c>
      <c r="AI126" s="13">
        <f>('Data base original'!AF130/'Data base original'!AF118*100-100)*'Data base original'!AF118/('Data base original'!$AN118)</f>
        <v>3.2466860728050504</v>
      </c>
      <c r="AJ126" s="13">
        <f>('Data base original'!AG130/'Data base original'!AG118*100-100)*'Data base original'!AG118/('Data base original'!$AN118)</f>
        <v>-0.19534462749217826</v>
      </c>
      <c r="AK126" s="13">
        <f>('Data base original'!AH130/'Data base original'!AH118*100-100)*'Data base original'!AH118/('Data base original'!$AN118)</f>
        <v>-3.2344389476112997E-2</v>
      </c>
      <c r="AL126" s="13">
        <f>('Data base original'!AI130/'Data base original'!AI118*100-100)*'Data base original'!AI118/('Data base original'!$AN118)</f>
        <v>0.10397467805255645</v>
      </c>
      <c r="AM126" s="13">
        <f>('Data base original'!AJ130/'Data base original'!AJ118*100-100)*'Data base original'!AJ118/('Data base original'!$AN118)</f>
        <v>0.89981943335524961</v>
      </c>
      <c r="AN126" s="13">
        <f>('Data base original'!AK130/'Data base original'!AK118*100-100)*'Data base original'!AK118/('Data base original'!$AN118)</f>
        <v>8.9750241485243673E-2</v>
      </c>
      <c r="AO126" s="13">
        <f>-('Data base original'!AL130/'Data base original'!AL118*100-100)*'Data base original'!AL118/('Data base original'!$AN118)</f>
        <v>0.85543981774431843</v>
      </c>
      <c r="AP126" s="13">
        <f>-('Data base original'!AM130/'Data base original'!AM118*100-100)*'Data base original'!AM118/('Data base original'!$AN118)</f>
        <v>-4.2237471219305232E-2</v>
      </c>
      <c r="AQ126" s="13">
        <f>(('Data base original'!AJ130-'Data base original'!AL130)/('Data base original'!AJ118-'Data base original'!AL118)*100-100)*(('Data base original'!AJ118-'Data base original'!AL118)/'Data base original'!AN118)</f>
        <v>1.7552592510995688</v>
      </c>
      <c r="AR126" s="13">
        <f>(('Data base original'!AK130-'Data base original'!AM130)/('Data base original'!AK118-'Data base original'!AM118)*100-100)*(('Data base original'!AK118-'Data base original'!AM118)/'Data base original'!AN118)</f>
        <v>4.7512770265938455E-2</v>
      </c>
      <c r="AS126" s="9">
        <f>('Data base original'!AN130/'Data base original'!AN118*100-100)*'Data base original'!AN118/('Data base original'!$AN118)</f>
        <v>11.527330287503105</v>
      </c>
    </row>
    <row r="127" spans="1:45" x14ac:dyDescent="0.25">
      <c r="A127" s="75">
        <v>42370</v>
      </c>
      <c r="B127" s="13">
        <f>'Data base original'!B131/'Data base original'!B119*100-100</f>
        <v>9.1413208492857621</v>
      </c>
      <c r="C127" s="13">
        <f>'Data base original'!C131/'Data base original'!C119*100-100</f>
        <v>7.1630125773033342</v>
      </c>
      <c r="D127" s="13">
        <f>'Data base original'!D131/'Data base original'!D119*100-100</f>
        <v>15.271367091105191</v>
      </c>
      <c r="E127" s="13">
        <f>'Data base original'!E131/'Data base original'!E119*100-100</f>
        <v>2.0991100033026271</v>
      </c>
      <c r="F127" s="9">
        <f>'Data base original'!F131/'Data base original'!F119*100-100</f>
        <v>9.9168344194184215</v>
      </c>
      <c r="G127" s="9">
        <f>'Data base original'!G131</f>
        <v>23.394943708509853</v>
      </c>
      <c r="H127" s="13">
        <f>'Data base original'!H131</f>
        <v>24.447465877359313</v>
      </c>
      <c r="I127" s="13">
        <f>'Data base original'!I131</f>
        <v>15.451477396160207</v>
      </c>
      <c r="J127" s="9">
        <f>'Data base original'!J131</f>
        <v>28.29147038398424</v>
      </c>
      <c r="K127" s="9">
        <f>'Data base original'!K131</f>
        <v>7.284385244263115</v>
      </c>
      <c r="L127" s="13">
        <f>'Data base original'!L131</f>
        <v>6.1313677293026814</v>
      </c>
      <c r="M127" s="9">
        <f>'Data base original'!M131</f>
        <v>7.7377699307429086</v>
      </c>
      <c r="N127" s="9">
        <f>'Data base original'!N131</f>
        <v>1.8924019749186181</v>
      </c>
      <c r="O127" s="13">
        <f>'Data base original'!O131</f>
        <v>1.5592783054401773</v>
      </c>
      <c r="P127" s="9">
        <f>'Data base original'!P131</f>
        <v>2.4438192098983369</v>
      </c>
      <c r="Q127" s="11">
        <f>'Data base original'!Q131</f>
        <v>3.8323364446336332</v>
      </c>
      <c r="R127" s="13">
        <f>('Data base original'!S131/'Data base original'!S119*100-100)*'Data base original'!S119/'Data base original'!$V119</f>
        <v>2.0264190281514272</v>
      </c>
      <c r="S127" s="13">
        <f>('Data base original'!T131/'Data base original'!T119*100-100)*'Data base original'!T119/'Data base original'!$V119</f>
        <v>8.522410840563591</v>
      </c>
      <c r="T127" s="13">
        <f>('Data base original'!U131/'Data base original'!U119*100-100)*'Data base original'!U119/'Data base original'!$V119</f>
        <v>2.8443161364937311</v>
      </c>
      <c r="U127" s="9">
        <f>('Data base original'!V131/'Data base original'!V119*100-100)*'Data base original'!V119/'Data base original'!$V119</f>
        <v>13.393146005208763</v>
      </c>
      <c r="V127" s="59">
        <f>('Data base original'!V131/'Data base original'!V119*100-100)*'Data base original'!V119/('Data base original'!$AC119)</f>
        <v>3.7421581309518412</v>
      </c>
      <c r="W127" s="13">
        <f>('Data base original'!W131/'Data base original'!W119*100-100)*'Data base original'!W119/('Data base original'!$AC119)</f>
        <v>6.6930222237780042</v>
      </c>
      <c r="X127" s="13">
        <f>('Data base original'!X131/'Data base original'!X119*100-100)*'Data base original'!X119/('Data base original'!$AC119)</f>
        <v>0.47314268854424135</v>
      </c>
      <c r="Y127" s="13">
        <f>('Data base original'!Y131/'Data base original'!Y119*100-100)*'Data base original'!Y119/('Data base original'!$AC119)</f>
        <v>-0.46871492632602352</v>
      </c>
      <c r="Z127" s="13">
        <f>('Data base original'!Z131/'Data base original'!Z119*100-100)*'Data base original'!Z119/('Data base original'!$AC119)</f>
        <v>5.7130018925127181E-2</v>
      </c>
      <c r="AA127" s="13">
        <f>-('Data base original'!AA131/'Data base original'!AA119*100-100)*'Data base original'!AA119/('Data base original'!$AC119)</f>
        <v>4.6553154952973033E-2</v>
      </c>
      <c r="AB127" s="13">
        <f>-('Data base original'!AB131/'Data base original'!AB119*100-100)*'Data base original'!AB119/('Data base original'!$AC119)</f>
        <v>6.2604247546408399E-3</v>
      </c>
      <c r="AC127" s="13">
        <f>(('Data base original'!Y131-'Data base original'!AA131)/('Data base original'!Y119-'Data base original'!AA119)*100-100)*(('Data base original'!Y119-'Data base original'!AA119)/'Data base original'!AC119)</f>
        <v>-0.42216177137305094</v>
      </c>
      <c r="AD127" s="13">
        <f>(('Data base original'!Z131-'Data base original'!AB131)/('Data base original'!Z119-'Data base original'!AB119)*100-100)*(('Data base original'!Z119-'Data base original'!AB119)/'Data base original'!AC119)</f>
        <v>6.3390443679768094E-2</v>
      </c>
      <c r="AE127" s="9">
        <f>('Data base original'!AC131/'Data base original'!AC119*100-100)*'Data base original'!AC119/('Data base original'!$AC119)</f>
        <v>10.54955171558079</v>
      </c>
      <c r="AF127" s="13">
        <f>('Data base original'!AC131/'Data base original'!AC119*100-100)*'Data base original'!AC119/('Data base original'!$AN119)</f>
        <v>6.1674369485503533</v>
      </c>
      <c r="AG127" s="13">
        <f>('Data base original'!AD131/'Data base original'!AD119*100-100)*'Data base original'!AD119/('Data base original'!$AN119)</f>
        <v>0.77845508179335132</v>
      </c>
      <c r="AH127" s="13">
        <f>('Data base original'!AE131/'Data base original'!AE119*100-100)*'Data base original'!AE119/('Data base original'!$AN119)</f>
        <v>-0.41108500762862843</v>
      </c>
      <c r="AI127" s="13">
        <f>('Data base original'!AF131/'Data base original'!AF119*100-100)*'Data base original'!AF119/('Data base original'!$AN119)</f>
        <v>3.060642854938072</v>
      </c>
      <c r="AJ127" s="13">
        <f>('Data base original'!AG131/'Data base original'!AG119*100-100)*'Data base original'!AG119/('Data base original'!$AN119)</f>
        <v>-0.20491553750016347</v>
      </c>
      <c r="AK127" s="13">
        <f>('Data base original'!AH131/'Data base original'!AH119*100-100)*'Data base original'!AH119/('Data base original'!$AN119)</f>
        <v>-7.2292126039483109E-2</v>
      </c>
      <c r="AL127" s="13">
        <f>('Data base original'!AI131/'Data base original'!AI119*100-100)*'Data base original'!AI119/('Data base original'!$AN119)</f>
        <v>0.19434306663464615</v>
      </c>
      <c r="AM127" s="13">
        <f>('Data base original'!AJ131/'Data base original'!AJ119*100-100)*'Data base original'!AJ119/('Data base original'!$AN119)</f>
        <v>0.55551087641617314</v>
      </c>
      <c r="AN127" s="13">
        <f>('Data base original'!AK131/'Data base original'!AK119*100-100)*'Data base original'!AK119/('Data base original'!$AN119)</f>
        <v>6.3618191829935375E-2</v>
      </c>
      <c r="AO127" s="13">
        <f>-('Data base original'!AL131/'Data base original'!AL119*100-100)*'Data base original'!AL119/('Data base original'!$AN119)</f>
        <v>1.0140401594379924</v>
      </c>
      <c r="AP127" s="13">
        <f>-('Data base original'!AM131/'Data base original'!AM119*100-100)*'Data base original'!AM119/('Data base original'!$AN119)</f>
        <v>-3.2840641534815168E-2</v>
      </c>
      <c r="AQ127" s="13">
        <f>(('Data base original'!AJ131-'Data base original'!AL131)/('Data base original'!AJ119-'Data base original'!AL119)*100-100)*(('Data base original'!AJ119-'Data base original'!AL119)/'Data base original'!AN119)</f>
        <v>1.5695510358541651</v>
      </c>
      <c r="AR127" s="13">
        <f>(('Data base original'!AK131-'Data base original'!AM131)/('Data base original'!AK119-'Data base original'!AM119)*100-100)*(('Data base original'!AK119-'Data base original'!AM119)/'Data base original'!AN119)</f>
        <v>3.077755029512021E-2</v>
      </c>
      <c r="AS127" s="9">
        <f>('Data base original'!AN131/'Data base original'!AN119*100-100)*'Data base original'!AN119/('Data base original'!$AN119)</f>
        <v>11.112913866897472</v>
      </c>
    </row>
    <row r="128" spans="1:45" x14ac:dyDescent="0.25">
      <c r="A128" s="71">
        <v>42401</v>
      </c>
      <c r="B128" s="13">
        <f>'Data base original'!B132/'Data base original'!B120*100-100</f>
        <v>9.7405958543755702</v>
      </c>
      <c r="C128" s="13">
        <f>'Data base original'!C132/'Data base original'!C120*100-100</f>
        <v>7.3509443150262825</v>
      </c>
      <c r="D128" s="13">
        <f>'Data base original'!D132/'Data base original'!D120*100-100</f>
        <v>15.52334117920195</v>
      </c>
      <c r="E128" s="13">
        <f>'Data base original'!E132/'Data base original'!E120*100-100</f>
        <v>6.9432715838034085</v>
      </c>
      <c r="F128" s="9">
        <f>'Data base original'!F132/'Data base original'!F120*100-100</f>
        <v>10.720961365930194</v>
      </c>
      <c r="G128" s="9">
        <f>'Data base original'!G132</f>
        <v>23.872567741311805</v>
      </c>
      <c r="H128" s="13">
        <f>'Data base original'!H132</f>
        <v>25.132125998528121</v>
      </c>
      <c r="I128" s="13">
        <f>'Data base original'!I132</f>
        <v>15.352342143309691</v>
      </c>
      <c r="J128" s="9">
        <f>'Data base original'!J132</f>
        <v>28.75408687545659</v>
      </c>
      <c r="K128" s="9">
        <f>'Data base original'!K132</f>
        <v>7.7532675581529702</v>
      </c>
      <c r="L128" s="13">
        <f>'Data base original'!L132</f>
        <v>6.3603777598715503</v>
      </c>
      <c r="M128" s="9">
        <f>'Data base original'!M132</f>
        <v>8.1278525900319156</v>
      </c>
      <c r="N128" s="9">
        <f>'Data base original'!N132</f>
        <v>1.6664341180083597</v>
      </c>
      <c r="O128" s="13">
        <f>'Data base original'!O132</f>
        <v>1.4349342698509562</v>
      </c>
      <c r="P128" s="9">
        <f>'Data base original'!P132</f>
        <v>2.1904252892147831</v>
      </c>
      <c r="Q128" s="11">
        <f>'Data base original'!Q132</f>
        <v>3.8285425470190493</v>
      </c>
      <c r="R128" s="13">
        <f>('Data base original'!S132/'Data base original'!S120*100-100)*'Data base original'!S120/'Data base original'!$V120</f>
        <v>2.0245761019297603</v>
      </c>
      <c r="S128" s="13">
        <f>('Data base original'!T132/'Data base original'!T120*100-100)*'Data base original'!T120/'Data base original'!$V120</f>
        <v>7.7388275550131702</v>
      </c>
      <c r="T128" s="13">
        <f>('Data base original'!U132/'Data base original'!U120*100-100)*'Data base original'!U120/'Data base original'!$V120</f>
        <v>2.0748499287655098</v>
      </c>
      <c r="U128" s="9">
        <f>('Data base original'!V132/'Data base original'!V120*100-100)*'Data base original'!V120/'Data base original'!$V120</f>
        <v>11.838253585708431</v>
      </c>
      <c r="V128" s="59">
        <f>('Data base original'!V132/'Data base original'!V120*100-100)*'Data base original'!V120/('Data base original'!$AC120)</f>
        <v>3.3215965815921349</v>
      </c>
      <c r="W128" s="13">
        <f>('Data base original'!W132/'Data base original'!W120*100-100)*'Data base original'!W120/('Data base original'!$AC120)</f>
        <v>7.7337430804135296</v>
      </c>
      <c r="X128" s="13">
        <f>('Data base original'!X132/'Data base original'!X120*100-100)*'Data base original'!X120/('Data base original'!$AC120)</f>
        <v>0.48236378406685482</v>
      </c>
      <c r="Y128" s="13">
        <f>('Data base original'!Y132/'Data base original'!Y120*100-100)*'Data base original'!Y120/('Data base original'!$AC120)</f>
        <v>-1.4552772541085859</v>
      </c>
      <c r="Z128" s="13">
        <f>('Data base original'!Z132/'Data base original'!Z120*100-100)*'Data base original'!Z120/('Data base original'!$AC120)</f>
        <v>4.1466480851213572E-2</v>
      </c>
      <c r="AA128" s="13">
        <f>-('Data base original'!AA132/'Data base original'!AA120*100-100)*'Data base original'!AA120/('Data base original'!$AC120)</f>
        <v>1.0804484206552023</v>
      </c>
      <c r="AB128" s="13">
        <f>-('Data base original'!AB132/'Data base original'!AB120*100-100)*'Data base original'!AB120/('Data base original'!$AC120)</f>
        <v>6.4455734586718961E-3</v>
      </c>
      <c r="AC128" s="13">
        <f>(('Data base original'!Y132-'Data base original'!AA132)/('Data base original'!Y120-'Data base original'!AA120)*100-100)*(('Data base original'!Y120-'Data base original'!AA120)/'Data base original'!AC120)</f>
        <v>-0.37482883345338464</v>
      </c>
      <c r="AD128" s="13">
        <f>(('Data base original'!Z132-'Data base original'!AB132)/('Data base original'!Z120-'Data base original'!AB120)*100-100)*(('Data base original'!Z120-'Data base original'!AB120)/'Data base original'!AC120)</f>
        <v>4.7912054309885335E-2</v>
      </c>
      <c r="AE128" s="9">
        <f>('Data base original'!AC132/'Data base original'!AC120*100-100)*'Data base original'!AC120/('Data base original'!$AC120)</f>
        <v>11.210786666929053</v>
      </c>
      <c r="AF128" s="13">
        <f>('Data base original'!AC132/'Data base original'!AC120*100-100)*'Data base original'!AC120/('Data base original'!$AN120)</f>
        <v>6.4776220819850598</v>
      </c>
      <c r="AG128" s="13">
        <f>('Data base original'!AD132/'Data base original'!AD120*100-100)*'Data base original'!AD120/('Data base original'!$AN120)</f>
        <v>0.67775138349306441</v>
      </c>
      <c r="AH128" s="13">
        <f>('Data base original'!AE132/'Data base original'!AE120*100-100)*'Data base original'!AE120/('Data base original'!$AN120)</f>
        <v>-0.32918259624876622</v>
      </c>
      <c r="AI128" s="13">
        <f>('Data base original'!AF132/'Data base original'!AF120*100-100)*'Data base original'!AF120/('Data base original'!$AN120)</f>
        <v>2.9366998710417871</v>
      </c>
      <c r="AJ128" s="13">
        <f>('Data base original'!AG132/'Data base original'!AG120*100-100)*'Data base original'!AG120/('Data base original'!$AN120)</f>
        <v>4.4366180757398635E-2</v>
      </c>
      <c r="AK128" s="13">
        <f>('Data base original'!AH132/'Data base original'!AH120*100-100)*'Data base original'!AH120/('Data base original'!$AN120)</f>
        <v>-6.9067970750598756E-2</v>
      </c>
      <c r="AL128" s="13">
        <f>('Data base original'!AI132/'Data base original'!AI120*100-100)*'Data base original'!AI120/('Data base original'!$AN120)</f>
        <v>0.29665243691632537</v>
      </c>
      <c r="AM128" s="13">
        <f>('Data base original'!AJ132/'Data base original'!AJ120*100-100)*'Data base original'!AJ120/('Data base original'!$AN120)</f>
        <v>0.2082692938564891</v>
      </c>
      <c r="AN128" s="13">
        <f>('Data base original'!AK132/'Data base original'!AK120*100-100)*'Data base original'!AK120/('Data base original'!$AN120)</f>
        <v>3.2282665329219161E-2</v>
      </c>
      <c r="AO128" s="13">
        <f>-('Data base original'!AL132/'Data base original'!AL120*100-100)*'Data base original'!AL120/('Data base original'!$AN120)</f>
        <v>0.96207163102351867</v>
      </c>
      <c r="AP128" s="13">
        <f>-('Data base original'!AM132/'Data base original'!AM120*100-100)*'Data base original'!AM120/('Data base original'!$AN120)</f>
        <v>-3.2567398580856645E-2</v>
      </c>
      <c r="AQ128" s="13">
        <f>(('Data base original'!AJ132-'Data base original'!AL132)/('Data base original'!AJ120-'Data base original'!AL120)*100-100)*(('Data base original'!AJ120-'Data base original'!AL120)/'Data base original'!AN120)</f>
        <v>1.1703409248800081</v>
      </c>
      <c r="AR128" s="13">
        <f>(('Data base original'!AK132-'Data base original'!AM132)/('Data base original'!AK120-'Data base original'!AM120)*100-100)*(('Data base original'!AK120-'Data base original'!AM120)/'Data base original'!AN120)</f>
        <v>-2.8473325163751932E-4</v>
      </c>
      <c r="AS128" s="9">
        <f>('Data base original'!AN132/'Data base original'!AN120*100-100)*'Data base original'!AN120/('Data base original'!$AN120)</f>
        <v>11.204897578822653</v>
      </c>
    </row>
    <row r="129" spans="1:45" x14ac:dyDescent="0.25">
      <c r="A129" s="71">
        <v>42430</v>
      </c>
      <c r="B129" s="13">
        <f>'Data base original'!B133/'Data base original'!B121*100-100</f>
        <v>9.1380105613118303</v>
      </c>
      <c r="C129" s="13">
        <f>'Data base original'!C133/'Data base original'!C121*100-100</f>
        <v>7.6086444033754788</v>
      </c>
      <c r="D129" s="13">
        <f>'Data base original'!D133/'Data base original'!D121*100-100</f>
        <v>15.224785489099318</v>
      </c>
      <c r="E129" s="13">
        <f>'Data base original'!E133/'Data base original'!E121*100-100</f>
        <v>4.2149406403624567</v>
      </c>
      <c r="F129" s="9">
        <f>'Data base original'!F133/'Data base original'!F121*100-100</f>
        <v>10.155670823664039</v>
      </c>
      <c r="G129" s="9">
        <f>'Data base original'!G133</f>
        <v>22.68924006560573</v>
      </c>
      <c r="H129" s="13">
        <f>'Data base original'!H133</f>
        <v>24.299931984157304</v>
      </c>
      <c r="I129" s="13">
        <f>'Data base original'!I133</f>
        <v>14.00804779129461</v>
      </c>
      <c r="J129" s="9">
        <f>'Data base original'!J133</f>
        <v>28.927600120068274</v>
      </c>
      <c r="K129" s="9">
        <f>'Data base original'!K133</f>
        <v>7.7107918387327681</v>
      </c>
      <c r="L129" s="13">
        <f>'Data base original'!L133</f>
        <v>6.1012077241755112</v>
      </c>
      <c r="M129" s="9">
        <f>'Data base original'!M133</f>
        <v>8.4972524704068952</v>
      </c>
      <c r="N129" s="9">
        <f>'Data base original'!N133</f>
        <v>1.8450418925384797</v>
      </c>
      <c r="O129" s="13">
        <f>'Data base original'!O133</f>
        <v>1.6036655001878166</v>
      </c>
      <c r="P129" s="9">
        <f>'Data base original'!P133</f>
        <v>2.3710948304492887</v>
      </c>
      <c r="Q129" s="11">
        <f>'Data base original'!Q133</f>
        <v>3.8056222561863335</v>
      </c>
      <c r="R129" s="13">
        <f>('Data base original'!S133/'Data base original'!S121*100-100)*'Data base original'!S121/'Data base original'!$V121</f>
        <v>1.9938396492314678</v>
      </c>
      <c r="S129" s="13">
        <f>('Data base original'!T133/'Data base original'!T121*100-100)*'Data base original'!T121/'Data base original'!$V121</f>
        <v>6.1163769102770145</v>
      </c>
      <c r="T129" s="13">
        <f>('Data base original'!U133/'Data base original'!U121*100-100)*'Data base original'!U121/'Data base original'!$V121</f>
        <v>1.6411685544989434</v>
      </c>
      <c r="U129" s="9">
        <f>('Data base original'!V133/'Data base original'!V121*100-100)*'Data base original'!V121/'Data base original'!$V121</f>
        <v>9.7513851140074337</v>
      </c>
      <c r="V129" s="59">
        <f>('Data base original'!V133/'Data base original'!V121*100-100)*'Data base original'!V121/('Data base original'!$AC121)</f>
        <v>2.7329036084585354</v>
      </c>
      <c r="W129" s="13">
        <f>('Data base original'!W133/'Data base original'!W121*100-100)*'Data base original'!W121/('Data base original'!$AC121)</f>
        <v>9.1370391087720559</v>
      </c>
      <c r="X129" s="13">
        <f>('Data base original'!X133/'Data base original'!X121*100-100)*'Data base original'!X121/('Data base original'!$AC121)</f>
        <v>0.48993959404326387</v>
      </c>
      <c r="Y129" s="13">
        <f>('Data base original'!Y133/'Data base original'!Y121*100-100)*'Data base original'!Y121/('Data base original'!$AC121)</f>
        <v>0.38337870004656394</v>
      </c>
      <c r="Z129" s="13">
        <f>('Data base original'!Z133/'Data base original'!Z121*100-100)*'Data base original'!Z121/('Data base original'!$AC121)</f>
        <v>5.0129429807991614E-2</v>
      </c>
      <c r="AA129" s="13">
        <f>-('Data base original'!AA133/'Data base original'!AA121*100-100)*'Data base original'!AA121/('Data base original'!$AC121)</f>
        <v>-0.28164677962869133</v>
      </c>
      <c r="AB129" s="13">
        <f>-('Data base original'!AB133/'Data base original'!AB121*100-100)*'Data base original'!AB121/('Data base original'!$AC121)</f>
        <v>2.0516994606699503E-2</v>
      </c>
      <c r="AC129" s="13">
        <f>(('Data base original'!Y133-'Data base original'!AA133)/('Data base original'!Y121-'Data base original'!AA121)*100-100)*(('Data base original'!Y121-'Data base original'!AA121)/'Data base original'!AC121)</f>
        <v>0.10173192041787278</v>
      </c>
      <c r="AD129" s="13">
        <f>(('Data base original'!Z133-'Data base original'!AB133)/('Data base original'!Z121-'Data base original'!AB121)*100-100)*(('Data base original'!Z121-'Data base original'!AB121)/'Data base original'!AC121)</f>
        <v>7.0646424414691156E-2</v>
      </c>
      <c r="AE129" s="9">
        <f>('Data base original'!AC133/'Data base original'!AC121*100-100)*'Data base original'!AC121/('Data base original'!$AC121)</f>
        <v>12.532260656106418</v>
      </c>
      <c r="AF129" s="13">
        <f>('Data base original'!AC133/'Data base original'!AC121*100-100)*'Data base original'!AC121/('Data base original'!$AN121)</f>
        <v>7.2090416481357877</v>
      </c>
      <c r="AG129" s="13">
        <f>('Data base original'!AD133/'Data base original'!AD121*100-100)*'Data base original'!AD121/('Data base original'!$AN121)</f>
        <v>0.89078273076855818</v>
      </c>
      <c r="AH129" s="13">
        <f>('Data base original'!AE133/'Data base original'!AE121*100-100)*'Data base original'!AE121/('Data base original'!$AN121)</f>
        <v>-0.4965065941349861</v>
      </c>
      <c r="AI129" s="13">
        <f>('Data base original'!AF133/'Data base original'!AF121*100-100)*'Data base original'!AF121/('Data base original'!$AN121)</f>
        <v>2.9422905465384779</v>
      </c>
      <c r="AJ129" s="13">
        <f>('Data base original'!AG133/'Data base original'!AG121*100-100)*'Data base original'!AG121/('Data base original'!$AN121)</f>
        <v>-0.10678642354104448</v>
      </c>
      <c r="AK129" s="13">
        <f>('Data base original'!AH133/'Data base original'!AH121*100-100)*'Data base original'!AH121/('Data base original'!$AN121)</f>
        <v>-6.2103729858377844E-2</v>
      </c>
      <c r="AL129" s="13">
        <f>('Data base original'!AI133/'Data base original'!AI121*100-100)*'Data base original'!AI121/('Data base original'!$AN121)</f>
        <v>0.41730327276208901</v>
      </c>
      <c r="AM129" s="13">
        <f>('Data base original'!AJ133/'Data base original'!AJ121*100-100)*'Data base original'!AJ121/('Data base original'!$AN121)</f>
        <v>-0.17023798056078682</v>
      </c>
      <c r="AN129" s="13">
        <f>('Data base original'!AK133/'Data base original'!AK121*100-100)*'Data base original'!AK121/('Data base original'!$AN121)</f>
        <v>2.7389905003652192E-2</v>
      </c>
      <c r="AO129" s="13">
        <f>-('Data base original'!AL133/'Data base original'!AL121*100-100)*'Data base original'!AL121/('Data base original'!$AN121)</f>
        <v>0.90179022350642135</v>
      </c>
      <c r="AP129" s="13">
        <f>-('Data base original'!AM133/'Data base original'!AM121*100-100)*'Data base original'!AM121/('Data base original'!$AN121)</f>
        <v>-3.2437975167256841E-2</v>
      </c>
      <c r="AQ129" s="13">
        <f>(('Data base original'!AJ133-'Data base original'!AL133)/('Data base original'!AJ121-'Data base original'!AL121)*100-100)*(('Data base original'!AJ121-'Data base original'!AL121)/'Data base original'!AN121)</f>
        <v>0.73155224294563448</v>
      </c>
      <c r="AR129" s="13">
        <f>(('Data base original'!AK133-'Data base original'!AM133)/('Data base original'!AK121-'Data base original'!AM121)*100-100)*(('Data base original'!AK121-'Data base original'!AM121)/'Data base original'!AN121)</f>
        <v>-5.048070163604668E-3</v>
      </c>
      <c r="AS129" s="9">
        <f>('Data base original'!AN133/'Data base original'!AN121*100-100)*'Data base original'!AN121/('Data base original'!$AN121)</f>
        <v>11.520525623452514</v>
      </c>
    </row>
    <row r="130" spans="1:45" x14ac:dyDescent="0.25">
      <c r="A130" s="71">
        <v>42461</v>
      </c>
      <c r="B130" s="13">
        <f>'Data base original'!B134/'Data base original'!B122*100-100</f>
        <v>9.5840127943295386</v>
      </c>
      <c r="C130" s="13">
        <f>'Data base original'!C134/'Data base original'!C122*100-100</f>
        <v>7.70898164950124</v>
      </c>
      <c r="D130" s="13">
        <f>'Data base original'!D134/'Data base original'!D122*100-100</f>
        <v>14.426758661032665</v>
      </c>
      <c r="E130" s="13">
        <f>'Data base original'!E134/'Data base original'!E122*100-100</f>
        <v>3.3293792230718537</v>
      </c>
      <c r="F130" s="9">
        <f>'Data base original'!F134/'Data base original'!F122*100-100</f>
        <v>10.161387047543684</v>
      </c>
      <c r="G130" s="9">
        <f>'Data base original'!G134</f>
        <v>23.305944415526945</v>
      </c>
      <c r="H130" s="13">
        <f>'Data base original'!H134</f>
        <v>25.077504110031136</v>
      </c>
      <c r="I130" s="13">
        <f>'Data base original'!I134</f>
        <v>14.23914785625983</v>
      </c>
      <c r="J130" s="9">
        <f>'Data base original'!J134</f>
        <v>28.814230956352482</v>
      </c>
      <c r="K130" s="9">
        <f>'Data base original'!K134</f>
        <v>7.4672424302494598</v>
      </c>
      <c r="L130" s="13">
        <f>'Data base original'!L134</f>
        <v>5.9176314808398196</v>
      </c>
      <c r="M130" s="9">
        <f>'Data base original'!M134</f>
        <v>8.3933239732776954</v>
      </c>
      <c r="N130" s="9">
        <f>'Data base original'!N134</f>
        <v>1.9161644549564454</v>
      </c>
      <c r="O130" s="13">
        <f>'Data base original'!O134</f>
        <v>1.746347169192747</v>
      </c>
      <c r="P130" s="9">
        <f>'Data base original'!P134</f>
        <v>2.2065919532138567</v>
      </c>
      <c r="Q130" s="11">
        <f>'Data base original'!Q134</f>
        <v>3.7853394200906125</v>
      </c>
      <c r="R130" s="13">
        <f>('Data base original'!S134/'Data base original'!S122*100-100)*'Data base original'!S122/'Data base original'!$V122</f>
        <v>1.7793010449771129</v>
      </c>
      <c r="S130" s="13">
        <f>('Data base original'!T134/'Data base original'!T122*100-100)*'Data base original'!T122/'Data base original'!$V122</f>
        <v>5.620382454342054</v>
      </c>
      <c r="T130" s="13">
        <f>('Data base original'!U134/'Data base original'!U122*100-100)*'Data base original'!U122/'Data base original'!$V122</f>
        <v>0.89873963990700778</v>
      </c>
      <c r="U130" s="9">
        <f>('Data base original'!V134/'Data base original'!V122*100-100)*'Data base original'!V122/'Data base original'!$V122</f>
        <v>8.2984231392261734</v>
      </c>
      <c r="V130" s="59">
        <f>('Data base original'!V134/'Data base original'!V122*100-100)*'Data base original'!V122/('Data base original'!$AC122)</f>
        <v>2.3368523569936803</v>
      </c>
      <c r="W130" s="13">
        <f>('Data base original'!W134/'Data base original'!W122*100-100)*'Data base original'!W122/('Data base original'!$AC122)</f>
        <v>7.7304934558062879</v>
      </c>
      <c r="X130" s="13">
        <f>('Data base original'!X134/'Data base original'!X122*100-100)*'Data base original'!X122/('Data base original'!$AC122)</f>
        <v>0.4853082620733925</v>
      </c>
      <c r="Y130" s="13">
        <f>('Data base original'!Y134/'Data base original'!Y122*100-100)*'Data base original'!Y122/('Data base original'!$AC122)</f>
        <v>1.8613293257483647</v>
      </c>
      <c r="Z130" s="13">
        <f>('Data base original'!Z134/'Data base original'!Z122*100-100)*'Data base original'!Z122/('Data base original'!$AC122)</f>
        <v>7.1305324641091739E-2</v>
      </c>
      <c r="AA130" s="13">
        <f>-('Data base original'!AA134/'Data base original'!AA122*100-100)*'Data base original'!AA122/('Data base original'!$AC122)</f>
        <v>-1.3909094363027765</v>
      </c>
      <c r="AB130" s="13">
        <f>-('Data base original'!AB134/'Data base original'!AB122*100-100)*'Data base original'!AB122/('Data base original'!$AC122)</f>
        <v>3.6212981054986139E-2</v>
      </c>
      <c r="AC130" s="13">
        <f>(('Data base original'!Y134-'Data base original'!AA134)/('Data base original'!Y122-'Data base original'!AA122)*100-100)*(('Data base original'!Y122-'Data base original'!AA122)/'Data base original'!AC122)</f>
        <v>0.47041988944558644</v>
      </c>
      <c r="AD130" s="13">
        <f>(('Data base original'!Z134-'Data base original'!AB134)/('Data base original'!Z122-'Data base original'!AB122)*100-100)*(('Data base original'!Z122-'Data base original'!AB122)/'Data base original'!AC122)</f>
        <v>0.1075183056960779</v>
      </c>
      <c r="AE130" s="9">
        <f>('Data base original'!AC134/'Data base original'!AC122*100-100)*'Data base original'!AC122/('Data base original'!$AC122)</f>
        <v>11.130592270015029</v>
      </c>
      <c r="AF130" s="13">
        <f>('Data base original'!AC134/'Data base original'!AC122*100-100)*'Data base original'!AC122/('Data base original'!$AN122)</f>
        <v>6.4336258392084238</v>
      </c>
      <c r="AG130" s="13">
        <f>('Data base original'!AD134/'Data base original'!AD122*100-100)*'Data base original'!AD122/('Data base original'!$AN122)</f>
        <v>0.96483785179761394</v>
      </c>
      <c r="AH130" s="13">
        <f>('Data base original'!AE134/'Data base original'!AE122*100-100)*'Data base original'!AE122/('Data base original'!$AN122)</f>
        <v>-0.23727415694482437</v>
      </c>
      <c r="AI130" s="13">
        <f>('Data base original'!AF134/'Data base original'!AF122*100-100)*'Data base original'!AF122/('Data base original'!$AN122)</f>
        <v>2.8772764167936664</v>
      </c>
      <c r="AJ130" s="13">
        <f>('Data base original'!AG134/'Data base original'!AG122*100-100)*'Data base original'!AG122/('Data base original'!$AN122)</f>
        <v>-0.23781835666846751</v>
      </c>
      <c r="AK130" s="13">
        <f>('Data base original'!AH134/'Data base original'!AH122*100-100)*'Data base original'!AH122/('Data base original'!$AN122)</f>
        <v>-4.3468667566106546E-2</v>
      </c>
      <c r="AL130" s="13">
        <f>('Data base original'!AI134/'Data base original'!AI122*100-100)*'Data base original'!AI122/('Data base original'!$AN122)</f>
        <v>0.39718916196119874</v>
      </c>
      <c r="AM130" s="13">
        <f>('Data base original'!AJ134/'Data base original'!AJ122*100-100)*'Data base original'!AJ122/('Data base original'!$AN122)</f>
        <v>-0.17744970540104502</v>
      </c>
      <c r="AN130" s="13">
        <f>('Data base original'!AK134/'Data base original'!AK122*100-100)*'Data base original'!AK122/('Data base original'!$AN122)</f>
        <v>2.3235463253548902E-2</v>
      </c>
      <c r="AO130" s="13">
        <f>-('Data base original'!AL134/'Data base original'!AL122*100-100)*'Data base original'!AL122/('Data base original'!$AN122)</f>
        <v>0.66085462901181258</v>
      </c>
      <c r="AP130" s="13">
        <f>-('Data base original'!AM134/'Data base original'!AM122*100-100)*'Data base original'!AM122/('Data base original'!$AN122)</f>
        <v>-2.8775752916349852E-2</v>
      </c>
      <c r="AQ130" s="13">
        <f>(('Data base original'!AJ134-'Data base original'!AL134)/('Data base original'!AJ122-'Data base original'!AL122)*100-100)*(('Data base original'!AJ122-'Data base original'!AL122)/'Data base original'!AN122)</f>
        <v>0.48340492361076726</v>
      </c>
      <c r="AR130" s="13">
        <f>(('Data base original'!AK134-'Data base original'!AM134)/('Data base original'!AK122-'Data base original'!AM122)*100-100)*(('Data base original'!AK122-'Data base original'!AM122)/'Data base original'!AN122)</f>
        <v>-5.5402896628011138E-3</v>
      </c>
      <c r="AS130" s="9">
        <f>('Data base original'!AN134/'Data base original'!AN122*100-100)*'Data base original'!AN122/('Data base original'!$AN122)</f>
        <v>10.632232722529494</v>
      </c>
    </row>
    <row r="131" spans="1:45" x14ac:dyDescent="0.25">
      <c r="A131" s="71">
        <v>42491</v>
      </c>
      <c r="B131" s="13">
        <f>'Data base original'!B135/'Data base original'!B123*100-100</f>
        <v>9.0855802607023008</v>
      </c>
      <c r="C131" s="13">
        <f>'Data base original'!C135/'Data base original'!C123*100-100</f>
        <v>9.0663501596525577</v>
      </c>
      <c r="D131" s="13">
        <f>'Data base original'!D135/'Data base original'!D123*100-100</f>
        <v>13.747466871740286</v>
      </c>
      <c r="E131" s="13">
        <f>'Data base original'!E135/'Data base original'!E123*100-100</f>
        <v>6.2150055851810606</v>
      </c>
      <c r="F131" s="9">
        <f>'Data base original'!F135/'Data base original'!F123*100-100</f>
        <v>10.07598243169376</v>
      </c>
      <c r="G131" s="9">
        <f>'Data base original'!G135</f>
        <v>22.869276252876251</v>
      </c>
      <c r="H131" s="13">
        <f>'Data base original'!H135</f>
        <v>24.523690257111927</v>
      </c>
      <c r="I131" s="13">
        <f>'Data base original'!I135</f>
        <v>14.247919375759514</v>
      </c>
      <c r="J131" s="9">
        <f>'Data base original'!J135</f>
        <v>28.439069611595251</v>
      </c>
      <c r="K131" s="9">
        <f>'Data base original'!K135</f>
        <v>7.4539913137159282</v>
      </c>
      <c r="L131" s="13">
        <f>'Data base original'!L135</f>
        <v>5.7712906225209792</v>
      </c>
      <c r="M131" s="9">
        <f>'Data base original'!M135</f>
        <v>8.6629449025872098</v>
      </c>
      <c r="N131" s="9">
        <f>'Data base original'!N135</f>
        <v>1.6293377522747461</v>
      </c>
      <c r="O131" s="13">
        <f>'Data base original'!O135</f>
        <v>1.3775519155017051</v>
      </c>
      <c r="P131" s="9">
        <f>'Data base original'!P135</f>
        <v>2.3008880657992288</v>
      </c>
      <c r="Q131" s="11">
        <f>'Data base original'!Q135</f>
        <v>3.7880666525968389</v>
      </c>
      <c r="R131" s="13">
        <f>('Data base original'!S135/'Data base original'!S123*100-100)*'Data base original'!S123/'Data base original'!$V123</f>
        <v>1.462109231088885</v>
      </c>
      <c r="S131" s="13">
        <f>('Data base original'!T135/'Data base original'!T123*100-100)*'Data base original'!T123/'Data base original'!$V123</f>
        <v>3.9518186538181168</v>
      </c>
      <c r="T131" s="13">
        <f>('Data base original'!U135/'Data base original'!U123*100-100)*'Data base original'!U123/'Data base original'!$V123</f>
        <v>0.87061006346683822</v>
      </c>
      <c r="U131" s="9">
        <f>('Data base original'!V135/'Data base original'!V123*100-100)*'Data base original'!V123/'Data base original'!$V123</f>
        <v>6.2845379483738526</v>
      </c>
      <c r="V131" s="59">
        <f>('Data base original'!V135/'Data base original'!V123*100-100)*'Data base original'!V123/('Data base original'!$AC123)</f>
        <v>1.7919694322139066</v>
      </c>
      <c r="W131" s="13">
        <f>('Data base original'!W135/'Data base original'!W123*100-100)*'Data base original'!W123/('Data base original'!$AC123)</f>
        <v>7.9015528926361576</v>
      </c>
      <c r="X131" s="13">
        <f>('Data base original'!X135/'Data base original'!X123*100-100)*'Data base original'!X123/('Data base original'!$AC123)</f>
        <v>0.47695616505162786</v>
      </c>
      <c r="Y131" s="13">
        <f>('Data base original'!Y135/'Data base original'!Y123*100-100)*'Data base original'!Y123/('Data base original'!$AC123)</f>
        <v>1.9183702425401929</v>
      </c>
      <c r="Z131" s="13">
        <f>('Data base original'!Z135/'Data base original'!Z123*100-100)*'Data base original'!Z123/('Data base original'!$AC123)</f>
        <v>8.0254136484302352E-2</v>
      </c>
      <c r="AA131" s="13">
        <f>-('Data base original'!AA135/'Data base original'!AA123*100-100)*'Data base original'!AA123/('Data base original'!$AC123)</f>
        <v>-1.4436966504783644</v>
      </c>
      <c r="AB131" s="13">
        <f>-('Data base original'!AB135/'Data base original'!AB123*100-100)*'Data base original'!AB123/('Data base original'!$AC123)</f>
        <v>2.7233903363160707E-2</v>
      </c>
      <c r="AC131" s="13">
        <f>(('Data base original'!Y135-'Data base original'!AA135)/('Data base original'!Y123-'Data base original'!AA123)*100-100)*(('Data base original'!Y123-'Data base original'!AA123)/'Data base original'!AC123)</f>
        <v>0.47467359206182841</v>
      </c>
      <c r="AD131" s="13">
        <f>(('Data base original'!Z135-'Data base original'!AB135)/('Data base original'!Z123-'Data base original'!AB123)*100-100)*(('Data base original'!Z123-'Data base original'!AB123)/'Data base original'!AC123)</f>
        <v>0.10748803984746316</v>
      </c>
      <c r="AE131" s="9">
        <f>('Data base original'!AC135/'Data base original'!AC123*100-100)*'Data base original'!AC123/('Data base original'!$AC123)</f>
        <v>10.752640121810941</v>
      </c>
      <c r="AF131" s="13">
        <f>('Data base original'!AC135/'Data base original'!AC123*100-100)*'Data base original'!AC123/('Data base original'!$AN123)</f>
        <v>6.1580801896935506</v>
      </c>
      <c r="AG131" s="13">
        <f>('Data base original'!AD135/'Data base original'!AD123*100-100)*'Data base original'!AD123/('Data base original'!$AN123)</f>
        <v>1.0750038006083134</v>
      </c>
      <c r="AH131" s="13">
        <f>('Data base original'!AE135/'Data base original'!AE123*100-100)*'Data base original'!AE123/('Data base original'!$AN123)</f>
        <v>-9.7513499756334818E-2</v>
      </c>
      <c r="AI131" s="13">
        <f>('Data base original'!AF135/'Data base original'!AF123*100-100)*'Data base original'!AF123/('Data base original'!$AN123)</f>
        <v>3.1073985862740172</v>
      </c>
      <c r="AJ131" s="13">
        <f>('Data base original'!AG135/'Data base original'!AG123*100-100)*'Data base original'!AG123/('Data base original'!$AN123)</f>
        <v>-0.2063713688570564</v>
      </c>
      <c r="AK131" s="13">
        <f>('Data base original'!AH135/'Data base original'!AH123*100-100)*'Data base original'!AH123/('Data base original'!$AN123)</f>
        <v>-1.850038385070276E-2</v>
      </c>
      <c r="AL131" s="13">
        <f>('Data base original'!AI135/'Data base original'!AI123*100-100)*'Data base original'!AI123/('Data base original'!$AN123)</f>
        <v>0.27776963478845906</v>
      </c>
      <c r="AM131" s="13">
        <f>('Data base original'!AJ135/'Data base original'!AJ123*100-100)*'Data base original'!AJ123/('Data base original'!$AN123)</f>
        <v>0.16655767921893636</v>
      </c>
      <c r="AN131" s="13">
        <f>('Data base original'!AK135/'Data base original'!AK123*100-100)*'Data base original'!AK123/('Data base original'!$AN123)</f>
        <v>2.1402133713183481E-2</v>
      </c>
      <c r="AO131" s="13">
        <f>-('Data base original'!AL135/'Data base original'!AL123*100-100)*'Data base original'!AL123/('Data base original'!$AN123)</f>
        <v>0.28340725117891624</v>
      </c>
      <c r="AP131" s="13">
        <f>-('Data base original'!AM135/'Data base original'!AM123*100-100)*'Data base original'!AM123/('Data base original'!$AN123)</f>
        <v>-2.6933389385625509E-2</v>
      </c>
      <c r="AQ131" s="13">
        <f>(('Data base original'!AJ135-'Data base original'!AL135)/('Data base original'!AJ123-'Data base original'!AL123)*100-100)*(('Data base original'!AJ123-'Data base original'!AL123)/'Data base original'!AN123)</f>
        <v>0.44996493039785423</v>
      </c>
      <c r="AR131" s="13">
        <f>(('Data base original'!AK135-'Data base original'!AM135)/('Data base original'!AK123-'Data base original'!AM123)*100-100)*(('Data base original'!AK123-'Data base original'!AM123)/'Data base original'!AN123)</f>
        <v>-5.5312556724420574E-3</v>
      </c>
      <c r="AS131" s="9">
        <f>('Data base original'!AN135/'Data base original'!AN123*100-100)*'Data base original'!AN123/('Data base original'!$AN123)</f>
        <v>10.740300633625651</v>
      </c>
    </row>
    <row r="132" spans="1:45" x14ac:dyDescent="0.25">
      <c r="A132" s="71">
        <v>42522</v>
      </c>
      <c r="B132" s="13">
        <f>'Data base original'!B136/'Data base original'!B124*100-100</f>
        <v>8.941329153156147</v>
      </c>
      <c r="C132" s="13">
        <f>'Data base original'!C136/'Data base original'!C124*100-100</f>
        <v>9.2591530059643219</v>
      </c>
      <c r="D132" s="13">
        <f>'Data base original'!D136/'Data base original'!D124*100-100</f>
        <v>13.260327356400154</v>
      </c>
      <c r="E132" s="13">
        <f>'Data base original'!E136/'Data base original'!E124*100-100</f>
        <v>0.82564735573036785</v>
      </c>
      <c r="F132" s="9">
        <f>'Data base original'!F136/'Data base original'!F124*100-100</f>
        <v>9.5071516980104462</v>
      </c>
      <c r="G132" s="9">
        <f>'Data base original'!G136</f>
        <v>23.123982168214148</v>
      </c>
      <c r="H132" s="13">
        <f>'Data base original'!H136</f>
        <v>24.978523676452529</v>
      </c>
      <c r="I132" s="13">
        <f>'Data base original'!I136</f>
        <v>14.220726080919539</v>
      </c>
      <c r="J132" s="9">
        <f>'Data base original'!J136</f>
        <v>28.57058895440548</v>
      </c>
      <c r="K132" s="9">
        <f>'Data base original'!K136</f>
        <v>7.1565532655242983</v>
      </c>
      <c r="L132" s="13">
        <f>'Data base original'!L136</f>
        <v>5.7764030016906611</v>
      </c>
      <c r="M132" s="9">
        <f>'Data base original'!M136</f>
        <v>7.9335158750111407</v>
      </c>
      <c r="N132" s="9">
        <f>'Data base original'!N136</f>
        <v>1.7025387899104221</v>
      </c>
      <c r="O132" s="13">
        <f>'Data base original'!O136</f>
        <v>1.4582992533577621</v>
      </c>
      <c r="P132" s="9">
        <f>'Data base original'!P136</f>
        <v>2.3739945131060245</v>
      </c>
      <c r="Q132" s="11">
        <f>'Data base original'!Q136</f>
        <v>3.7565380192537412</v>
      </c>
      <c r="R132" s="13">
        <f>('Data base original'!S136/'Data base original'!S124*100-100)*'Data base original'!S124/'Data base original'!$V124</f>
        <v>1.4107347286671732</v>
      </c>
      <c r="S132" s="13">
        <f>('Data base original'!T136/'Data base original'!T124*100-100)*'Data base original'!T124/'Data base original'!$V124</f>
        <v>3.561048876833961</v>
      </c>
      <c r="T132" s="13">
        <f>('Data base original'!U136/'Data base original'!U124*100-100)*'Data base original'!U124/'Data base original'!$V124</f>
        <v>0.92427082154069795</v>
      </c>
      <c r="U132" s="9">
        <f>('Data base original'!V136/'Data base original'!V124*100-100)*'Data base original'!V124/'Data base original'!$V124</f>
        <v>5.8960544270418174</v>
      </c>
      <c r="V132" s="59">
        <f>('Data base original'!V136/'Data base original'!V124*100-100)*'Data base original'!V124/('Data base original'!$AC124)</f>
        <v>1.6849011582232813</v>
      </c>
      <c r="W132" s="13">
        <f>('Data base original'!W136/'Data base original'!W124*100-100)*'Data base original'!W124/('Data base original'!$AC124)</f>
        <v>8.493550979570605</v>
      </c>
      <c r="X132" s="13">
        <f>('Data base original'!X136/'Data base original'!X124*100-100)*'Data base original'!X124/('Data base original'!$AC124)</f>
        <v>0.45990406463609756</v>
      </c>
      <c r="Y132" s="13">
        <f>('Data base original'!Y136/'Data base original'!Y124*100-100)*'Data base original'!Y124/('Data base original'!$AC124)</f>
        <v>2.0775452982903557</v>
      </c>
      <c r="Z132" s="13">
        <f>('Data base original'!Z136/'Data base original'!Z124*100-100)*'Data base original'!Z124/('Data base original'!$AC124)</f>
        <v>9.5676848086413233E-2</v>
      </c>
      <c r="AA132" s="13">
        <f>-('Data base original'!AA136/'Data base original'!AA124*100-100)*'Data base original'!AA124/('Data base original'!$AC124)</f>
        <v>-1.7556643985461593</v>
      </c>
      <c r="AB132" s="13">
        <f>-('Data base original'!AB136/'Data base original'!AB124*100-100)*'Data base original'!AB124/('Data base original'!$AC124)</f>
        <v>1.1483059697486815E-2</v>
      </c>
      <c r="AC132" s="13">
        <f>(('Data base original'!Y136-'Data base original'!AA136)/('Data base original'!Y124-'Data base original'!AA124)*100-100)*(('Data base original'!Y124-'Data base original'!AA124)/'Data base original'!AC124)</f>
        <v>0.32188089974419581</v>
      </c>
      <c r="AD132" s="13">
        <f>(('Data base original'!Z136-'Data base original'!AB136)/('Data base original'!Z124-'Data base original'!AB124)*100-100)*(('Data base original'!Z124-'Data base original'!AB124)/'Data base original'!AC124)</f>
        <v>0.10715990778390008</v>
      </c>
      <c r="AE132" s="9">
        <f>('Data base original'!AC136/'Data base original'!AC124*100-100)*'Data base original'!AC124/('Data base original'!$AC124)</f>
        <v>11.067397009958086</v>
      </c>
      <c r="AF132" s="13">
        <f>('Data base original'!AC136/'Data base original'!AC124*100-100)*'Data base original'!AC124/('Data base original'!$AN124)</f>
        <v>6.3660502318620562</v>
      </c>
      <c r="AG132" s="13">
        <f>('Data base original'!AD136/'Data base original'!AD124*100-100)*'Data base original'!AD124/('Data base original'!$AN124)</f>
        <v>1.1594329360403939</v>
      </c>
      <c r="AH132" s="13">
        <f>('Data base original'!AE136/'Data base original'!AE124*100-100)*'Data base original'!AE124/('Data base original'!$AN124)</f>
        <v>0.16025014537408105</v>
      </c>
      <c r="AI132" s="13">
        <f>('Data base original'!AF136/'Data base original'!AF124*100-100)*'Data base original'!AF124/('Data base original'!$AN124)</f>
        <v>3.2120595213652128</v>
      </c>
      <c r="AJ132" s="13">
        <f>('Data base original'!AG136/'Data base original'!AG124*100-100)*'Data base original'!AG124/('Data base original'!$AN124)</f>
        <v>-0.29115096001868479</v>
      </c>
      <c r="AK132" s="13">
        <f>('Data base original'!AH136/'Data base original'!AH124*100-100)*'Data base original'!AH124/('Data base original'!$AN124)</f>
        <v>-2.3807218088645974E-3</v>
      </c>
      <c r="AL132" s="13">
        <f>('Data base original'!AI136/'Data base original'!AI124*100-100)*'Data base original'!AI124/('Data base original'!$AN124)</f>
        <v>0.27053478811914705</v>
      </c>
      <c r="AM132" s="13">
        <f>('Data base original'!AJ136/'Data base original'!AJ124*100-100)*'Data base original'!AJ124/('Data base original'!$AN124)</f>
        <v>0.24711242088767912</v>
      </c>
      <c r="AN132" s="13">
        <f>('Data base original'!AK136/'Data base original'!AK124*100-100)*'Data base original'!AK124/('Data base original'!$AN124)</f>
        <v>1.5846298904685877E-2</v>
      </c>
      <c r="AO132" s="13">
        <f>-('Data base original'!AL136/'Data base original'!AL124*100-100)*'Data base original'!AL124/('Data base original'!$AN124)</f>
        <v>8.3815408880304546E-2</v>
      </c>
      <c r="AP132" s="13">
        <f>-('Data base original'!AM136/'Data base original'!AM124*100-100)*'Data base original'!AM124/('Data base original'!$AN124)</f>
        <v>-2.2679414246855531E-2</v>
      </c>
      <c r="AQ132" s="13">
        <f>(('Data base original'!AJ136-'Data base original'!AL136)/('Data base original'!AJ124-'Data base original'!AL124)*100-100)*(('Data base original'!AJ124-'Data base original'!AL124)/'Data base original'!AN124)</f>
        <v>0.33092782976798418</v>
      </c>
      <c r="AR132" s="13">
        <f>(('Data base original'!AK136-'Data base original'!AM136)/('Data base original'!AK124-'Data base original'!AM124)*100-100)*(('Data base original'!AK124-'Data base original'!AM124)/'Data base original'!AN124)</f>
        <v>-6.8331153421697412E-3</v>
      </c>
      <c r="AS132" s="9">
        <f>('Data base original'!AN136/'Data base original'!AN124*100-100)*'Data base original'!AN124/('Data base original'!$AN124)</f>
        <v>11.198890655359179</v>
      </c>
    </row>
    <row r="133" spans="1:45" x14ac:dyDescent="0.25">
      <c r="A133" s="71">
        <v>42552</v>
      </c>
      <c r="B133" s="13">
        <f>'Data base original'!B137/'Data base original'!B125*100-100</f>
        <v>8.7204598090556971</v>
      </c>
      <c r="C133" s="13">
        <f>'Data base original'!C137/'Data base original'!C125*100-100</f>
        <v>8.8746993251915995</v>
      </c>
      <c r="D133" s="13">
        <f>'Data base original'!D137/'Data base original'!D125*100-100</f>
        <v>12.718726849327709</v>
      </c>
      <c r="E133" s="13">
        <f>'Data base original'!E137/'Data base original'!E125*100-100</f>
        <v>-2.2382751310946531</v>
      </c>
      <c r="F133" s="9">
        <f>'Data base original'!F137/'Data base original'!F125*100-100</f>
        <v>8.9512841895549116</v>
      </c>
      <c r="G133" s="9">
        <f>'Data base original'!G137</f>
        <v>23.192294409798944</v>
      </c>
      <c r="H133" s="13">
        <f>'Data base original'!H137</f>
        <v>24.923896282528876</v>
      </c>
      <c r="I133" s="13">
        <f>'Data base original'!I137</f>
        <v>14.581877765256891</v>
      </c>
      <c r="J133" s="9">
        <f>'Data base original'!J137</f>
        <v>28.570781620751685</v>
      </c>
      <c r="K133" s="9">
        <f>'Data base original'!K137</f>
        <v>6.8071528948128659</v>
      </c>
      <c r="L133" s="13">
        <f>'Data base original'!L137</f>
        <v>5.6833298169182314</v>
      </c>
      <c r="M133" s="9">
        <f>'Data base original'!M137</f>
        <v>7.168358797673398</v>
      </c>
      <c r="N133" s="9">
        <f>'Data base original'!N137</f>
        <v>1.7023620827303769</v>
      </c>
      <c r="O133" s="13">
        <f>'Data base original'!O137</f>
        <v>1.4198468154110822</v>
      </c>
      <c r="P133" s="9">
        <f>'Data base original'!P137</f>
        <v>2.1961547450853423</v>
      </c>
      <c r="Q133" s="11">
        <f>'Data base original'!Q137</f>
        <v>3.7261514037301411</v>
      </c>
      <c r="R133" s="13">
        <f>('Data base original'!S137/'Data base original'!S125*100-100)*'Data base original'!S125/'Data base original'!$V125</f>
        <v>1.5951573394982814</v>
      </c>
      <c r="S133" s="13">
        <f>('Data base original'!T137/'Data base original'!T125*100-100)*'Data base original'!T125/'Data base original'!$V125</f>
        <v>3.3391503432160641</v>
      </c>
      <c r="T133" s="13">
        <f>('Data base original'!U137/'Data base original'!U125*100-100)*'Data base original'!U125/'Data base original'!$V125</f>
        <v>0.52652361042069196</v>
      </c>
      <c r="U133" s="9">
        <f>('Data base original'!V137/'Data base original'!V125*100-100)*'Data base original'!V125/'Data base original'!$V125</f>
        <v>5.460831293135044</v>
      </c>
      <c r="V133" s="59">
        <f>('Data base original'!V137/'Data base original'!V125*100-100)*'Data base original'!V125/('Data base original'!$AC125)</f>
        <v>1.5364500178391287</v>
      </c>
      <c r="W133" s="13">
        <f>('Data base original'!W137/'Data base original'!W125*100-100)*'Data base original'!W125/('Data base original'!$AC125)</f>
        <v>6.9932241722318045</v>
      </c>
      <c r="X133" s="13">
        <f>('Data base original'!X137/'Data base original'!X125*100-100)*'Data base original'!X125/('Data base original'!$AC125)</f>
        <v>0.44680153461312022</v>
      </c>
      <c r="Y133" s="13">
        <f>('Data base original'!Y137/'Data base original'!Y125*100-100)*'Data base original'!Y125/('Data base original'!$AC125)</f>
        <v>0.57516066193490556</v>
      </c>
      <c r="Z133" s="13">
        <f>('Data base original'!Z137/'Data base original'!Z125*100-100)*'Data base original'!Z125/('Data base original'!$AC125)</f>
        <v>9.4600308944467484E-2</v>
      </c>
      <c r="AA133" s="13">
        <f>-('Data base original'!AA137/'Data base original'!AA125*100-100)*'Data base original'!AA125/('Data base original'!$AC125)</f>
        <v>-0.35001462235766867</v>
      </c>
      <c r="AB133" s="13">
        <f>-('Data base original'!AB137/'Data base original'!AB125*100-100)*'Data base original'!AB125/('Data base original'!$AC125)</f>
        <v>1.069652545657316E-2</v>
      </c>
      <c r="AC133" s="13">
        <f>(('Data base original'!Y137-'Data base original'!AA137)/('Data base original'!Y125-'Data base original'!AA125)*100-100)*(('Data base original'!Y125-'Data base original'!AA125)/'Data base original'!AC125)</f>
        <v>0.22514603957723639</v>
      </c>
      <c r="AD133" s="13">
        <f>(('Data base original'!Z137-'Data base original'!AB137)/('Data base original'!Z125-'Data base original'!AB125)*100-100)*(('Data base original'!Z125-'Data base original'!AB125)/'Data base original'!AC125)</f>
        <v>0.10529683440104047</v>
      </c>
      <c r="AE133" s="9">
        <f>('Data base original'!AC137/'Data base original'!AC125*100-100)*'Data base original'!AC125/('Data base original'!$AC125)</f>
        <v>9.3069185986623211</v>
      </c>
      <c r="AF133" s="13">
        <f>('Data base original'!AC137/'Data base original'!AC125*100-100)*'Data base original'!AC125/('Data base original'!$AN125)</f>
        <v>5.3072685114522713</v>
      </c>
      <c r="AG133" s="13">
        <f>('Data base original'!AD137/'Data base original'!AD125*100-100)*'Data base original'!AD125/('Data base original'!$AN125)</f>
        <v>1.1277284144344391</v>
      </c>
      <c r="AH133" s="13">
        <f>('Data base original'!AE137/'Data base original'!AE125*100-100)*'Data base original'!AE125/('Data base original'!$AN125)</f>
        <v>0.66849913810120143</v>
      </c>
      <c r="AI133" s="13">
        <f>('Data base original'!AF137/'Data base original'!AF125*100-100)*'Data base original'!AF125/('Data base original'!$AN125)</f>
        <v>3.3083335627698247</v>
      </c>
      <c r="AJ133" s="13">
        <f>('Data base original'!AG137/'Data base original'!AG125*100-100)*'Data base original'!AG125/('Data base original'!$AN125)</f>
        <v>-0.38057469084985057</v>
      </c>
      <c r="AK133" s="13">
        <f>('Data base original'!AH137/'Data base original'!AH125*100-100)*'Data base original'!AH125/('Data base original'!$AN125)</f>
        <v>-2.3300302458522091E-3</v>
      </c>
      <c r="AL133" s="13">
        <f>('Data base original'!AI137/'Data base original'!AI125*100-100)*'Data base original'!AI125/('Data base original'!$AN125)</f>
        <v>0.2667926209158758</v>
      </c>
      <c r="AM133" s="13">
        <f>('Data base original'!AJ137/'Data base original'!AJ125*100-100)*'Data base original'!AJ125/('Data base original'!$AN125)</f>
        <v>8.4053792016787934E-2</v>
      </c>
      <c r="AN133" s="13">
        <f>('Data base original'!AK137/'Data base original'!AK125*100-100)*'Data base original'!AK125/('Data base original'!$AN125)</f>
        <v>4.9589814377050652E-3</v>
      </c>
      <c r="AO133" s="13">
        <f>-('Data base original'!AL137/'Data base original'!AL125*100-100)*'Data base original'!AL125/('Data base original'!$AN125)</f>
        <v>4.1449849211789382E-2</v>
      </c>
      <c r="AP133" s="13">
        <f>-('Data base original'!AM137/'Data base original'!AM125*100-100)*'Data base original'!AM125/('Data base original'!$AN125)</f>
        <v>-2.3483010259016682E-2</v>
      </c>
      <c r="AQ133" s="13">
        <f>(('Data base original'!AJ137-'Data base original'!AL137)/('Data base original'!AJ125-'Data base original'!AL125)*100-100)*(('Data base original'!AJ125-'Data base original'!AL125)/'Data base original'!AN125)</f>
        <v>0.12550364122857707</v>
      </c>
      <c r="AR133" s="13">
        <f>(('Data base original'!AK137-'Data base original'!AM137)/('Data base original'!AK125-'Data base original'!AM125)*100-100)*(('Data base original'!AK125-'Data base original'!AM125)/'Data base original'!AN125)</f>
        <v>-1.8524028821311558E-2</v>
      </c>
      <c r="AS133" s="9">
        <f>('Data base original'!AN137/'Data base original'!AN125*100-100)*'Data base original'!AN125/('Data base original'!$AN125)</f>
        <v>10.402697138985232</v>
      </c>
    </row>
    <row r="134" spans="1:45" x14ac:dyDescent="0.25">
      <c r="A134" s="71">
        <v>42583</v>
      </c>
      <c r="B134" s="13">
        <f>'Data base original'!B138/'Data base original'!B126*100-100</f>
        <v>8.5266115611220812</v>
      </c>
      <c r="C134" s="13">
        <f>'Data base original'!C138/'Data base original'!C126*100-100</f>
        <v>9.0651827401315757</v>
      </c>
      <c r="D134" s="13">
        <f>'Data base original'!D138/'Data base original'!D126*100-100</f>
        <v>12.25641010912706</v>
      </c>
      <c r="E134" s="13">
        <f>'Data base original'!E138/'Data base original'!E126*100-100</f>
        <v>-2.2051670107611443</v>
      </c>
      <c r="F134" s="9">
        <f>'Data base original'!F138/'Data base original'!F126*100-100</f>
        <v>8.7364967250048551</v>
      </c>
      <c r="G134" s="9">
        <f>'Data base original'!G138</f>
        <v>22.778364058595766</v>
      </c>
      <c r="H134" s="13">
        <f>'Data base original'!H138</f>
        <v>24.441729441717065</v>
      </c>
      <c r="I134" s="13">
        <f>'Data base original'!I138</f>
        <v>14.383365869344365</v>
      </c>
      <c r="J134" s="9">
        <f>'Data base original'!J138</f>
        <v>28.506227896296949</v>
      </c>
      <c r="K134" s="9">
        <f>'Data base original'!K138</f>
        <v>6.7544997313779396</v>
      </c>
      <c r="L134" s="13">
        <f>'Data base original'!L138</f>
        <v>5.7887251999799219</v>
      </c>
      <c r="M134" s="9">
        <f>'Data base original'!M138</f>
        <v>6.9649154081068527</v>
      </c>
      <c r="N134" s="9">
        <f>'Data base original'!N138</f>
        <v>1.6552755263376597</v>
      </c>
      <c r="O134" s="13">
        <f>'Data base original'!O138</f>
        <v>1.2771090580793927</v>
      </c>
      <c r="P134" s="9">
        <f>'Data base original'!P138</f>
        <v>2.4792505818388459</v>
      </c>
      <c r="Q134" s="11">
        <f>'Data base original'!Q138</f>
        <v>3.7205523920438139</v>
      </c>
      <c r="R134" s="13">
        <f>('Data base original'!S138/'Data base original'!S126*100-100)*'Data base original'!S126/'Data base original'!$V126</f>
        <v>1.521652913166943</v>
      </c>
      <c r="S134" s="13">
        <f>('Data base original'!T138/'Data base original'!T126*100-100)*'Data base original'!T126/'Data base original'!$V126</f>
        <v>2.8651698934222125</v>
      </c>
      <c r="T134" s="13">
        <f>('Data base original'!U138/'Data base original'!U126*100-100)*'Data base original'!U126/'Data base original'!$V126</f>
        <v>0.24416144545044874</v>
      </c>
      <c r="U134" s="9">
        <f>('Data base original'!V138/'Data base original'!V126*100-100)*'Data base original'!V126/'Data base original'!$V126</f>
        <v>4.6309842520396103</v>
      </c>
      <c r="V134" s="59">
        <f>('Data base original'!V138/'Data base original'!V126*100-100)*'Data base original'!V126/('Data base original'!$AC126)</f>
        <v>1.2781629825573111</v>
      </c>
      <c r="W134" s="13">
        <f>('Data base original'!W138/'Data base original'!W126*100-100)*'Data base original'!W126/('Data base original'!$AC126)</f>
        <v>5.1272406917169233</v>
      </c>
      <c r="X134" s="13">
        <f>('Data base original'!X138/'Data base original'!X126*100-100)*'Data base original'!X126/('Data base original'!$AC126)</f>
        <v>0.42494137199667381</v>
      </c>
      <c r="Y134" s="13">
        <f>('Data base original'!Y138/'Data base original'!Y126*100-100)*'Data base original'!Y126/('Data base original'!$AC126)</f>
        <v>-0.80327061906952202</v>
      </c>
      <c r="Z134" s="13">
        <f>('Data base original'!Z138/'Data base original'!Z126*100-100)*'Data base original'!Z126/('Data base original'!$AC126)</f>
        <v>9.4841401406808648E-2</v>
      </c>
      <c r="AA134" s="13">
        <f>-('Data base original'!AA138/'Data base original'!AA126*100-100)*'Data base original'!AA126/('Data base original'!$AC126)</f>
        <v>0.89065028078946407</v>
      </c>
      <c r="AB134" s="13">
        <f>-('Data base original'!AB138/'Data base original'!AB126*100-100)*'Data base original'!AB126/('Data base original'!$AC126)</f>
        <v>1.0047157909597903E-2</v>
      </c>
      <c r="AC134" s="13">
        <f>(('Data base original'!Y138-'Data base original'!AA138)/('Data base original'!Y126-'Data base original'!AA126)*100-100)*(('Data base original'!Y126-'Data base original'!AA126)/'Data base original'!AC126)</f>
        <v>8.7379661719942561E-2</v>
      </c>
      <c r="AD134" s="13">
        <f>(('Data base original'!Z138-'Data base original'!AB138)/('Data base original'!Z126-'Data base original'!AB126)*100-100)*(('Data base original'!Z126-'Data base original'!AB126)/'Data base original'!AC126)</f>
        <v>0.10488855931640656</v>
      </c>
      <c r="AE134" s="9">
        <f>('Data base original'!AC138/'Data base original'!AC126*100-100)*'Data base original'!AC126/('Data base original'!$AC126)</f>
        <v>7.0226132673072641</v>
      </c>
      <c r="AF134" s="13">
        <f>('Data base original'!AC138/'Data base original'!AC126*100-100)*'Data base original'!AC126/('Data base original'!$AN126)</f>
        <v>3.9899210152917934</v>
      </c>
      <c r="AG134" s="13">
        <f>('Data base original'!AD138/'Data base original'!AD126*100-100)*'Data base original'!AD126/('Data base original'!$AN126)</f>
        <v>0.37274329286350089</v>
      </c>
      <c r="AH134" s="13">
        <f>('Data base original'!AE138/'Data base original'!AE126*100-100)*'Data base original'!AE126/('Data base original'!$AN126)</f>
        <v>0.32485837448375332</v>
      </c>
      <c r="AI134" s="13">
        <f>('Data base original'!AF138/'Data base original'!AF126*100-100)*'Data base original'!AF126/('Data base original'!$AN126)</f>
        <v>3.8394230364070427</v>
      </c>
      <c r="AJ134" s="13">
        <f>('Data base original'!AG138/'Data base original'!AG126*100-100)*'Data base original'!AG126/('Data base original'!$AN126)</f>
        <v>-9.9545008981683447E-2</v>
      </c>
      <c r="AK134" s="13">
        <f>('Data base original'!AH138/'Data base original'!AH126*100-100)*'Data base original'!AH126/('Data base original'!$AN126)</f>
        <v>-2.3419581889170377E-3</v>
      </c>
      <c r="AL134" s="13">
        <f>('Data base original'!AI138/'Data base original'!AI126*100-100)*'Data base original'!AI126/('Data base original'!$AN126)</f>
        <v>0.26463772912461364</v>
      </c>
      <c r="AM134" s="13">
        <f>('Data base original'!AJ138/'Data base original'!AJ126*100-100)*'Data base original'!AJ126/('Data base original'!$AN126)</f>
        <v>8.7484427840646625E-3</v>
      </c>
      <c r="AN134" s="13">
        <f>('Data base original'!AK138/'Data base original'!AK126*100-100)*'Data base original'!AK126/('Data base original'!$AN126)</f>
        <v>1.5637931965371412E-2</v>
      </c>
      <c r="AO134" s="13">
        <f>-('Data base original'!AL138/'Data base original'!AL126*100-100)*'Data base original'!AL126/('Data base original'!$AN126)</f>
        <v>7.2515132579732869E-2</v>
      </c>
      <c r="AP134" s="13">
        <f>-('Data base original'!AM138/'Data base original'!AM126*100-100)*'Data base original'!AM126/('Data base original'!$AN126)</f>
        <v>-2.3253472128920954E-2</v>
      </c>
      <c r="AQ134" s="13">
        <f>(('Data base original'!AJ138-'Data base original'!AL138)/('Data base original'!AJ126-'Data base original'!AL126)*100-100)*(('Data base original'!AJ126-'Data base original'!AL126)/'Data base original'!AN126)</f>
        <v>8.1263575363796664E-2</v>
      </c>
      <c r="AR134" s="13">
        <f>(('Data base original'!AK138-'Data base original'!AM138)/('Data base original'!AK126-'Data base original'!AM126)*100-100)*(('Data base original'!AK126-'Data base original'!AM126)/'Data base original'!AN126)</f>
        <v>-7.6155401635494549E-3</v>
      </c>
      <c r="AS134" s="9">
        <f>('Data base original'!AN138/'Data base original'!AN126*100-100)*'Data base original'!AN126/('Data base original'!$AN126)</f>
        <v>8.7633445162003767</v>
      </c>
    </row>
    <row r="139" spans="1:45" x14ac:dyDescent="0.25">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row>
    <row r="140" spans="1:45" x14ac:dyDescent="0.25">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row>
    <row r="141" spans="1:45" x14ac:dyDescent="0.25">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row>
    <row r="142" spans="1:45" x14ac:dyDescent="0.25">
      <c r="R142" s="78"/>
    </row>
  </sheetData>
  <mergeCells count="18">
    <mergeCell ref="R5:AS5"/>
    <mergeCell ref="R4:T4"/>
    <mergeCell ref="V4:AD4"/>
    <mergeCell ref="AF4:AR4"/>
    <mergeCell ref="R1:AS1"/>
    <mergeCell ref="R2:U2"/>
    <mergeCell ref="V2:AE2"/>
    <mergeCell ref="AF2:AS2"/>
    <mergeCell ref="B5:F5"/>
    <mergeCell ref="H1:Q1"/>
    <mergeCell ref="B1:F1"/>
    <mergeCell ref="B4:F4"/>
    <mergeCell ref="B2:F2"/>
    <mergeCell ref="K2:M2"/>
    <mergeCell ref="G2:J2"/>
    <mergeCell ref="N2:P2"/>
    <mergeCell ref="G4:Q4"/>
    <mergeCell ref="G5:Q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34"/>
  <sheetViews>
    <sheetView showGridLines="0" zoomScaleNormal="100" workbookViewId="0">
      <pane xSplit="1" ySplit="5" topLeftCell="B108" activePane="bottomRight" state="frozen"/>
      <selection pane="topRight" activeCell="B1" sqref="B1"/>
      <selection pane="bottomLeft" activeCell="A5" sqref="A5"/>
      <selection pane="bottomRight" activeCell="F137" sqref="F137"/>
    </sheetView>
  </sheetViews>
  <sheetFormatPr baseColWidth="10" defaultRowHeight="15" x14ac:dyDescent="0.25"/>
  <cols>
    <col min="1" max="1" width="11.42578125" style="1"/>
    <col min="2" max="6" width="14.28515625" style="2" customWidth="1"/>
    <col min="7" max="16384" width="11.42578125" style="2"/>
  </cols>
  <sheetData>
    <row r="1" spans="1:9" ht="27" customHeight="1" x14ac:dyDescent="0.35">
      <c r="B1" s="84" t="s">
        <v>92</v>
      </c>
      <c r="C1" s="84"/>
      <c r="D1" s="84"/>
      <c r="E1" s="84"/>
      <c r="F1" s="86"/>
    </row>
    <row r="2" spans="1:9" s="4" customFormat="1" ht="21.75" customHeight="1" x14ac:dyDescent="0.25">
      <c r="A2" s="3"/>
      <c r="B2" s="81" t="s">
        <v>117</v>
      </c>
      <c r="C2" s="81"/>
      <c r="D2" s="81"/>
      <c r="E2" s="81"/>
      <c r="F2" s="108"/>
    </row>
    <row r="3" spans="1:9" s="4" customFormat="1" x14ac:dyDescent="0.25">
      <c r="A3" s="3"/>
      <c r="B3" s="36" t="s">
        <v>56</v>
      </c>
      <c r="C3" s="38" t="s">
        <v>58</v>
      </c>
      <c r="D3" s="38" t="s">
        <v>57</v>
      </c>
      <c r="E3" s="38" t="s">
        <v>59</v>
      </c>
      <c r="F3" s="37" t="s">
        <v>54</v>
      </c>
    </row>
    <row r="4" spans="1:9" s="32" customFormat="1" ht="15.75" customHeight="1" x14ac:dyDescent="0.25">
      <c r="A4" s="31"/>
      <c r="B4" s="97" t="s">
        <v>93</v>
      </c>
      <c r="C4" s="98"/>
      <c r="D4" s="98"/>
      <c r="E4" s="98"/>
      <c r="F4" s="99"/>
    </row>
    <row r="5" spans="1:9" ht="15" customHeight="1" x14ac:dyDescent="0.25">
      <c r="A5" s="3"/>
      <c r="B5" s="92" t="s">
        <v>90</v>
      </c>
      <c r="C5" s="93"/>
      <c r="D5" s="93"/>
      <c r="E5" s="93"/>
      <c r="F5" s="94"/>
    </row>
    <row r="6" spans="1:9" s="4" customFormat="1" ht="34.5" customHeight="1" x14ac:dyDescent="0.25">
      <c r="A6" s="3"/>
      <c r="B6" s="23"/>
      <c r="C6" s="23"/>
      <c r="D6" s="23"/>
      <c r="E6" s="23"/>
      <c r="F6" s="17"/>
    </row>
    <row r="7" spans="1:9" s="4" customFormat="1" ht="18" customHeight="1" x14ac:dyDescent="0.25">
      <c r="A7" s="70">
        <v>38718</v>
      </c>
      <c r="B7" s="23"/>
      <c r="C7" s="23"/>
      <c r="D7" s="23"/>
      <c r="E7" s="23"/>
      <c r="F7" s="17"/>
    </row>
    <row r="8" spans="1:9" s="5" customFormat="1" x14ac:dyDescent="0.25">
      <c r="A8" s="71">
        <v>38749</v>
      </c>
      <c r="B8" s="13"/>
      <c r="C8" s="13"/>
      <c r="D8" s="13"/>
      <c r="E8" s="13"/>
      <c r="F8" s="11"/>
    </row>
    <row r="9" spans="1:9" s="5" customFormat="1" x14ac:dyDescent="0.25">
      <c r="A9" s="71">
        <v>38777</v>
      </c>
      <c r="B9" s="13"/>
      <c r="C9" s="13"/>
      <c r="D9" s="13"/>
      <c r="E9" s="13"/>
      <c r="F9" s="11"/>
    </row>
    <row r="10" spans="1:9" s="5" customFormat="1" x14ac:dyDescent="0.25">
      <c r="A10" s="71">
        <v>38808</v>
      </c>
      <c r="B10" s="13"/>
      <c r="C10" s="13"/>
      <c r="D10" s="13"/>
      <c r="E10" s="13"/>
      <c r="F10" s="11"/>
    </row>
    <row r="11" spans="1:9" s="5" customFormat="1" x14ac:dyDescent="0.25">
      <c r="A11" s="71">
        <v>38838</v>
      </c>
      <c r="B11" s="13"/>
      <c r="C11" s="13"/>
      <c r="D11" s="13"/>
      <c r="E11" s="13"/>
      <c r="F11" s="11"/>
      <c r="G11" s="2"/>
      <c r="H11" s="2"/>
      <c r="I11" s="2"/>
    </row>
    <row r="12" spans="1:9" s="5" customFormat="1" x14ac:dyDescent="0.25">
      <c r="A12" s="71">
        <v>38869</v>
      </c>
      <c r="B12" s="13"/>
      <c r="C12" s="13"/>
      <c r="D12" s="13"/>
      <c r="E12" s="13"/>
      <c r="F12" s="11"/>
      <c r="G12" s="2"/>
      <c r="H12" s="2"/>
      <c r="I12" s="2"/>
    </row>
    <row r="13" spans="1:9" x14ac:dyDescent="0.25">
      <c r="A13" s="71">
        <v>38899</v>
      </c>
      <c r="B13" s="13"/>
      <c r="C13" s="13"/>
      <c r="D13" s="13"/>
      <c r="E13" s="13"/>
      <c r="F13" s="11"/>
    </row>
    <row r="14" spans="1:9" x14ac:dyDescent="0.25">
      <c r="A14" s="71">
        <v>38930</v>
      </c>
      <c r="B14" s="13"/>
      <c r="C14" s="13"/>
      <c r="D14" s="13"/>
      <c r="E14" s="13"/>
      <c r="F14" s="11"/>
    </row>
    <row r="15" spans="1:9" x14ac:dyDescent="0.25">
      <c r="A15" s="71">
        <v>38961</v>
      </c>
      <c r="B15" s="13"/>
      <c r="C15" s="13"/>
      <c r="D15" s="13"/>
      <c r="E15" s="13"/>
      <c r="F15" s="11"/>
    </row>
    <row r="16" spans="1:9" x14ac:dyDescent="0.25">
      <c r="A16" s="71">
        <v>38991</v>
      </c>
      <c r="B16" s="13"/>
      <c r="C16" s="13"/>
      <c r="D16" s="13"/>
      <c r="E16" s="13"/>
      <c r="F16" s="11"/>
    </row>
    <row r="17" spans="1:6" x14ac:dyDescent="0.25">
      <c r="A17" s="71">
        <v>39022</v>
      </c>
      <c r="B17" s="13"/>
      <c r="C17" s="13"/>
      <c r="D17" s="13"/>
      <c r="E17" s="13"/>
      <c r="F17" s="11"/>
    </row>
    <row r="18" spans="1:6" x14ac:dyDescent="0.25">
      <c r="A18" s="71">
        <v>39052</v>
      </c>
      <c r="B18" s="13"/>
      <c r="C18" s="13"/>
      <c r="D18" s="13"/>
      <c r="E18" s="13"/>
      <c r="F18" s="11"/>
    </row>
    <row r="19" spans="1:6" x14ac:dyDescent="0.25">
      <c r="A19" s="70">
        <v>39083</v>
      </c>
      <c r="B19" s="13">
        <f>('Data base original'!B23/'Data base original'!B22*100-100)</f>
        <v>0.64692885236952691</v>
      </c>
      <c r="C19" s="13">
        <f>('Data base original'!C23/'Data base original'!C22*100-100)</f>
        <v>1.1501099065297353</v>
      </c>
      <c r="D19" s="13">
        <f>('Data base original'!D23/'Data base original'!D22*100-100)</f>
        <v>1.1975595460214947</v>
      </c>
      <c r="E19" s="13">
        <f>('Data base original'!E23/'Data base original'!E22*100-100)</f>
        <v>3.0122496390157352</v>
      </c>
      <c r="F19" s="11">
        <f>('Data base original'!F23/'Data base original'!F22*100-100)</f>
        <v>1.0432435212535154</v>
      </c>
    </row>
    <row r="20" spans="1:6" x14ac:dyDescent="0.25">
      <c r="A20" s="71">
        <v>39114</v>
      </c>
      <c r="B20" s="13">
        <f>('Data base original'!B24/'Data base original'!B23*100-100)</f>
        <v>1.1614522075634</v>
      </c>
      <c r="C20" s="13">
        <f>('Data base original'!C24/'Data base original'!C23*100-100)</f>
        <v>0.88831004607918373</v>
      </c>
      <c r="D20" s="13">
        <f>('Data base original'!D24/'Data base original'!D23*100-100)</f>
        <v>1.2926662202686714</v>
      </c>
      <c r="E20" s="13">
        <f>('Data base original'!E24/'Data base original'!E23*100-100)</f>
        <v>0.63375086458216856</v>
      </c>
      <c r="F20" s="11">
        <f>('Data base original'!F24/'Data base original'!F23*100-100)</f>
        <v>1.1036786785238348</v>
      </c>
    </row>
    <row r="21" spans="1:6" x14ac:dyDescent="0.25">
      <c r="A21" s="71">
        <v>39142</v>
      </c>
      <c r="B21" s="13">
        <f>('Data base original'!B25/'Data base original'!B24*100-100)</f>
        <v>1.1299062138438813</v>
      </c>
      <c r="C21" s="13">
        <f>('Data base original'!C25/'Data base original'!C24*100-100)</f>
        <v>1.9031670499502837</v>
      </c>
      <c r="D21" s="13">
        <f>('Data base original'!D25/'Data base original'!D24*100-100)</f>
        <v>1.5085584888562096</v>
      </c>
      <c r="E21" s="13">
        <f>('Data base original'!E25/'Data base original'!E24*100-100)</f>
        <v>-0.13655868500590884</v>
      </c>
      <c r="F21" s="11">
        <f>('Data base original'!F25/'Data base original'!F24*100-100)</f>
        <v>1.1905000084314139</v>
      </c>
    </row>
    <row r="22" spans="1:6" x14ac:dyDescent="0.25">
      <c r="A22" s="71">
        <v>39173</v>
      </c>
      <c r="B22" s="13">
        <f>('Data base original'!B26/'Data base original'!B25*100-100)</f>
        <v>1.5898360784019587</v>
      </c>
      <c r="C22" s="13">
        <f>('Data base original'!C26/'Data base original'!C25*100-100)</f>
        <v>1.2542926961639012</v>
      </c>
      <c r="D22" s="13">
        <f>('Data base original'!D26/'Data base original'!D25*100-100)</f>
        <v>1.3759430920658531</v>
      </c>
      <c r="E22" s="13">
        <f>('Data base original'!E26/'Data base original'!E25*100-100)</f>
        <v>3.3801627276561135</v>
      </c>
      <c r="F22" s="11">
        <f>('Data base original'!F26/'Data base original'!F25*100-100)</f>
        <v>1.6663196908971258</v>
      </c>
    </row>
    <row r="23" spans="1:6" x14ac:dyDescent="0.25">
      <c r="A23" s="71">
        <v>39203</v>
      </c>
      <c r="B23" s="13">
        <f>('Data base original'!B27/'Data base original'!B26*100-100)</f>
        <v>1.2736486719719551</v>
      </c>
      <c r="C23" s="13">
        <f>('Data base original'!C27/'Data base original'!C26*100-100)</f>
        <v>0.58416686947322205</v>
      </c>
      <c r="D23" s="13">
        <f>('Data base original'!D27/'Data base original'!D26*100-100)</f>
        <v>1.9763241389287174</v>
      </c>
      <c r="E23" s="13">
        <f>('Data base original'!E27/'Data base original'!E26*100-100)</f>
        <v>3.4256194562850055</v>
      </c>
      <c r="F23" s="11">
        <f>('Data base original'!F27/'Data base original'!F26*100-100)</f>
        <v>1.5309950271528407</v>
      </c>
    </row>
    <row r="24" spans="1:6" x14ac:dyDescent="0.25">
      <c r="A24" s="71">
        <v>39234</v>
      </c>
      <c r="B24" s="13">
        <f>('Data base original'!B28/'Data base original'!B27*100-100)</f>
        <v>1.5924592264251203</v>
      </c>
      <c r="C24" s="13">
        <f>('Data base original'!C28/'Data base original'!C27*100-100)</f>
        <v>0.73361315085784895</v>
      </c>
      <c r="D24" s="13">
        <f>('Data base original'!D28/'Data base original'!D27*100-100)</f>
        <v>2.3430497867090736</v>
      </c>
      <c r="E24" s="13">
        <f>('Data base original'!E28/'Data base original'!E27*100-100)</f>
        <v>-0.607093212956201</v>
      </c>
      <c r="F24" s="11">
        <f>('Data base original'!F28/'Data base original'!F27*100-100)</f>
        <v>1.4284514544765159</v>
      </c>
    </row>
    <row r="25" spans="1:6" x14ac:dyDescent="0.25">
      <c r="A25" s="71">
        <v>39264</v>
      </c>
      <c r="B25" s="13">
        <f>('Data base original'!B29/'Data base original'!B28*100-100)</f>
        <v>1.5436334138266403</v>
      </c>
      <c r="C25" s="13">
        <f>('Data base original'!C29/'Data base original'!C28*100-100)</f>
        <v>1.2323705840997974</v>
      </c>
      <c r="D25" s="13">
        <f>('Data base original'!D29/'Data base original'!D28*100-100)</f>
        <v>1.9659542771129708</v>
      </c>
      <c r="E25" s="13">
        <f>('Data base original'!E29/'Data base original'!E28*100-100)</f>
        <v>-0.45076696773908509</v>
      </c>
      <c r="F25" s="11">
        <f>('Data base original'!F29/'Data base original'!F28*100-100)</f>
        <v>1.4062495335152079</v>
      </c>
    </row>
    <row r="26" spans="1:6" x14ac:dyDescent="0.25">
      <c r="A26" s="71">
        <v>39295</v>
      </c>
      <c r="B26" s="13">
        <f>('Data base original'!B30/'Data base original'!B29*100-100)</f>
        <v>2.0088057910680419</v>
      </c>
      <c r="C26" s="13">
        <f>('Data base original'!C30/'Data base original'!C29*100-100)</f>
        <v>1.7312812463587761</v>
      </c>
      <c r="D26" s="13">
        <f>('Data base original'!D30/'Data base original'!D29*100-100)</f>
        <v>2.3630355184937031</v>
      </c>
      <c r="E26" s="13">
        <f>('Data base original'!E30/'Data base original'!E29*100-100)</f>
        <v>1.8390293126349775</v>
      </c>
      <c r="F26" s="11">
        <f>('Data base original'!F30/'Data base original'!F29*100-100)</f>
        <v>2.0326145457944023</v>
      </c>
    </row>
    <row r="27" spans="1:6" x14ac:dyDescent="0.25">
      <c r="A27" s="71">
        <v>39326</v>
      </c>
      <c r="B27" s="13">
        <f>('Data base original'!B31/'Data base original'!B30*100-100)</f>
        <v>2.1597062878382758</v>
      </c>
      <c r="C27" s="13">
        <f>('Data base original'!C31/'Data base original'!C30*100-100)</f>
        <v>0.98474492981894457</v>
      </c>
      <c r="D27" s="13">
        <f>('Data base original'!D31/'Data base original'!D30*100-100)</f>
        <v>2.5112831868569145</v>
      </c>
      <c r="E27" s="13">
        <f>('Data base original'!E31/'Data base original'!E30*100-100)</f>
        <v>-0.91665068392455851</v>
      </c>
      <c r="F27" s="11">
        <f>('Data base original'!F31/'Data base original'!F30*100-100)</f>
        <v>1.8030894646113467</v>
      </c>
    </row>
    <row r="28" spans="1:6" x14ac:dyDescent="0.25">
      <c r="A28" s="71">
        <v>39356</v>
      </c>
      <c r="B28" s="13">
        <f>('Data base original'!B32/'Data base original'!B31*100-100)</f>
        <v>1.8925271046586971</v>
      </c>
      <c r="C28" s="13">
        <f>('Data base original'!C32/'Data base original'!C31*100-100)</f>
        <v>1.3075916174739319</v>
      </c>
      <c r="D28" s="13">
        <f>('Data base original'!D32/'Data base original'!D31*100-100)</f>
        <v>2.0583320781936862</v>
      </c>
      <c r="E28" s="13">
        <f>('Data base original'!E32/'Data base original'!E31*100-100)</f>
        <v>-1.3752500557352931</v>
      </c>
      <c r="F28" s="11">
        <f>('Data base original'!F32/'Data base original'!F31*100-100)</f>
        <v>1.5629771689782643</v>
      </c>
    </row>
    <row r="29" spans="1:6" x14ac:dyDescent="0.25">
      <c r="A29" s="71">
        <v>39387</v>
      </c>
      <c r="B29" s="13">
        <f>('Data base original'!B33/'Data base original'!B32*100-100)</f>
        <v>3.0409987904010336</v>
      </c>
      <c r="C29" s="13">
        <f>('Data base original'!C33/'Data base original'!C32*100-100)</f>
        <v>1.4769093542442988</v>
      </c>
      <c r="D29" s="13">
        <f>('Data base original'!D33/'Data base original'!D32*100-100)</f>
        <v>1.5381037889236922</v>
      </c>
      <c r="E29" s="13">
        <f>('Data base original'!E33/'Data base original'!E32*100-100)</f>
        <v>5.8404716961139229</v>
      </c>
      <c r="F29" s="11">
        <f>('Data base original'!F33/'Data base original'!F32*100-100)</f>
        <v>2.7639112954363441</v>
      </c>
    </row>
    <row r="30" spans="1:6" x14ac:dyDescent="0.25">
      <c r="A30" s="71">
        <v>39417</v>
      </c>
      <c r="B30" s="13">
        <f>('Data base original'!B34/'Data base original'!B33*100-100)</f>
        <v>2.529157034799141</v>
      </c>
      <c r="C30" s="13">
        <f>('Data base original'!C34/'Data base original'!C33*100-100)</f>
        <v>1.11659282520678</v>
      </c>
      <c r="D30" s="13">
        <f>('Data base original'!D34/'Data base original'!D33*100-100)</f>
        <v>1.8895420835969787</v>
      </c>
      <c r="E30" s="13">
        <f>('Data base original'!E34/'Data base original'!E33*100-100)</f>
        <v>-2.5346114230774077</v>
      </c>
      <c r="F30" s="11">
        <f>('Data base original'!F34/'Data base original'!F33*100-100)</f>
        <v>1.7668747656028643</v>
      </c>
    </row>
    <row r="31" spans="1:6" x14ac:dyDescent="0.25">
      <c r="A31" s="70">
        <v>39448</v>
      </c>
      <c r="B31" s="13">
        <f>('Data base original'!B35/'Data base original'!B34*100-100)</f>
        <v>-0.37123522589857316</v>
      </c>
      <c r="C31" s="13">
        <f>('Data base original'!C35/'Data base original'!C34*100-100)</f>
        <v>1.1404064206922016</v>
      </c>
      <c r="D31" s="13">
        <f>('Data base original'!D35/'Data base original'!D34*100-100)</f>
        <v>2.0837619416647897</v>
      </c>
      <c r="E31" s="13">
        <f>('Data base original'!E35/'Data base original'!E34*100-100)</f>
        <v>-5.6887016513796738</v>
      </c>
      <c r="F31" s="11">
        <f>('Data base original'!F35/'Data base original'!F34*100-100)</f>
        <v>-0.11740648266896869</v>
      </c>
    </row>
    <row r="32" spans="1:6" x14ac:dyDescent="0.25">
      <c r="A32" s="71">
        <v>39479</v>
      </c>
      <c r="B32" s="13">
        <f>('Data base original'!B36/'Data base original'!B35*100-100)</f>
        <v>1.0118368387398675</v>
      </c>
      <c r="C32" s="13">
        <f>('Data base original'!C36/'Data base original'!C35*100-100)</f>
        <v>0.75180092839231349</v>
      </c>
      <c r="D32" s="13">
        <f>('Data base original'!D36/'Data base original'!D35*100-100)</f>
        <v>1.0433009516698917</v>
      </c>
      <c r="E32" s="13">
        <f>('Data base original'!E36/'Data base original'!E35*100-100)</f>
        <v>1.976586455426002</v>
      </c>
      <c r="F32" s="11">
        <f>('Data base original'!F36/'Data base original'!F35*100-100)</f>
        <v>1.0638322853313298</v>
      </c>
    </row>
    <row r="33" spans="1:6" x14ac:dyDescent="0.25">
      <c r="A33" s="71">
        <v>39508</v>
      </c>
      <c r="B33" s="13">
        <f>('Data base original'!B37/'Data base original'!B36*100-100)</f>
        <v>0.4427012698967161</v>
      </c>
      <c r="C33" s="13">
        <f>('Data base original'!C37/'Data base original'!C36*100-100)</f>
        <v>1.0480058554569922</v>
      </c>
      <c r="D33" s="13">
        <f>('Data base original'!D37/'Data base original'!D36*100-100)</f>
        <v>1.4442825821055152</v>
      </c>
      <c r="E33" s="13">
        <f>('Data base original'!E37/'Data base original'!E36*100-100)</f>
        <v>-0.8733343105069622</v>
      </c>
      <c r="F33" s="11">
        <f>('Data base original'!F37/'Data base original'!F36*100-100)</f>
        <v>0.62830414526058576</v>
      </c>
    </row>
    <row r="34" spans="1:6" x14ac:dyDescent="0.25">
      <c r="A34" s="71">
        <v>39539</v>
      </c>
      <c r="B34" s="13">
        <f>('Data base original'!B38/'Data base original'!B37*100-100)</f>
        <v>2.3290922516081736</v>
      </c>
      <c r="C34" s="13">
        <f>('Data base original'!C38/'Data base original'!C37*100-100)</f>
        <v>1.2191996366391464</v>
      </c>
      <c r="D34" s="13">
        <f>('Data base original'!D38/'Data base original'!D37*100-100)</f>
        <v>1.9845457932549095</v>
      </c>
      <c r="E34" s="13">
        <f>('Data base original'!E38/'Data base original'!E37*100-100)</f>
        <v>12.964812308278397</v>
      </c>
      <c r="F34" s="11">
        <f>('Data base original'!F38/'Data base original'!F37*100-100)</f>
        <v>2.966395414723408</v>
      </c>
    </row>
    <row r="35" spans="1:6" x14ac:dyDescent="0.25">
      <c r="A35" s="71">
        <v>39569</v>
      </c>
      <c r="B35" s="13">
        <f>('Data base original'!B39/'Data base original'!B38*100-100)</f>
        <v>1.4544651069814165</v>
      </c>
      <c r="C35" s="13">
        <f>('Data base original'!C39/'Data base original'!C38*100-100)</f>
        <v>-2.5354411370855701E-2</v>
      </c>
      <c r="D35" s="13">
        <f>('Data base original'!D39/'Data base original'!D38*100-100)</f>
        <v>1.3661324857876025</v>
      </c>
      <c r="E35" s="13">
        <f>('Data base original'!E39/'Data base original'!E38*100-100)</f>
        <v>8.8745541883111372</v>
      </c>
      <c r="F35" s="11">
        <f>('Data base original'!F39/'Data base original'!F38*100-100)</f>
        <v>1.9049400801773828</v>
      </c>
    </row>
    <row r="36" spans="1:6" x14ac:dyDescent="0.25">
      <c r="A36" s="71">
        <v>39600</v>
      </c>
      <c r="B36" s="13">
        <f>('Data base original'!B40/'Data base original'!B39*100-100)</f>
        <v>2.0780517455981027</v>
      </c>
      <c r="C36" s="13">
        <f>('Data base original'!C40/'Data base original'!C39*100-100)</f>
        <v>0.42553889825978786</v>
      </c>
      <c r="D36" s="13">
        <f>('Data base original'!D40/'Data base original'!D39*100-100)</f>
        <v>2.1862453690691126</v>
      </c>
      <c r="E36" s="13">
        <f>('Data base original'!E40/'Data base original'!E39*100-100)</f>
        <v>10.790129445247217</v>
      </c>
      <c r="F36" s="11">
        <f>('Data base original'!F40/'Data base original'!F39*100-100)</f>
        <v>2.7193580354841913</v>
      </c>
    </row>
    <row r="37" spans="1:6" x14ac:dyDescent="0.25">
      <c r="A37" s="71">
        <v>39630</v>
      </c>
      <c r="B37" s="13">
        <f>('Data base original'!B41/'Data base original'!B40*100-100)</f>
        <v>1.1748388509719092</v>
      </c>
      <c r="C37" s="13">
        <f>('Data base original'!C41/'Data base original'!C40*100-100)</f>
        <v>0.48828911262326358</v>
      </c>
      <c r="D37" s="13">
        <f>('Data base original'!D41/'Data base original'!D40*100-100)</f>
        <v>2.2329845365015331</v>
      </c>
      <c r="E37" s="13">
        <f>('Data base original'!E41/'Data base original'!E40*100-100)</f>
        <v>-4.6229316022729279</v>
      </c>
      <c r="F37" s="11">
        <f>('Data base original'!F41/'Data base original'!F40*100-100)</f>
        <v>0.73341179666029177</v>
      </c>
    </row>
    <row r="38" spans="1:6" x14ac:dyDescent="0.25">
      <c r="A38" s="71">
        <v>39661</v>
      </c>
      <c r="B38" s="13">
        <f>('Data base original'!B42/'Data base original'!B41*100-100)</f>
        <v>1.297917187258534</v>
      </c>
      <c r="C38" s="13">
        <f>('Data base original'!C42/'Data base original'!C41*100-100)</f>
        <v>0.71003856844180291</v>
      </c>
      <c r="D38" s="13">
        <f>('Data base original'!D42/'Data base original'!D41*100-100)</f>
        <v>1.9993748015224071</v>
      </c>
      <c r="E38" s="13">
        <f>('Data base original'!E42/'Data base original'!E41*100-100)</f>
        <v>0.18338904211276486</v>
      </c>
      <c r="F38" s="11">
        <f>('Data base original'!F42/'Data base original'!F41*100-100)</f>
        <v>1.2742574468637144</v>
      </c>
    </row>
    <row r="39" spans="1:6" x14ac:dyDescent="0.25">
      <c r="A39" s="71">
        <v>39692</v>
      </c>
      <c r="B39" s="13">
        <f>('Data base original'!B43/'Data base original'!B42*100-100)</f>
        <v>1.7387871687221121</v>
      </c>
      <c r="C39" s="13">
        <f>('Data base original'!C43/'Data base original'!C42*100-100)</f>
        <v>0.32389584961617857</v>
      </c>
      <c r="D39" s="13">
        <f>('Data base original'!D43/'Data base original'!D42*100-100)</f>
        <v>1.6775170598836127</v>
      </c>
      <c r="E39" s="13">
        <f>('Data base original'!E43/'Data base original'!E42*100-100)</f>
        <v>8.3808506439507795</v>
      </c>
      <c r="F39" s="11">
        <f>('Data base original'!F43/'Data base original'!F42*100-100)</f>
        <v>2.1893461038959146</v>
      </c>
    </row>
    <row r="40" spans="1:6" x14ac:dyDescent="0.25">
      <c r="A40" s="71">
        <v>39722</v>
      </c>
      <c r="B40" s="13">
        <f>('Data base original'!B44/'Data base original'!B43*100-100)</f>
        <v>3.5310895478893372</v>
      </c>
      <c r="C40" s="13">
        <f>('Data base original'!C44/'Data base original'!C43*100-100)</f>
        <v>0.12262883401945146</v>
      </c>
      <c r="D40" s="13">
        <f>('Data base original'!D44/'Data base original'!D43*100-100)</f>
        <v>1.5546871970395983</v>
      </c>
      <c r="E40" s="13">
        <f>('Data base original'!E44/'Data base original'!E43*100-100)</f>
        <v>16.443040405320758</v>
      </c>
      <c r="F40" s="11">
        <f>('Data base original'!F44/'Data base original'!F43*100-100)</f>
        <v>4.0069831454909064</v>
      </c>
    </row>
    <row r="41" spans="1:6" x14ac:dyDescent="0.25">
      <c r="A41" s="71">
        <v>39753</v>
      </c>
      <c r="B41" s="13">
        <f>('Data base original'!B45/'Data base original'!B44*100-100)</f>
        <v>0.82015176028666303</v>
      </c>
      <c r="C41" s="13">
        <f>('Data base original'!C45/'Data base original'!C44*100-100)</f>
        <v>0.48111559368115309</v>
      </c>
      <c r="D41" s="13">
        <f>('Data base original'!D45/'Data base original'!D44*100-100)</f>
        <v>1.197683895557617</v>
      </c>
      <c r="E41" s="13">
        <f>('Data base original'!E45/'Data base original'!E44*100-100)</f>
        <v>-0.8365400227124411</v>
      </c>
      <c r="F41" s="11">
        <f>('Data base original'!F45/'Data base original'!F44*100-100)</f>
        <v>0.67636829018962885</v>
      </c>
    </row>
    <row r="42" spans="1:6" x14ac:dyDescent="0.25">
      <c r="A42" s="71">
        <v>39783</v>
      </c>
      <c r="B42" s="13">
        <f>('Data base original'!B46/'Data base original'!B45*100-100)</f>
        <v>-1.1450054224792012</v>
      </c>
      <c r="C42" s="13">
        <f>('Data base original'!C46/'Data base original'!C45*100-100)</f>
        <v>-0.11148192582548688</v>
      </c>
      <c r="D42" s="13">
        <f>('Data base original'!D46/'Data base original'!D45*100-100)</f>
        <v>0.60002672740868945</v>
      </c>
      <c r="E42" s="13">
        <f>('Data base original'!E46/'Data base original'!E45*100-100)</f>
        <v>-6.734408667426834</v>
      </c>
      <c r="F42" s="11">
        <f>('Data base original'!F46/'Data base original'!F45*100-100)</f>
        <v>-1.277600156855101</v>
      </c>
    </row>
    <row r="43" spans="1:6" x14ac:dyDescent="0.25">
      <c r="A43" s="70">
        <v>39814</v>
      </c>
      <c r="B43" s="13">
        <f>('Data base original'!B47/'Data base original'!B46*100-100)</f>
        <v>-1.5187869957304656</v>
      </c>
      <c r="C43" s="13">
        <f>('Data base original'!C47/'Data base original'!C46*100-100)</f>
        <v>-0.17074864770299314</v>
      </c>
      <c r="D43" s="13">
        <f>('Data base original'!D47/'Data base original'!D46*100-100)</f>
        <v>-5.2171813294492608E-2</v>
      </c>
      <c r="E43" s="13">
        <f>('Data base original'!E47/'Data base original'!E46*100-100)</f>
        <v>-4.3349290047919595</v>
      </c>
      <c r="F43" s="11">
        <f>('Data base original'!F47/'Data base original'!F46*100-100)</f>
        <v>-1.3436131421808852</v>
      </c>
    </row>
    <row r="44" spans="1:6" x14ac:dyDescent="0.25">
      <c r="A44" s="71">
        <v>39845</v>
      </c>
      <c r="B44" s="13">
        <f>('Data base original'!B48/'Data base original'!B47*100-100)</f>
        <v>-1.2040866973137554</v>
      </c>
      <c r="C44" s="13">
        <f>('Data base original'!C48/'Data base original'!C47*100-100)</f>
        <v>-0.71120746430531767</v>
      </c>
      <c r="D44" s="13">
        <f>('Data base original'!D48/'Data base original'!D47*100-100)</f>
        <v>-0.69206056486612511</v>
      </c>
      <c r="E44" s="13">
        <f>('Data base original'!E48/'Data base original'!E47*100-100)</f>
        <v>-5.6127184751608894</v>
      </c>
      <c r="F44" s="11">
        <f>('Data base original'!F48/'Data base original'!F47*100-100)</f>
        <v>-1.4831807545140947</v>
      </c>
    </row>
    <row r="45" spans="1:6" x14ac:dyDescent="0.25">
      <c r="A45" s="71">
        <v>39873</v>
      </c>
      <c r="B45" s="13">
        <f>('Data base original'!B49/'Data base original'!B48*100-100)</f>
        <v>-1.6398672795344567</v>
      </c>
      <c r="C45" s="13">
        <f>('Data base original'!C49/'Data base original'!C48*100-100)</f>
        <v>4.5574179678936844E-2</v>
      </c>
      <c r="D45" s="13">
        <f>('Data base original'!D49/'Data base original'!D48*100-100)</f>
        <v>0.14749133989894858</v>
      </c>
      <c r="E45" s="13">
        <f>('Data base original'!E49/'Data base original'!E48*100-100)</f>
        <v>-4.7318511599974613</v>
      </c>
      <c r="F45" s="11">
        <f>('Data base original'!F49/'Data base original'!F48*100-100)</f>
        <v>-1.3510107179751856</v>
      </c>
    </row>
    <row r="46" spans="1:6" x14ac:dyDescent="0.25">
      <c r="A46" s="71">
        <v>39904</v>
      </c>
      <c r="B46" s="13">
        <f>('Data base original'!B50/'Data base original'!B49*100-100)</f>
        <v>1.0283327338270141</v>
      </c>
      <c r="C46" s="13">
        <f>('Data base original'!C50/'Data base original'!C49*100-100)</f>
        <v>0.43412936866677398</v>
      </c>
      <c r="D46" s="13">
        <f>('Data base original'!D50/'Data base original'!D49*100-100)</f>
        <v>0.24229965060776237</v>
      </c>
      <c r="E46" s="13">
        <f>('Data base original'!E50/'Data base original'!E49*100-100)</f>
        <v>-4.9752944797151315</v>
      </c>
      <c r="F46" s="11">
        <f>('Data base original'!F50/'Data base original'!F49*100-100)</f>
        <v>0.21781650721931101</v>
      </c>
    </row>
    <row r="47" spans="1:6" x14ac:dyDescent="0.25">
      <c r="A47" s="71">
        <v>39934</v>
      </c>
      <c r="B47" s="13">
        <f>('Data base original'!B51/'Data base original'!B50*100-100)</f>
        <v>-0.35458877024477431</v>
      </c>
      <c r="C47" s="13">
        <f>('Data base original'!C51/'Data base original'!C50*100-100)</f>
        <v>-0.69777678920094388</v>
      </c>
      <c r="D47" s="13">
        <f>('Data base original'!D51/'Data base original'!D50*100-100)</f>
        <v>0.49741165131398191</v>
      </c>
      <c r="E47" s="13">
        <f>('Data base original'!E51/'Data base original'!E50*100-100)</f>
        <v>-3.3680001824803583</v>
      </c>
      <c r="F47" s="11">
        <f>('Data base original'!F51/'Data base original'!F50*100-100)</f>
        <v>-0.47049238825735529</v>
      </c>
    </row>
    <row r="48" spans="1:6" x14ac:dyDescent="0.25">
      <c r="A48" s="71">
        <v>39965</v>
      </c>
      <c r="B48" s="13">
        <f>('Data base original'!B52/'Data base original'!B51*100-100)</f>
        <v>-0.77784618516363935</v>
      </c>
      <c r="C48" s="13">
        <f>('Data base original'!C52/'Data base original'!C51*100-100)</f>
        <v>-0.73801430204625262</v>
      </c>
      <c r="D48" s="13">
        <f>('Data base original'!D52/'Data base original'!D51*100-100)</f>
        <v>0.88146453014658732</v>
      </c>
      <c r="E48" s="13">
        <f>('Data base original'!E52/'Data base original'!E51*100-100)</f>
        <v>-12.608114342021707</v>
      </c>
      <c r="F48" s="11">
        <f>('Data base original'!F52/'Data base original'!F51*100-100)</f>
        <v>-1.4184519331190302</v>
      </c>
    </row>
    <row r="49" spans="1:6" x14ac:dyDescent="0.25">
      <c r="A49" s="71">
        <v>39995</v>
      </c>
      <c r="B49" s="13">
        <f>('Data base original'!B53/'Data base original'!B52*100-100)</f>
        <v>0.11259210655232721</v>
      </c>
      <c r="C49" s="13">
        <f>('Data base original'!C53/'Data base original'!C52*100-100)</f>
        <v>0.12484098492609519</v>
      </c>
      <c r="D49" s="13">
        <f>('Data base original'!D53/'Data base original'!D52*100-100)</f>
        <v>0.84210440357961147</v>
      </c>
      <c r="E49" s="13">
        <f>('Data base original'!E53/'Data base original'!E52*100-100)</f>
        <v>-0.75530721664864586</v>
      </c>
      <c r="F49" s="11">
        <f>('Data base original'!F53/'Data base original'!F52*100-100)</f>
        <v>0.21770095404025369</v>
      </c>
    </row>
    <row r="50" spans="1:6" x14ac:dyDescent="0.25">
      <c r="A50" s="71">
        <v>40026</v>
      </c>
      <c r="B50" s="13">
        <f>('Data base original'!B54/'Data base original'!B53*100-100)</f>
        <v>1.0083302098128399</v>
      </c>
      <c r="C50" s="13">
        <f>('Data base original'!C54/'Data base original'!C53*100-100)</f>
        <v>8.0822498321992953E-2</v>
      </c>
      <c r="D50" s="13">
        <f>('Data base original'!D54/'Data base original'!D53*100-100)</f>
        <v>0.67707654445288767</v>
      </c>
      <c r="E50" s="13">
        <f>('Data base original'!E54/'Data base original'!E53*100-100)</f>
        <v>0.49556185786090623</v>
      </c>
      <c r="F50" s="11">
        <f>('Data base original'!F54/'Data base original'!F53*100-100)</f>
        <v>0.78368163633790289</v>
      </c>
    </row>
    <row r="51" spans="1:6" x14ac:dyDescent="0.25">
      <c r="A51" s="71">
        <v>40057</v>
      </c>
      <c r="B51" s="13">
        <f>('Data base original'!B55/'Data base original'!B54*100-100)</f>
        <v>0.44836897377318508</v>
      </c>
      <c r="C51" s="13">
        <f>('Data base original'!C55/'Data base original'!C54*100-100)</f>
        <v>0.26201969224604227</v>
      </c>
      <c r="D51" s="13">
        <f>('Data base original'!D55/'Data base original'!D54*100-100)</f>
        <v>0.71065535691097637</v>
      </c>
      <c r="E51" s="13">
        <f>('Data base original'!E55/'Data base original'!E54*100-100)</f>
        <v>-2.65191682410385</v>
      </c>
      <c r="F51" s="11">
        <f>('Data base original'!F55/'Data base original'!F54*100-100)</f>
        <v>0.2535420837023139</v>
      </c>
    </row>
    <row r="52" spans="1:6" x14ac:dyDescent="0.25">
      <c r="A52" s="71">
        <v>40087</v>
      </c>
      <c r="B52" s="13">
        <f>('Data base original'!B56/'Data base original'!B55*100-100)</f>
        <v>0.10528905451919002</v>
      </c>
      <c r="C52" s="13">
        <f>('Data base original'!C56/'Data base original'!C55*100-100)</f>
        <v>0.7122552448733046</v>
      </c>
      <c r="D52" s="13">
        <f>('Data base original'!D56/'Data base original'!D55*100-100)</f>
        <v>1.4361372789642957</v>
      </c>
      <c r="E52" s="13">
        <f>('Data base original'!E56/'Data base original'!E55*100-100)</f>
        <v>-0.41221365530226706</v>
      </c>
      <c r="F52" s="11">
        <f>('Data base original'!F56/'Data base original'!F55*100-100)</f>
        <v>0.45098084147959128</v>
      </c>
    </row>
    <row r="53" spans="1:6" x14ac:dyDescent="0.25">
      <c r="A53" s="71">
        <v>40118</v>
      </c>
      <c r="B53" s="13">
        <f>('Data base original'!B57/'Data base original'!B56*100-100)</f>
        <v>-0.25603898236785483</v>
      </c>
      <c r="C53" s="13">
        <f>('Data base original'!C57/'Data base original'!C56*100-100)</f>
        <v>0.54588637896306125</v>
      </c>
      <c r="D53" s="13">
        <f>('Data base original'!D57/'Data base original'!D56*100-100)</f>
        <v>1.4073708256923538</v>
      </c>
      <c r="E53" s="13">
        <f>('Data base original'!E57/'Data base original'!E56*100-100)</f>
        <v>-7.7677641931656751</v>
      </c>
      <c r="F53" s="11">
        <f>('Data base original'!F57/'Data base original'!F56*100-100)</f>
        <v>-0.31503300702139825</v>
      </c>
    </row>
    <row r="54" spans="1:6" x14ac:dyDescent="0.25">
      <c r="A54" s="71">
        <v>40148</v>
      </c>
      <c r="B54" s="13">
        <f>('Data base original'!B58/'Data base original'!B57*100-100)</f>
        <v>3.7012120985090036</v>
      </c>
      <c r="C54" s="13">
        <f>('Data base original'!C58/'Data base original'!C57*100-100)</f>
        <v>0.93438966698384718</v>
      </c>
      <c r="D54" s="13">
        <f>('Data base original'!D58/'Data base original'!D57*100-100)</f>
        <v>0.83097819571760567</v>
      </c>
      <c r="E54" s="13">
        <f>('Data base original'!E58/'Data base original'!E57*100-100)</f>
        <v>-4.0480142060104924</v>
      </c>
      <c r="F54" s="11">
        <f>('Data base original'!F58/'Data base original'!F57*100-100)</f>
        <v>2.160303682741187</v>
      </c>
    </row>
    <row r="55" spans="1:6" x14ac:dyDescent="0.25">
      <c r="A55" s="70">
        <v>40179</v>
      </c>
      <c r="B55" s="13">
        <f>('Data base original'!B59/'Data base original'!B58*100-100)</f>
        <v>-0.37992209829211276</v>
      </c>
      <c r="C55" s="13">
        <f>('Data base original'!C59/'Data base original'!C58*100-100)</f>
        <v>0.42212957586768596</v>
      </c>
      <c r="D55" s="13">
        <f>('Data base original'!D59/'Data base original'!D58*100-100)</f>
        <v>0.27435665587898939</v>
      </c>
      <c r="E55" s="13">
        <f>('Data base original'!E59/'Data base original'!E58*100-100)</f>
        <v>13.441743411951038</v>
      </c>
      <c r="F55" s="11">
        <f>('Data base original'!F59/'Data base original'!F58*100-100)</f>
        <v>0.74480598721360991</v>
      </c>
    </row>
    <row r="56" spans="1:6" x14ac:dyDescent="0.25">
      <c r="A56" s="71">
        <v>40210</v>
      </c>
      <c r="B56" s="13">
        <f>('Data base original'!B60/'Data base original'!B59*100-100)</f>
        <v>0.55927935391353856</v>
      </c>
      <c r="C56" s="13">
        <f>('Data base original'!C60/'Data base original'!C59*100-100)</f>
        <v>0.17521390941750781</v>
      </c>
      <c r="D56" s="13">
        <f>('Data base original'!D60/'Data base original'!D59*100-100)</f>
        <v>0.6529080145352566</v>
      </c>
      <c r="E56" s="13">
        <f>('Data base original'!E60/'Data base original'!E59*100-100)</f>
        <v>-2.428819986093572</v>
      </c>
      <c r="F56" s="11">
        <f>('Data base original'!F60/'Data base original'!F59*100-100)</f>
        <v>0.3241470555491901</v>
      </c>
    </row>
    <row r="57" spans="1:6" x14ac:dyDescent="0.25">
      <c r="A57" s="71">
        <v>40238</v>
      </c>
      <c r="B57" s="13">
        <f>('Data base original'!B61/'Data base original'!B60*100-100)</f>
        <v>-0.36286105826728488</v>
      </c>
      <c r="C57" s="13">
        <f>('Data base original'!C61/'Data base original'!C60*100-100)</f>
        <v>0.67217536752409046</v>
      </c>
      <c r="D57" s="13">
        <f>('Data base original'!D61/'Data base original'!D60*100-100)</f>
        <v>0.64854077270611299</v>
      </c>
      <c r="E57" s="13">
        <f>('Data base original'!E61/'Data base original'!E60*100-100)</f>
        <v>0.45754611460606043</v>
      </c>
      <c r="F57" s="11">
        <f>('Data base original'!F61/'Data base original'!F60*100-100)</f>
        <v>5.4308216180174895E-2</v>
      </c>
    </row>
    <row r="58" spans="1:6" x14ac:dyDescent="0.25">
      <c r="A58" s="71">
        <v>40269</v>
      </c>
      <c r="B58" s="13">
        <f>('Data base original'!B62/'Data base original'!B61*100-100)</f>
        <v>0.73162938986686754</v>
      </c>
      <c r="C58" s="13">
        <f>('Data base original'!C62/'Data base original'!C61*100-100)</f>
        <v>1.3911672279303104</v>
      </c>
      <c r="D58" s="13">
        <f>('Data base original'!D62/'Data base original'!D61*100-100)</f>
        <v>0.61846343174121898</v>
      </c>
      <c r="E58" s="13">
        <f>('Data base original'!E62/'Data base original'!E61*100-100)</f>
        <v>3.9829360258877102</v>
      </c>
      <c r="F58" s="11">
        <f>('Data base original'!F62/'Data base original'!F61*100-100)</f>
        <v>1.0072441889615646</v>
      </c>
    </row>
    <row r="59" spans="1:6" x14ac:dyDescent="0.25">
      <c r="A59" s="71">
        <v>40299</v>
      </c>
      <c r="B59" s="13">
        <f>('Data base original'!B63/'Data base original'!B62*100-100)</f>
        <v>0.69097424605732272</v>
      </c>
      <c r="C59" s="13">
        <f>('Data base original'!C63/'Data base original'!C62*100-100)</f>
        <v>0.16412482768114955</v>
      </c>
      <c r="D59" s="13">
        <f>('Data base original'!D63/'Data base original'!D62*100-100)</f>
        <v>1.2334273137213785</v>
      </c>
      <c r="E59" s="13">
        <f>('Data base original'!E63/'Data base original'!E62*100-100)</f>
        <v>5.391812217300469</v>
      </c>
      <c r="F59" s="11">
        <f>('Data base original'!F63/'Data base original'!F62*100-100)</f>
        <v>1.0966982925998252</v>
      </c>
    </row>
    <row r="60" spans="1:6" x14ac:dyDescent="0.25">
      <c r="A60" s="71">
        <v>40330</v>
      </c>
      <c r="B60" s="13">
        <f>('Data base original'!B64/'Data base original'!B63*100-100)</f>
        <v>0.65280175660755901</v>
      </c>
      <c r="C60" s="13">
        <f>('Data base original'!C64/'Data base original'!C63*100-100)</f>
        <v>0.6191824529575598</v>
      </c>
      <c r="D60" s="13">
        <f>('Data base original'!D64/'Data base original'!D63*100-100)</f>
        <v>1.4144097584171078</v>
      </c>
      <c r="E60" s="13">
        <f>('Data base original'!E64/'Data base original'!E63*100-100)</f>
        <v>3.8652358934981237</v>
      </c>
      <c r="F60" s="11">
        <f>('Data base original'!F64/'Data base original'!F63*100-100)</f>
        <v>1.071475951893035</v>
      </c>
    </row>
    <row r="61" spans="1:6" x14ac:dyDescent="0.25">
      <c r="A61" s="71">
        <v>40360</v>
      </c>
      <c r="B61" s="13">
        <f>('Data base original'!B65/'Data base original'!B64*100-100)</f>
        <v>-0.77576549871342593</v>
      </c>
      <c r="C61" s="13">
        <f>('Data base original'!C65/'Data base original'!C64*100-100)</f>
        <v>0.93307818232915452</v>
      </c>
      <c r="D61" s="13">
        <f>('Data base original'!D65/'Data base original'!D64*100-100)</f>
        <v>0.76082706117612986</v>
      </c>
      <c r="E61" s="13">
        <f>('Data base original'!E65/'Data base original'!E64*100-100)</f>
        <v>-4.7500492651361412</v>
      </c>
      <c r="F61" s="11">
        <f>('Data base original'!F65/'Data base original'!F64*100-100)</f>
        <v>-0.51642472937525952</v>
      </c>
    </row>
    <row r="62" spans="1:6" x14ac:dyDescent="0.25">
      <c r="A62" s="71">
        <v>40391</v>
      </c>
      <c r="B62" s="13">
        <f>('Data base original'!B66/'Data base original'!B65*100-100)</f>
        <v>0.47545992531996717</v>
      </c>
      <c r="C62" s="13">
        <f>('Data base original'!C66/'Data base original'!C65*100-100)</f>
        <v>1.4588695440505859</v>
      </c>
      <c r="D62" s="13">
        <f>('Data base original'!D66/'Data base original'!D65*100-100)</f>
        <v>1.3408200298492829</v>
      </c>
      <c r="E62" s="13">
        <f>('Data base original'!E66/'Data base original'!E65*100-100)</f>
        <v>-1.2209438594606468</v>
      </c>
      <c r="F62" s="11">
        <f>('Data base original'!F66/'Data base original'!F65*100-100)</f>
        <v>0.67540794588880715</v>
      </c>
    </row>
    <row r="63" spans="1:6" x14ac:dyDescent="0.25">
      <c r="A63" s="71">
        <v>40422</v>
      </c>
      <c r="B63" s="13">
        <f>('Data base original'!B67/'Data base original'!B66*100-100)</f>
        <v>0.73447622699842441</v>
      </c>
      <c r="C63" s="13">
        <f>('Data base original'!C67/'Data base original'!C66*100-100)</f>
        <v>0.86129918541828943</v>
      </c>
      <c r="D63" s="13">
        <f>('Data base original'!D67/'Data base original'!D66*100-100)</f>
        <v>0.89936766639570465</v>
      </c>
      <c r="E63" s="13">
        <f>('Data base original'!E67/'Data base original'!E66*100-100)</f>
        <v>-3.3715352110430956</v>
      </c>
      <c r="F63" s="11">
        <f>('Data base original'!F67/'Data base original'!F66*100-100)</f>
        <v>0.49331559332816255</v>
      </c>
    </row>
    <row r="64" spans="1:6" x14ac:dyDescent="0.25">
      <c r="A64" s="71">
        <v>40452</v>
      </c>
      <c r="B64" s="13">
        <f>('Data base original'!B68/'Data base original'!B67*100-100)</f>
        <v>1.1634432348785424</v>
      </c>
      <c r="C64" s="13">
        <f>('Data base original'!C68/'Data base original'!C67*100-100)</f>
        <v>1.2432898424101779</v>
      </c>
      <c r="D64" s="13">
        <f>('Data base original'!D68/'Data base original'!D67*100-100)</f>
        <v>1.1534926418076594</v>
      </c>
      <c r="E64" s="13">
        <f>('Data base original'!E68/'Data base original'!E67*100-100)</f>
        <v>7.2706410448771095</v>
      </c>
      <c r="F64" s="11">
        <f>('Data base original'!F68/'Data base original'!F67*100-100)</f>
        <v>1.5942620467221928</v>
      </c>
    </row>
    <row r="65" spans="1:6" x14ac:dyDescent="0.25">
      <c r="A65" s="71">
        <v>40483</v>
      </c>
      <c r="B65" s="13">
        <f>('Data base original'!B69/'Data base original'!B68*100-100)</f>
        <v>0.52025122029660054</v>
      </c>
      <c r="C65" s="13">
        <f>('Data base original'!C69/'Data base original'!C68*100-100)</f>
        <v>1.6047501735329917</v>
      </c>
      <c r="D65" s="13">
        <f>('Data base original'!D69/'Data base original'!D68*100-100)</f>
        <v>0.92243552714367638</v>
      </c>
      <c r="E65" s="13">
        <f>('Data base original'!E69/'Data base original'!E68*100-100)</f>
        <v>2.0436397484765649</v>
      </c>
      <c r="F65" s="11">
        <f>('Data base original'!F69/'Data base original'!F68*100-100)</f>
        <v>0.85731170276990554</v>
      </c>
    </row>
    <row r="66" spans="1:6" x14ac:dyDescent="0.25">
      <c r="A66" s="71">
        <v>40513</v>
      </c>
      <c r="B66" s="13">
        <f>('Data base original'!B70/'Data base original'!B69*100-100)</f>
        <v>1.3761090722961455</v>
      </c>
      <c r="C66" s="13">
        <f>('Data base original'!C70/'Data base original'!C69*100-100)</f>
        <v>1.381062446171228</v>
      </c>
      <c r="D66" s="13">
        <f>('Data base original'!D70/'Data base original'!D69*100-100)</f>
        <v>1.232534665365975</v>
      </c>
      <c r="E66" s="13">
        <f>('Data base original'!E70/'Data base original'!E69*100-100)</f>
        <v>-9.2790684123541638</v>
      </c>
      <c r="F66" s="11">
        <f>('Data base original'!F70/'Data base original'!F69*100-100)</f>
        <v>0.55146039389416046</v>
      </c>
    </row>
    <row r="67" spans="1:6" x14ac:dyDescent="0.25">
      <c r="A67" s="70">
        <v>40544</v>
      </c>
      <c r="B67" s="13">
        <f>('Data base original'!B71/'Data base original'!B70*100-100)</f>
        <v>0.70046699536770518</v>
      </c>
      <c r="C67" s="13">
        <f>('Data base original'!C71/'Data base original'!C70*100-100)</f>
        <v>1.3238618615033033</v>
      </c>
      <c r="D67" s="13">
        <f>('Data base original'!D71/'Data base original'!D70*100-100)</f>
        <v>0.60822002078867854</v>
      </c>
      <c r="E67" s="13">
        <f>('Data base original'!E71/'Data base original'!E70*100-100)</f>
        <v>13.753265366779004</v>
      </c>
      <c r="F67" s="11">
        <f>('Data base original'!F71/'Data base original'!F70*100-100)</f>
        <v>1.6250478981573337</v>
      </c>
    </row>
    <row r="68" spans="1:6" x14ac:dyDescent="0.25">
      <c r="A68" s="71">
        <v>40575</v>
      </c>
      <c r="B68" s="13">
        <f>('Data base original'!B72/'Data base original'!B71*100-100)</f>
        <v>0.38588506372995823</v>
      </c>
      <c r="C68" s="13">
        <f>('Data base original'!C72/'Data base original'!C71*100-100)</f>
        <v>1.0986444468683345</v>
      </c>
      <c r="D68" s="13">
        <f>('Data base original'!D72/'Data base original'!D71*100-100)</f>
        <v>0.77787972187061882</v>
      </c>
      <c r="E68" s="13">
        <f>('Data base original'!E72/'Data base original'!E71*100-100)</f>
        <v>2.859537257017692</v>
      </c>
      <c r="F68" s="11">
        <f>('Data base original'!F72/'Data base original'!F71*100-100)</f>
        <v>0.75133239367674776</v>
      </c>
    </row>
    <row r="69" spans="1:6" x14ac:dyDescent="0.25">
      <c r="A69" s="71">
        <v>40603</v>
      </c>
      <c r="B69" s="13">
        <f>('Data base original'!B73/'Data base original'!B72*100-100)</f>
        <v>1.2712837676928359</v>
      </c>
      <c r="C69" s="13">
        <f>('Data base original'!C73/'Data base original'!C72*100-100)</f>
        <v>2.2107126431664739</v>
      </c>
      <c r="D69" s="13">
        <f>('Data base original'!D73/'Data base original'!D72*100-100)</f>
        <v>1.0040945607542966</v>
      </c>
      <c r="E69" s="13">
        <f>('Data base original'!E73/'Data base original'!E72*100-100)</f>
        <v>4.6970983753661386</v>
      </c>
      <c r="F69" s="11">
        <f>('Data base original'!F73/'Data base original'!F72*100-100)</f>
        <v>1.5796719992033843</v>
      </c>
    </row>
    <row r="70" spans="1:6" x14ac:dyDescent="0.25">
      <c r="A70" s="71">
        <v>40634</v>
      </c>
      <c r="B70" s="13">
        <f>('Data base original'!B74/'Data base original'!B73*100-100)</f>
        <v>1.3374786931966725</v>
      </c>
      <c r="C70" s="13">
        <f>('Data base original'!C74/'Data base original'!C73*100-100)</f>
        <v>1.6853883423178786</v>
      </c>
      <c r="D70" s="13">
        <f>('Data base original'!D74/'Data base original'!D73*100-100)</f>
        <v>1.091731265745139</v>
      </c>
      <c r="E70" s="13">
        <f>('Data base original'!E74/'Data base original'!E73*100-100)</f>
        <v>1.0037058904905081</v>
      </c>
      <c r="F70" s="11">
        <f>('Data base original'!F74/'Data base original'!F73*100-100)</f>
        <v>1.2931368007079698</v>
      </c>
    </row>
    <row r="71" spans="1:6" x14ac:dyDescent="0.25">
      <c r="A71" s="71">
        <v>40664</v>
      </c>
      <c r="B71" s="13">
        <f>('Data base original'!B75/'Data base original'!B74*100-100)</f>
        <v>1.7434148901253081</v>
      </c>
      <c r="C71" s="13">
        <f>('Data base original'!C75/'Data base original'!C74*100-100)</f>
        <v>0.63354723053110718</v>
      </c>
      <c r="D71" s="13">
        <f>('Data base original'!D75/'Data base original'!D74*100-100)</f>
        <v>1.0275910231642911</v>
      </c>
      <c r="E71" s="13">
        <f>('Data base original'!E75/'Data base original'!E74*100-100)</f>
        <v>6.605306873480373</v>
      </c>
      <c r="F71" s="11">
        <f>('Data base original'!F75/'Data base original'!F74*100-100)</f>
        <v>1.8185538860648052</v>
      </c>
    </row>
    <row r="72" spans="1:6" x14ac:dyDescent="0.25">
      <c r="A72" s="71">
        <v>40695</v>
      </c>
      <c r="B72" s="13">
        <f>('Data base original'!B76/'Data base original'!B75*100-100)</f>
        <v>0.67888736294416674</v>
      </c>
      <c r="C72" s="13">
        <f>('Data base original'!C76/'Data base original'!C75*100-100)</f>
        <v>1.1528335620149477</v>
      </c>
      <c r="D72" s="13">
        <f>('Data base original'!D76/'Data base original'!D75*100-100)</f>
        <v>1.1779795693548181</v>
      </c>
      <c r="E72" s="13">
        <f>('Data base original'!E76/'Data base original'!E75*100-100)</f>
        <v>-2.3552839952673708</v>
      </c>
      <c r="F72" s="11">
        <f>('Data base original'!F76/'Data base original'!F75*100-100)</f>
        <v>0.60560086145730452</v>
      </c>
    </row>
    <row r="73" spans="1:6" x14ac:dyDescent="0.25">
      <c r="A73" s="71">
        <v>40725</v>
      </c>
      <c r="B73" s="13">
        <f>('Data base original'!B77/'Data base original'!B76*100-100)</f>
        <v>0.33147207071972673</v>
      </c>
      <c r="C73" s="13">
        <f>('Data base original'!C77/'Data base original'!C76*100-100)</f>
        <v>1.1755675984413045</v>
      </c>
      <c r="D73" s="13">
        <f>('Data base original'!D77/'Data base original'!D76*100-100)</f>
        <v>0.89475000365241897</v>
      </c>
      <c r="E73" s="13">
        <f>('Data base original'!E77/'Data base original'!E76*100-100)</f>
        <v>2.3340814059989157</v>
      </c>
      <c r="F73" s="11">
        <f>('Data base original'!F77/'Data base original'!F76*100-100)</f>
        <v>0.72839482452724269</v>
      </c>
    </row>
    <row r="74" spans="1:6" x14ac:dyDescent="0.25">
      <c r="A74" s="71">
        <v>40756</v>
      </c>
      <c r="B74" s="13">
        <f>('Data base original'!B78/'Data base original'!B77*100-100)</f>
        <v>0.91709179566838372</v>
      </c>
      <c r="C74" s="13">
        <f>('Data base original'!C78/'Data base original'!C77*100-100)</f>
        <v>1.6798624057108924</v>
      </c>
      <c r="D74" s="13">
        <f>('Data base original'!D78/'Data base original'!D77*100-100)</f>
        <v>0.82949428361922628</v>
      </c>
      <c r="E74" s="13">
        <f>('Data base original'!E78/'Data base original'!E77*100-100)</f>
        <v>3.6642499476256631</v>
      </c>
      <c r="F74" s="11">
        <f>('Data base original'!F78/'Data base original'!F77*100-100)</f>
        <v>1.2101895288525242</v>
      </c>
    </row>
    <row r="75" spans="1:6" x14ac:dyDescent="0.25">
      <c r="A75" s="71">
        <v>40787</v>
      </c>
      <c r="B75" s="13">
        <f>('Data base original'!B79/'Data base original'!B78*100-100)</f>
        <v>2.5531225572538148</v>
      </c>
      <c r="C75" s="13">
        <f>('Data base original'!C79/'Data base original'!C78*100-100)</f>
        <v>0.92772577769571285</v>
      </c>
      <c r="D75" s="13">
        <f>('Data base original'!D79/'Data base original'!D78*100-100)</f>
        <v>0.78829448922301992</v>
      </c>
      <c r="E75" s="13">
        <f>('Data base original'!E79/'Data base original'!E78*100-100)</f>
        <v>13.30657223236733</v>
      </c>
      <c r="F75" s="11">
        <f>('Data base original'!F79/'Data base original'!F78*100-100)</f>
        <v>2.8247483133032603</v>
      </c>
    </row>
    <row r="76" spans="1:6" x14ac:dyDescent="0.25">
      <c r="A76" s="71">
        <v>40817</v>
      </c>
      <c r="B76" s="13">
        <f>('Data base original'!B80/'Data base original'!B79*100-100)</f>
        <v>1.3951262961743822</v>
      </c>
      <c r="C76" s="13">
        <f>('Data base original'!C80/'Data base original'!C79*100-100)</f>
        <v>1.1417704773906792</v>
      </c>
      <c r="D76" s="13">
        <f>('Data base original'!D80/'Data base original'!D79*100-100)</f>
        <v>0.92880202407971524</v>
      </c>
      <c r="E76" s="13">
        <f>('Data base original'!E80/'Data base original'!E79*100-100)</f>
        <v>-5.3620527882431901</v>
      </c>
      <c r="F76" s="11">
        <f>('Data base original'!F80/'Data base original'!F79*100-100)</f>
        <v>0.63620646074630827</v>
      </c>
    </row>
    <row r="77" spans="1:6" x14ac:dyDescent="0.25">
      <c r="A77" s="71">
        <v>40848</v>
      </c>
      <c r="B77" s="13">
        <f>('Data base original'!B81/'Data base original'!B80*100-100)</f>
        <v>1.6421172479566053</v>
      </c>
      <c r="C77" s="13">
        <f>('Data base original'!C81/'Data base original'!C80*100-100)</f>
        <v>2.3564158497456162</v>
      </c>
      <c r="D77" s="13">
        <f>('Data base original'!D81/'Data base original'!D80*100-100)</f>
        <v>1.2499805320385491</v>
      </c>
      <c r="E77" s="13">
        <f>('Data base original'!E81/'Data base original'!E80*100-100)</f>
        <v>4.0979586271443935</v>
      </c>
      <c r="F77" s="11">
        <f>('Data base original'!F81/'Data base original'!F80*100-100)</f>
        <v>1.8454151990912493</v>
      </c>
    </row>
    <row r="78" spans="1:6" x14ac:dyDescent="0.25">
      <c r="A78" s="71">
        <v>40878</v>
      </c>
      <c r="B78" s="13">
        <f>('Data base original'!B82/'Data base original'!B81*100-100)</f>
        <v>1.6243357841958499</v>
      </c>
      <c r="C78" s="13">
        <f>('Data base original'!C82/'Data base original'!C81*100-100)</f>
        <v>1.0496195368699546</v>
      </c>
      <c r="D78" s="13">
        <f>('Data base original'!D82/'Data base original'!D81*100-100)</f>
        <v>1.3639110093210007</v>
      </c>
      <c r="E78" s="13">
        <f>('Data base original'!E82/'Data base original'!E81*100-100)</f>
        <v>-5.6367758450836476</v>
      </c>
      <c r="F78" s="11">
        <f>('Data base original'!F82/'Data base original'!F81*100-100)</f>
        <v>0.8552787967558686</v>
      </c>
    </row>
    <row r="79" spans="1:6" x14ac:dyDescent="0.25">
      <c r="A79" s="70">
        <v>40909</v>
      </c>
      <c r="B79" s="13">
        <f>('Data base original'!B83/'Data base original'!B82*100-100)</f>
        <v>0.99844671006788133</v>
      </c>
      <c r="C79" s="13">
        <f>('Data base original'!C83/'Data base original'!C82*100-100)</f>
        <v>0.91755598787324288</v>
      </c>
      <c r="D79" s="13">
        <f>('Data base original'!D83/'Data base original'!D82*100-100)</f>
        <v>0.94197575548309942</v>
      </c>
      <c r="E79" s="13">
        <f>('Data base original'!E83/'Data base original'!E82*100-100)</f>
        <v>-7.2341764668666713</v>
      </c>
      <c r="F79" s="11">
        <f>('Data base original'!F83/'Data base original'!F82*100-100)</f>
        <v>0.29754495735996045</v>
      </c>
    </row>
    <row r="80" spans="1:6" x14ac:dyDescent="0.25">
      <c r="A80" s="71">
        <v>40940</v>
      </c>
      <c r="B80" s="13">
        <f>('Data base original'!B84/'Data base original'!B83*100-100)</f>
        <v>0.67032978659973708</v>
      </c>
      <c r="C80" s="13">
        <f>('Data base original'!C84/'Data base original'!C83*100-100)</f>
        <v>0.86352000138845142</v>
      </c>
      <c r="D80" s="13">
        <f>('Data base original'!D84/'Data base original'!D83*100-100)</f>
        <v>0.82767973599135303</v>
      </c>
      <c r="E80" s="13">
        <f>('Data base original'!E84/'Data base original'!E83*100-100)</f>
        <v>1.4241266826102219</v>
      </c>
      <c r="F80" s="11">
        <f>('Data base original'!F84/'Data base original'!F83*100-100)</f>
        <v>0.78854087369435888</v>
      </c>
    </row>
    <row r="81" spans="1:6" x14ac:dyDescent="0.25">
      <c r="A81" s="71">
        <v>40969</v>
      </c>
      <c r="B81" s="13">
        <f>('Data base original'!B85/'Data base original'!B84*100-100)</f>
        <v>1.8688010249662881</v>
      </c>
      <c r="C81" s="13">
        <f>('Data base original'!C85/'Data base original'!C84*100-100)</f>
        <v>1.3238140316823177</v>
      </c>
      <c r="D81" s="13">
        <f>('Data base original'!D85/'Data base original'!D84*100-100)</f>
        <v>1.0418646966024596</v>
      </c>
      <c r="E81" s="13">
        <f>('Data base original'!E85/'Data base original'!E84*100-100)</f>
        <v>4.5184749696174151</v>
      </c>
      <c r="F81" s="11">
        <f>('Data base original'!F85/'Data base original'!F84*100-100)</f>
        <v>1.8087944794331463</v>
      </c>
    </row>
    <row r="82" spans="1:6" x14ac:dyDescent="0.25">
      <c r="A82" s="71">
        <v>41000</v>
      </c>
      <c r="B82" s="13">
        <f>('Data base original'!B86/'Data base original'!B85*100-100)</f>
        <v>1.0580524139895289</v>
      </c>
      <c r="C82" s="13">
        <f>('Data base original'!C86/'Data base original'!C85*100-100)</f>
        <v>0.89378268637246094</v>
      </c>
      <c r="D82" s="13">
        <f>('Data base original'!D86/'Data base original'!D85*100-100)</f>
        <v>0.85836776083117172</v>
      </c>
      <c r="E82" s="13">
        <f>('Data base original'!E86/'Data base original'!E85*100-100)</f>
        <v>3.0085275709746782</v>
      </c>
      <c r="F82" s="11">
        <f>('Data base original'!F86/'Data base original'!F85*100-100)</f>
        <v>1.1444944345281129</v>
      </c>
    </row>
    <row r="83" spans="1:6" x14ac:dyDescent="0.25">
      <c r="A83" s="71">
        <v>41030</v>
      </c>
      <c r="B83" s="13">
        <f>('Data base original'!B87/'Data base original'!B86*100-100)</f>
        <v>2.1777520037259848</v>
      </c>
      <c r="C83" s="13">
        <f>('Data base original'!C87/'Data base original'!C86*100-100)</f>
        <v>0.56102180724819561</v>
      </c>
      <c r="D83" s="13">
        <f>('Data base original'!D87/'Data base original'!D86*100-100)</f>
        <v>0.77130208473126061</v>
      </c>
      <c r="E83" s="13">
        <f>('Data base original'!E87/'Data base original'!E86*100-100)</f>
        <v>11.316102829313365</v>
      </c>
      <c r="F83" s="11">
        <f>('Data base original'!F87/'Data base original'!F86*100-100)</f>
        <v>2.3842716546896128</v>
      </c>
    </row>
    <row r="84" spans="1:6" x14ac:dyDescent="0.25">
      <c r="A84" s="71">
        <v>41061</v>
      </c>
      <c r="B84" s="13">
        <f>('Data base original'!B88/'Data base original'!B87*100-100)</f>
        <v>1.2608535393495259</v>
      </c>
      <c r="C84" s="13">
        <f>('Data base original'!C88/'Data base original'!C87*100-100)</f>
        <v>0.67536771652230243</v>
      </c>
      <c r="D84" s="13">
        <f>('Data base original'!D88/'Data base original'!D87*100-100)</f>
        <v>0.86690279923166713</v>
      </c>
      <c r="E84" s="13">
        <f>('Data base original'!E88/'Data base original'!E87*100-100)</f>
        <v>-3.0233351994990727</v>
      </c>
      <c r="F84" s="11">
        <f>('Data base original'!F88/'Data base original'!F87*100-100)</f>
        <v>0.72725636733706267</v>
      </c>
    </row>
    <row r="85" spans="1:6" x14ac:dyDescent="0.25">
      <c r="A85" s="71">
        <v>41091</v>
      </c>
      <c r="B85" s="13">
        <f>('Data base original'!B89/'Data base original'!B88*100-100)</f>
        <v>-2.7465342237348978E-2</v>
      </c>
      <c r="C85" s="13">
        <f>('Data base original'!C89/'Data base original'!C88*100-100)</f>
        <v>0.78876147197652813</v>
      </c>
      <c r="D85" s="13">
        <f>('Data base original'!D89/'Data base original'!D88*100-100)</f>
        <v>0.38474297305461391</v>
      </c>
      <c r="E85" s="13">
        <f>('Data base original'!E89/'Data base original'!E88*100-100)</f>
        <v>-2.3404905628513006</v>
      </c>
      <c r="F85" s="11">
        <f>('Data base original'!F89/'Data base original'!F88*100-100)</f>
        <v>-2.9615011695739213E-2</v>
      </c>
    </row>
    <row r="86" spans="1:6" x14ac:dyDescent="0.25">
      <c r="A86" s="71">
        <v>41122</v>
      </c>
      <c r="B86" s="13">
        <f>('Data base original'!B90/'Data base original'!B89*100-100)</f>
        <v>5.4205891824338437E-2</v>
      </c>
      <c r="C86" s="13">
        <f>('Data base original'!C90/'Data base original'!C89*100-100)</f>
        <v>1.3833132779887336</v>
      </c>
      <c r="D86" s="13">
        <f>('Data base original'!D90/'Data base original'!D89*100-100)</f>
        <v>0.70011184501659329</v>
      </c>
      <c r="E86" s="13">
        <f>('Data base original'!E90/'Data base original'!E89*100-100)</f>
        <v>3.1947785259950621</v>
      </c>
      <c r="F86" s="11">
        <f>('Data base original'!F90/'Data base original'!F89*100-100)</f>
        <v>0.61989979979317411</v>
      </c>
    </row>
    <row r="87" spans="1:6" x14ac:dyDescent="0.25">
      <c r="A87" s="71">
        <v>41153</v>
      </c>
      <c r="B87" s="13">
        <f>('Data base original'!B91/'Data base original'!B90*100-100)</f>
        <v>0.96095053891313853</v>
      </c>
      <c r="C87" s="13">
        <f>('Data base original'!C91/'Data base original'!C90*100-100)</f>
        <v>0.62728410988526662</v>
      </c>
      <c r="D87" s="13">
        <f>('Data base original'!D91/'Data base original'!D90*100-100)</f>
        <v>0.71919928753530371</v>
      </c>
      <c r="E87" s="13">
        <f>('Data base original'!E91/'Data base original'!E90*100-100)</f>
        <v>-2.0728038188582332</v>
      </c>
      <c r="F87" s="11">
        <f>('Data base original'!F91/'Data base original'!F90*100-100)</f>
        <v>0.60966334701200253</v>
      </c>
    </row>
    <row r="88" spans="1:6" x14ac:dyDescent="0.25">
      <c r="A88" s="71">
        <v>41183</v>
      </c>
      <c r="B88" s="13">
        <f>('Data base original'!B92/'Data base original'!B91*100-100)</f>
        <v>1.1949567331155606</v>
      </c>
      <c r="C88" s="13">
        <f>('Data base original'!C92/'Data base original'!C91*100-100)</f>
        <v>1.0764332835554455</v>
      </c>
      <c r="D88" s="13">
        <f>('Data base original'!D92/'Data base original'!D91*100-100)</f>
        <v>1.2276714395207762</v>
      </c>
      <c r="E88" s="13">
        <f>('Data base original'!E92/'Data base original'!E91*100-100)</f>
        <v>-0.66581483275255948</v>
      </c>
      <c r="F88" s="11">
        <f>('Data base original'!F92/'Data base original'!F91*100-100)</f>
        <v>1.0362910745133576</v>
      </c>
    </row>
    <row r="89" spans="1:6" x14ac:dyDescent="0.25">
      <c r="A89" s="71">
        <v>41214</v>
      </c>
      <c r="B89" s="13">
        <f>('Data base original'!B93/'Data base original'!B92*100-100)</f>
        <v>1.7356856279920407</v>
      </c>
      <c r="C89" s="13">
        <f>('Data base original'!C93/'Data base original'!C92*100-100)</f>
        <v>1.1697034982073689</v>
      </c>
      <c r="D89" s="13">
        <f>('Data base original'!D93/'Data base original'!D92*100-100)</f>
        <v>1.3530457859776419</v>
      </c>
      <c r="E89" s="13">
        <f>('Data base original'!E93/'Data base original'!E92*100-100)</f>
        <v>0.22536845684439299</v>
      </c>
      <c r="F89" s="11">
        <f>('Data base original'!F93/'Data base original'!F92*100-100)</f>
        <v>1.4568829123109879</v>
      </c>
    </row>
    <row r="90" spans="1:6" x14ac:dyDescent="0.25">
      <c r="A90" s="71">
        <v>41244</v>
      </c>
      <c r="B90" s="13">
        <f>('Data base original'!B94/'Data base original'!B93*100-100)</f>
        <v>1.3584611424676751</v>
      </c>
      <c r="C90" s="13">
        <f>('Data base original'!C94/'Data base original'!C93*100-100)</f>
        <v>0.71728127331043368</v>
      </c>
      <c r="D90" s="13">
        <f>('Data base original'!D94/'Data base original'!D93*100-100)</f>
        <v>0.74828157494384584</v>
      </c>
      <c r="E90" s="13">
        <f>('Data base original'!E94/'Data base original'!E93*100-100)</f>
        <v>-1.4485387610276206</v>
      </c>
      <c r="F90" s="11">
        <f>('Data base original'!F94/'Data base original'!F93*100-100)</f>
        <v>0.91612461063188277</v>
      </c>
    </row>
    <row r="91" spans="1:6" x14ac:dyDescent="0.25">
      <c r="A91" s="70">
        <v>41275</v>
      </c>
      <c r="B91" s="13">
        <f>('Data base original'!B95/'Data base original'!B94*100-100)</f>
        <v>-0.1110266153456223</v>
      </c>
      <c r="C91" s="13">
        <f>('Data base original'!C95/'Data base original'!C94*100-100)</f>
        <v>0.78875140579862091</v>
      </c>
      <c r="D91" s="13">
        <f>('Data base original'!D95/'Data base original'!D94*100-100)</f>
        <v>0.60807235751849475</v>
      </c>
      <c r="E91" s="13">
        <f>('Data base original'!E95/'Data base original'!E94*100-100)</f>
        <v>-1.3677429329142683</v>
      </c>
      <c r="F91" s="11">
        <f>('Data base original'!F95/'Data base original'!F94*100-100)</f>
        <v>6.6688101047390091E-2</v>
      </c>
    </row>
    <row r="92" spans="1:6" x14ac:dyDescent="0.25">
      <c r="A92" s="71">
        <v>41306</v>
      </c>
      <c r="B92" s="13">
        <f>('Data base original'!B96/'Data base original'!B95*100-100)</f>
        <v>0.6834231748306081</v>
      </c>
      <c r="C92" s="13">
        <f>('Data base original'!C96/'Data base original'!C95*100-100)</f>
        <v>0.48224161766779616</v>
      </c>
      <c r="D92" s="13">
        <f>('Data base original'!D96/'Data base original'!D95*100-100)</f>
        <v>0.8399688447735798</v>
      </c>
      <c r="E92" s="13">
        <f>('Data base original'!E96/'Data base original'!E95*100-100)</f>
        <v>1.1343651756528175</v>
      </c>
      <c r="F92" s="11">
        <f>('Data base original'!F96/'Data base original'!F95*100-100)</f>
        <v>0.73066228277207301</v>
      </c>
    </row>
    <row r="93" spans="1:6" x14ac:dyDescent="0.25">
      <c r="A93" s="71">
        <v>41334</v>
      </c>
      <c r="B93" s="13">
        <f>('Data base original'!B97/'Data base original'!B96*100-100)</f>
        <v>0.82685376954849232</v>
      </c>
      <c r="C93" s="13">
        <f>('Data base original'!C97/'Data base original'!C96*100-100)</f>
        <v>1.2284393168521319</v>
      </c>
      <c r="D93" s="13">
        <f>('Data base original'!D97/'Data base original'!D96*100-100)</f>
        <v>0.9654077510830632</v>
      </c>
      <c r="E93" s="13">
        <f>('Data base original'!E97/'Data base original'!E96*100-100)</f>
        <v>2.2787177537529857</v>
      </c>
      <c r="F93" s="11">
        <f>('Data base original'!F97/'Data base original'!F96*100-100)</f>
        <v>1.0188819000087648</v>
      </c>
    </row>
    <row r="94" spans="1:6" x14ac:dyDescent="0.25">
      <c r="A94" s="71">
        <v>41365</v>
      </c>
      <c r="B94" s="13">
        <f>('Data base original'!B98/'Data base original'!B97*100-100)</f>
        <v>0.18843533560084325</v>
      </c>
      <c r="C94" s="13">
        <f>('Data base original'!C98/'Data base original'!C97*100-100)</f>
        <v>0.98743031054029018</v>
      </c>
      <c r="D94" s="13">
        <f>('Data base original'!D98/'Data base original'!D97*100-100)</f>
        <v>0.97189147812308363</v>
      </c>
      <c r="E94" s="13">
        <f>('Data base original'!E98/'Data base original'!E97*100-100)</f>
        <v>2.8345796637268847</v>
      </c>
      <c r="F94" s="11">
        <f>('Data base original'!F98/'Data base original'!F97*100-100)</f>
        <v>0.67412780119198601</v>
      </c>
    </row>
    <row r="95" spans="1:6" x14ac:dyDescent="0.25">
      <c r="A95" s="71">
        <v>41395</v>
      </c>
      <c r="B95" s="13">
        <f>('Data base original'!B99/'Data base original'!B98*100-100)</f>
        <v>1.295038897669599</v>
      </c>
      <c r="C95" s="13">
        <f>('Data base original'!C99/'Data base original'!C98*100-100)</f>
        <v>0.36075357067953462</v>
      </c>
      <c r="D95" s="13">
        <f>('Data base original'!D99/'Data base original'!D98*100-100)</f>
        <v>0.44949011255783944</v>
      </c>
      <c r="E95" s="13">
        <f>('Data base original'!E99/'Data base original'!E98*100-100)</f>
        <v>8.3010971634487731</v>
      </c>
      <c r="F95" s="11">
        <f>('Data base original'!F99/'Data base original'!F98*100-100)</f>
        <v>1.5394844235106859</v>
      </c>
    </row>
    <row r="96" spans="1:6" x14ac:dyDescent="0.25">
      <c r="A96" s="71">
        <v>41426</v>
      </c>
      <c r="B96" s="13">
        <f>('Data base original'!B100/'Data base original'!B99*100-100)</f>
        <v>0.87962741977332826</v>
      </c>
      <c r="C96" s="13">
        <f>('Data base original'!C100/'Data base original'!C99*100-100)</f>
        <v>0.55615024192643148</v>
      </c>
      <c r="D96" s="13">
        <f>('Data base original'!D100/'Data base original'!D99*100-100)</f>
        <v>0.6779656974519952</v>
      </c>
      <c r="E96" s="13">
        <f>('Data base original'!E100/'Data base original'!E99*100-100)</f>
        <v>1.4569722768801086</v>
      </c>
      <c r="F96" s="11">
        <f>('Data base original'!F100/'Data base original'!F99*100-100)</f>
        <v>0.84304367074136621</v>
      </c>
    </row>
    <row r="97" spans="1:6" x14ac:dyDescent="0.25">
      <c r="A97" s="71">
        <v>41456</v>
      </c>
      <c r="B97" s="13">
        <f>('Data base original'!B101/'Data base original'!B100*100-100)</f>
        <v>0.42164659561802864</v>
      </c>
      <c r="C97" s="13">
        <f>('Data base original'!C101/'Data base original'!C100*100-100)</f>
        <v>0.64113113453936421</v>
      </c>
      <c r="D97" s="13">
        <f>('Data base original'!D101/'Data base original'!D100*100-100)</f>
        <v>1.0486656290191547</v>
      </c>
      <c r="E97" s="13">
        <f>('Data base original'!E101/'Data base original'!E100*100-100)</f>
        <v>2.939812254252459</v>
      </c>
      <c r="F97" s="11">
        <f>('Data base original'!F101/'Data base original'!F100*100-100)</f>
        <v>0.80836083281185722</v>
      </c>
    </row>
    <row r="98" spans="1:6" x14ac:dyDescent="0.25">
      <c r="A98" s="71">
        <v>41487</v>
      </c>
      <c r="B98" s="13">
        <f>('Data base original'!B102/'Data base original'!B101*100-100)</f>
        <v>1.1123096318362116</v>
      </c>
      <c r="C98" s="13">
        <f>('Data base original'!C102/'Data base original'!C101*100-100)</f>
        <v>1.1797476809011727</v>
      </c>
      <c r="D98" s="13">
        <f>('Data base original'!D102/'Data base original'!D101*100-100)</f>
        <v>0.99299583391456281</v>
      </c>
      <c r="E98" s="13">
        <f>('Data base original'!E102/'Data base original'!E101*100-100)</f>
        <v>-0.96120295685567214</v>
      </c>
      <c r="F98" s="11">
        <f>('Data base original'!F102/'Data base original'!F101*100-100)</f>
        <v>0.91199747664146003</v>
      </c>
    </row>
    <row r="99" spans="1:6" x14ac:dyDescent="0.25">
      <c r="A99" s="71">
        <v>41518</v>
      </c>
      <c r="B99" s="13">
        <f>('Data base original'!B103/'Data base original'!B102*100-100)</f>
        <v>0.56583717865170513</v>
      </c>
      <c r="C99" s="13">
        <f>('Data base original'!C103/'Data base original'!C102*100-100)</f>
        <v>0.48110395461702637</v>
      </c>
      <c r="D99" s="13">
        <f>('Data base original'!D103/'Data base original'!D102*100-100)</f>
        <v>0.95624632397861831</v>
      </c>
      <c r="E99" s="13">
        <f>('Data base original'!E103/'Data base original'!E102*100-100)</f>
        <v>-4.9624854161821474</v>
      </c>
      <c r="F99" s="11">
        <f>('Data base original'!F103/'Data base original'!F102*100-100)</f>
        <v>0.17514368606028086</v>
      </c>
    </row>
    <row r="100" spans="1:6" x14ac:dyDescent="0.25">
      <c r="A100" s="71">
        <v>41548</v>
      </c>
      <c r="B100" s="13">
        <f>('Data base original'!B104/'Data base original'!B103*100-100)</f>
        <v>0.63480059160548308</v>
      </c>
      <c r="C100" s="13">
        <f>('Data base original'!C104/'Data base original'!C103*100-100)</f>
        <v>1.2049591006054925</v>
      </c>
      <c r="D100" s="13">
        <f>('Data base original'!D104/'Data base original'!D103*100-100)</f>
        <v>1.1626753857230767</v>
      </c>
      <c r="E100" s="13">
        <f>('Data base original'!E104/'Data base original'!E103*100-100)</f>
        <v>-1.0275595028403472</v>
      </c>
      <c r="F100" s="11">
        <f>('Data base original'!F104/'Data base original'!F103*100-100)</f>
        <v>0.69231319384630297</v>
      </c>
    </row>
    <row r="101" spans="1:6" x14ac:dyDescent="0.25">
      <c r="A101" s="71">
        <v>41579</v>
      </c>
      <c r="B101" s="13">
        <f>('Data base original'!B105/'Data base original'!B104*100-100)</f>
        <v>2.1655938032323974</v>
      </c>
      <c r="C101" s="13">
        <f>('Data base original'!C105/'Data base original'!C104*100-100)</f>
        <v>1.320746743949968</v>
      </c>
      <c r="D101" s="13">
        <f>('Data base original'!D105/'Data base original'!D104*100-100)</f>
        <v>0.8642296637685547</v>
      </c>
      <c r="E101" s="13">
        <f>('Data base original'!E105/'Data base original'!E104*100-100)</f>
        <v>3.0219432179598726</v>
      </c>
      <c r="F101" s="11">
        <f>('Data base original'!F105/'Data base original'!F104*100-100)</f>
        <v>1.8246747755422206</v>
      </c>
    </row>
    <row r="102" spans="1:6" x14ac:dyDescent="0.25">
      <c r="A102" s="71">
        <v>41609</v>
      </c>
      <c r="B102" s="13">
        <f>('Data base original'!B106/'Data base original'!B105*100-100)</f>
        <v>0.77334982406999586</v>
      </c>
      <c r="C102" s="13">
        <f>('Data base original'!C106/'Data base original'!C105*100-100)</f>
        <v>0.70767628560022899</v>
      </c>
      <c r="D102" s="13">
        <f>('Data base original'!D106/'Data base original'!D105*100-100)</f>
        <v>1.2572832680643415</v>
      </c>
      <c r="E102" s="13">
        <f>('Data base original'!E106/'Data base original'!E105*100-100)</f>
        <v>-5.4842302522578734</v>
      </c>
      <c r="F102" s="11">
        <f>('Data base original'!F106/'Data base original'!F105*100-100)</f>
        <v>0.37504002104964229</v>
      </c>
    </row>
    <row r="103" spans="1:6" x14ac:dyDescent="0.25">
      <c r="A103" s="70">
        <v>41640</v>
      </c>
      <c r="B103" s="13">
        <f>('Data base original'!B107/'Data base original'!B106*100-100)</f>
        <v>0.96404378559897452</v>
      </c>
      <c r="C103" s="13">
        <f>('Data base original'!C107/'Data base original'!C106*100-100)</f>
        <v>1.1643301495205378</v>
      </c>
      <c r="D103" s="13">
        <f>('Data base original'!D107/'Data base original'!D106*100-100)</f>
        <v>1.4017454344015476</v>
      </c>
      <c r="E103" s="13">
        <f>('Data base original'!E107/'Data base original'!E106*100-100)</f>
        <v>3.5479506079010719</v>
      </c>
      <c r="F103" s="11">
        <f>('Data base original'!F107/'Data base original'!F106*100-100)</f>
        <v>1.2875066570918534</v>
      </c>
    </row>
    <row r="104" spans="1:6" x14ac:dyDescent="0.25">
      <c r="A104" s="71">
        <v>41671</v>
      </c>
      <c r="B104" s="13">
        <f>('Data base original'!B108/'Data base original'!B107*100-100)</f>
        <v>0.19784232784363098</v>
      </c>
      <c r="C104" s="13">
        <f>('Data base original'!C108/'Data base original'!C107*100-100)</f>
        <v>0.5095153441235567</v>
      </c>
      <c r="D104" s="13">
        <f>('Data base original'!D108/'Data base original'!D107*100-100)</f>
        <v>1.0901762703763325</v>
      </c>
      <c r="E104" s="13">
        <f>('Data base original'!E108/'Data base original'!E107*100-100)</f>
        <v>0.50641760672421299</v>
      </c>
      <c r="F104" s="11">
        <f>('Data base original'!F108/'Data base original'!F107*100-100)</f>
        <v>0.47032326157057014</v>
      </c>
    </row>
    <row r="105" spans="1:6" x14ac:dyDescent="0.25">
      <c r="A105" s="71">
        <v>41699</v>
      </c>
      <c r="B105" s="13">
        <f>('Data base original'!B109/'Data base original'!B108*100-100)</f>
        <v>-0.66289784521038086</v>
      </c>
      <c r="C105" s="13">
        <f>('Data base original'!C109/'Data base original'!C108*100-100)</f>
        <v>0.8732546790614748</v>
      </c>
      <c r="D105" s="13">
        <f>('Data base original'!D109/'Data base original'!D108*100-100)</f>
        <v>1.3082656624674911</v>
      </c>
      <c r="E105" s="13">
        <f>('Data base original'!E109/'Data base original'!E108*100-100)</f>
        <v>-2.7905438549064172</v>
      </c>
      <c r="F105" s="11">
        <f>('Data base original'!F109/'Data base original'!F108*100-100)</f>
        <v>-0.17506025537922199</v>
      </c>
    </row>
    <row r="106" spans="1:6" x14ac:dyDescent="0.25">
      <c r="A106" s="71">
        <v>41730</v>
      </c>
      <c r="B106" s="13">
        <f>('Data base original'!B110/'Data base original'!B109*100-100)</f>
        <v>0.19730285818528159</v>
      </c>
      <c r="C106" s="13">
        <f>('Data base original'!C110/'Data base original'!C109*100-100)</f>
        <v>0.89237894271667528</v>
      </c>
      <c r="D106" s="13">
        <f>('Data base original'!D110/'Data base original'!D109*100-100)</f>
        <v>1.5018844993547305</v>
      </c>
      <c r="E106" s="13">
        <f>('Data base original'!E110/'Data base original'!E109*100-100)</f>
        <v>4.0049408406291462</v>
      </c>
      <c r="F106" s="11">
        <f>('Data base original'!F110/'Data base original'!F109*100-100)</f>
        <v>0.88423024022112884</v>
      </c>
    </row>
    <row r="107" spans="1:6" x14ac:dyDescent="0.25">
      <c r="A107" s="71">
        <v>41760</v>
      </c>
      <c r="B107" s="13">
        <f>('Data base original'!B111/'Data base original'!B110*100-100)</f>
        <v>0.57872991256984108</v>
      </c>
      <c r="C107" s="13">
        <f>('Data base original'!C111/'Data base original'!C110*100-100)</f>
        <v>0.20309875586357862</v>
      </c>
      <c r="D107" s="13">
        <f>('Data base original'!D111/'Data base original'!D110*100-100)</f>
        <v>1.3231269489978814</v>
      </c>
      <c r="E107" s="13">
        <f>('Data base original'!E111/'Data base original'!E110*100-100)</f>
        <v>-0.90711287316844391</v>
      </c>
      <c r="F107" s="11">
        <f>('Data base original'!F111/'Data base original'!F110*100-100)</f>
        <v>0.59906105061824633</v>
      </c>
    </row>
    <row r="108" spans="1:6" x14ac:dyDescent="0.25">
      <c r="A108" s="71">
        <v>41791</v>
      </c>
      <c r="B108" s="13">
        <f>('Data base original'!B112/'Data base original'!B111*100-100)</f>
        <v>0.61160177471502664</v>
      </c>
      <c r="C108" s="13">
        <f>('Data base original'!C112/'Data base original'!C111*100-100)</f>
        <v>0.21258534412696406</v>
      </c>
      <c r="D108" s="13">
        <f>('Data base original'!D112/'Data base original'!D111*100-100)</f>
        <v>1.1584531628795958</v>
      </c>
      <c r="E108" s="13">
        <f>('Data base original'!E112/'Data base original'!E111*100-100)</f>
        <v>-3.3477179777216151</v>
      </c>
      <c r="F108" s="11">
        <f>('Data base original'!F112/'Data base original'!F111*100-100)</f>
        <v>0.39416485365282483</v>
      </c>
    </row>
    <row r="109" spans="1:6" x14ac:dyDescent="0.25">
      <c r="A109" s="71">
        <v>41821</v>
      </c>
      <c r="B109" s="13">
        <f>('Data base original'!B113/'Data base original'!B112*100-100)</f>
        <v>0.43723622187449962</v>
      </c>
      <c r="C109" s="13">
        <f>('Data base original'!C113/'Data base original'!C112*100-100)</f>
        <v>0.6576370239487801</v>
      </c>
      <c r="D109" s="13">
        <f>('Data base original'!D113/'Data base original'!D112*100-100)</f>
        <v>0.86557734200147252</v>
      </c>
      <c r="E109" s="13">
        <f>('Data base original'!E113/'Data base original'!E112*100-100)</f>
        <v>3.5070616567376192</v>
      </c>
      <c r="F109" s="11">
        <f>('Data base original'!F113/'Data base original'!F112*100-100)</f>
        <v>0.79614383741007089</v>
      </c>
    </row>
    <row r="110" spans="1:6" x14ac:dyDescent="0.25">
      <c r="A110" s="71">
        <v>41852</v>
      </c>
      <c r="B110" s="13">
        <f>('Data base original'!B114/'Data base original'!B113*100-100)</f>
        <v>1.3087549368913471</v>
      </c>
      <c r="C110" s="13">
        <f>('Data base original'!C114/'Data base original'!C113*100-100)</f>
        <v>0.79368972856363484</v>
      </c>
      <c r="D110" s="13">
        <f>('Data base original'!D114/'Data base original'!D113*100-100)</f>
        <v>1.0968165137032742</v>
      </c>
      <c r="E110" s="13">
        <f>('Data base original'!E114/'Data base original'!E113*100-100)</f>
        <v>-9.4178606486664762E-2</v>
      </c>
      <c r="F110" s="11">
        <f>('Data base original'!F114/'Data base original'!F113*100-100)</f>
        <v>1.0884317441916807</v>
      </c>
    </row>
    <row r="111" spans="1:6" x14ac:dyDescent="0.25">
      <c r="A111" s="71">
        <v>41883</v>
      </c>
      <c r="B111" s="13">
        <f>('Data base original'!B115/'Data base original'!B114*100-100)</f>
        <v>0.59803774168231882</v>
      </c>
      <c r="C111" s="13">
        <f>('Data base original'!C115/'Data base original'!C114*100-100)</f>
        <v>0.50401349503216863</v>
      </c>
      <c r="D111" s="13">
        <f>('Data base original'!D115/'Data base original'!D114*100-100)</f>
        <v>1.2507071685303117</v>
      </c>
      <c r="E111" s="13">
        <f>('Data base original'!E115/'Data base original'!E114*100-100)</f>
        <v>0.1379396525987886</v>
      </c>
      <c r="F111" s="11">
        <f>('Data base original'!F115/'Data base original'!F114*100-100)</f>
        <v>0.71374277033335431</v>
      </c>
    </row>
    <row r="112" spans="1:6" x14ac:dyDescent="0.25">
      <c r="A112" s="71">
        <v>41913</v>
      </c>
      <c r="B112" s="13">
        <f>('Data base original'!B116/'Data base original'!B115*100-100)</f>
        <v>0.44805081178375872</v>
      </c>
      <c r="C112" s="13">
        <f>('Data base original'!C116/'Data base original'!C115*100-100)</f>
        <v>0.80256685400823358</v>
      </c>
      <c r="D112" s="13">
        <f>('Data base original'!D116/'Data base original'!D115*100-100)</f>
        <v>1.5876132974494368</v>
      </c>
      <c r="E112" s="13">
        <f>('Data base original'!E116/'Data base original'!E115*100-100)</f>
        <v>-3.8980058973871792</v>
      </c>
      <c r="F112" s="11">
        <f>('Data base original'!F116/'Data base original'!F115*100-100)</f>
        <v>0.44960256896935391</v>
      </c>
    </row>
    <row r="113" spans="1:6" x14ac:dyDescent="0.25">
      <c r="A113" s="71">
        <v>41944</v>
      </c>
      <c r="B113" s="13">
        <f>('Data base original'!B117/'Data base original'!B116*100-100)</f>
        <v>2.6324454279262</v>
      </c>
      <c r="C113" s="13">
        <f>('Data base original'!C117/'Data base original'!C116*100-100)</f>
        <v>1.0232999186497551</v>
      </c>
      <c r="D113" s="13">
        <f>('Data base original'!D117/'Data base original'!D116*100-100)</f>
        <v>1.7690919231586832</v>
      </c>
      <c r="E113" s="13">
        <f>('Data base original'!E117/'Data base original'!E116*100-100)</f>
        <v>4.1005516196616014</v>
      </c>
      <c r="F113" s="11">
        <f>('Data base original'!F117/'Data base original'!F116*100-100)</f>
        <v>2.3281273895486123</v>
      </c>
    </row>
    <row r="114" spans="1:6" x14ac:dyDescent="0.25">
      <c r="A114" s="71">
        <v>41974</v>
      </c>
      <c r="B114" s="13">
        <f>('Data base original'!B118/'Data base original'!B117*100-100)</f>
        <v>0.61669968494904026</v>
      </c>
      <c r="C114" s="13">
        <f>('Data base original'!C118/'Data base original'!C117*100-100)</f>
        <v>0.47457178426361679</v>
      </c>
      <c r="D114" s="13">
        <f>('Data base original'!D118/'Data base original'!D117*100-100)</f>
        <v>1.2340520165391951</v>
      </c>
      <c r="E114" s="13">
        <f>('Data base original'!E118/'Data base original'!E117*100-100)</f>
        <v>-2.5286438665114304</v>
      </c>
      <c r="F114" s="11">
        <f>('Data base original'!F118/'Data base original'!F117*100-100)</f>
        <v>0.52619008082952234</v>
      </c>
    </row>
    <row r="115" spans="1:6" x14ac:dyDescent="0.25">
      <c r="A115" s="70">
        <v>42005</v>
      </c>
      <c r="B115" s="13">
        <f>('Data base original'!B119/'Data base original'!B118*100-100)</f>
        <v>0.30187157740242299</v>
      </c>
      <c r="C115" s="13">
        <f>('Data base original'!C119/'Data base original'!C118*100-100)</f>
        <v>0.4609920917530701</v>
      </c>
      <c r="D115" s="13">
        <f>('Data base original'!D119/'Data base original'!D118*100-100)</f>
        <v>0.50076670703356285</v>
      </c>
      <c r="E115" s="13">
        <f>('Data base original'!E119/'Data base original'!E118*100-100)</f>
        <v>7.9778553873230749</v>
      </c>
      <c r="F115" s="11">
        <f>('Data base original'!F119/'Data base original'!F118*100-100)</f>
        <v>0.91050358368805462</v>
      </c>
    </row>
    <row r="116" spans="1:6" x14ac:dyDescent="0.25">
      <c r="A116" s="71">
        <v>42036</v>
      </c>
      <c r="B116" s="13">
        <f>('Data base original'!B120/'Data base original'!B119*100-100)</f>
        <v>-0.48266476851199513</v>
      </c>
      <c r="C116" s="13">
        <f>('Data base original'!C120/'Data base original'!C119*100-100)</f>
        <v>0.36856757429110587</v>
      </c>
      <c r="D116" s="13">
        <f>('Data base original'!D120/'Data base original'!D119*100-100)</f>
        <v>0.63608680330918332</v>
      </c>
      <c r="E116" s="13">
        <f>('Data base original'!E120/'Data base original'!E119*100-100)</f>
        <v>-4.1749880125044427</v>
      </c>
      <c r="F116" s="11">
        <f>('Data base original'!F120/'Data base original'!F119*100-100)</f>
        <v>-0.38022580923573912</v>
      </c>
    </row>
    <row r="117" spans="1:6" x14ac:dyDescent="0.25">
      <c r="A117" s="71">
        <v>42064</v>
      </c>
      <c r="B117" s="13">
        <f>('Data base original'!B121/'Data base original'!B120*100-100)</f>
        <v>-4.7538102472060473E-2</v>
      </c>
      <c r="C117" s="13">
        <f>('Data base original'!C121/'Data base original'!C120*100-100)</f>
        <v>0.68165290415240065</v>
      </c>
      <c r="D117" s="13">
        <f>('Data base original'!D121/'Data base original'!D120*100-100)</f>
        <v>1.2164113599804978</v>
      </c>
      <c r="E117" s="13">
        <f>('Data base original'!E121/'Data base original'!E120*100-100)</f>
        <v>0.2909866499462197</v>
      </c>
      <c r="F117" s="11">
        <f>('Data base original'!F121/'Data base original'!F120*100-100)</f>
        <v>0.38324633475880887</v>
      </c>
    </row>
    <row r="118" spans="1:6" x14ac:dyDescent="0.25">
      <c r="A118" s="71">
        <v>42095</v>
      </c>
      <c r="B118" s="13">
        <f>('Data base original'!B122/'Data base original'!B121*100-100)</f>
        <v>0.12319531634945236</v>
      </c>
      <c r="C118" s="13">
        <f>('Data base original'!C122/'Data base original'!C121*100-100)</f>
        <v>0.67461598302801917</v>
      </c>
      <c r="D118" s="13">
        <f>('Data base original'!D122/'Data base original'!D121*100-100)</f>
        <v>1.5113888114721732</v>
      </c>
      <c r="E118" s="13">
        <f>('Data base original'!E122/'Data base original'!E121*100-100)</f>
        <v>-0.11977463904483443</v>
      </c>
      <c r="F118" s="11">
        <f>('Data base original'!F122/'Data base original'!F121*100-100)</f>
        <v>0.52550559177713296</v>
      </c>
    </row>
    <row r="119" spans="1:6" x14ac:dyDescent="0.25">
      <c r="A119" s="71">
        <v>42125</v>
      </c>
      <c r="B119" s="13">
        <f>('Data base original'!B123/'Data base original'!B122*100-100)</f>
        <v>1.6270201925044745</v>
      </c>
      <c r="C119" s="13">
        <f>('Data base original'!C123/'Data base original'!C122*100-100)</f>
        <v>-1.0266016987223878</v>
      </c>
      <c r="D119" s="13">
        <f>('Data base original'!D123/'Data base original'!D122*100-100)</f>
        <v>1.4034430062886543</v>
      </c>
      <c r="E119" s="13">
        <f>('Data base original'!E123/'Data base original'!E122*100-100)</f>
        <v>3.3049469720519227</v>
      </c>
      <c r="F119" s="11">
        <f>('Data base original'!F123/'Data base original'!F122*100-100)</f>
        <v>1.3752562339253842</v>
      </c>
    </row>
    <row r="120" spans="1:6" x14ac:dyDescent="0.25">
      <c r="A120" s="71">
        <v>42156</v>
      </c>
      <c r="B120" s="13">
        <f>('Data base original'!B124/'Data base original'!B123*100-100)</f>
        <v>0.33704219437447591</v>
      </c>
      <c r="C120" s="13">
        <f>('Data base original'!C124/'Data base original'!C123*100-100)</f>
        <v>0.25872562140889954</v>
      </c>
      <c r="D120" s="13">
        <f>('Data base original'!D124/'Data base original'!D123*100-100)</f>
        <v>1.1510439810562048</v>
      </c>
      <c r="E120" s="13">
        <f>('Data base original'!E124/'Data base original'!E123*100-100)</f>
        <v>0.17151865593159243</v>
      </c>
      <c r="F120" s="11">
        <f>('Data base original'!F124/'Data base original'!F123*100-100)</f>
        <v>0.52587702887842624</v>
      </c>
    </row>
    <row r="121" spans="1:6" x14ac:dyDescent="0.25">
      <c r="A121" s="71">
        <v>42186</v>
      </c>
      <c r="B121" s="13">
        <f>('Data base original'!B125/'Data base original'!B124*100-100)</f>
        <v>1.1782304317020618</v>
      </c>
      <c r="C121" s="13">
        <f>('Data base original'!C125/'Data base original'!C124*100-100)</f>
        <v>1.002104143451362</v>
      </c>
      <c r="D121" s="13">
        <f>('Data base original'!D125/'Data base original'!D124*100-100)</f>
        <v>1.1808423306034115</v>
      </c>
      <c r="E121" s="13">
        <f>('Data base original'!E125/'Data base original'!E124*100-100)</f>
        <v>4.3314027110205018</v>
      </c>
      <c r="F121" s="11">
        <f>('Data base original'!F125/'Data base original'!F124*100-100)</f>
        <v>1.3886409693802335</v>
      </c>
    </row>
    <row r="122" spans="1:6" x14ac:dyDescent="0.25">
      <c r="A122" s="71">
        <v>42217</v>
      </c>
      <c r="B122" s="13">
        <f>('Data base original'!B126/'Data base original'!B125*100-100)</f>
        <v>0.75983722551100641</v>
      </c>
      <c r="C122" s="13">
        <f>('Data base original'!C126/'Data base original'!C125*100-100)</f>
        <v>0.61577603098399436</v>
      </c>
      <c r="D122" s="13">
        <f>('Data base original'!D126/'Data base original'!D125*100-100)</f>
        <v>1.1547285635403028</v>
      </c>
      <c r="E122" s="13">
        <f>('Data base original'!E126/'Data base original'!E125*100-100)</f>
        <v>2.7406244129991535</v>
      </c>
      <c r="F122" s="11">
        <f>('Data base original'!F126/'Data base original'!F125*100-100)</f>
        <v>0.99429804566482005</v>
      </c>
    </row>
    <row r="123" spans="1:6" x14ac:dyDescent="0.25">
      <c r="A123" s="71">
        <v>42248</v>
      </c>
      <c r="B123" s="13">
        <f>('Data base original'!B127/'Data base original'!B126*100-100)</f>
        <v>1.9448634375053331</v>
      </c>
      <c r="C123" s="13">
        <f>('Data base original'!C127/'Data base original'!C126*100-100)</f>
        <v>0.69736524492188323</v>
      </c>
      <c r="D123" s="13">
        <f>('Data base original'!D127/'Data base original'!D126*100-100)</f>
        <v>1.5054804102363732</v>
      </c>
      <c r="E123" s="13">
        <f>('Data base original'!E127/'Data base original'!E126*100-100)</f>
        <v>-1.867819926923957</v>
      </c>
      <c r="F123" s="11">
        <f>('Data base original'!F127/'Data base original'!F126*100-100)</f>
        <v>1.3966825578719266</v>
      </c>
    </row>
    <row r="124" spans="1:6" x14ac:dyDescent="0.25">
      <c r="A124" s="71">
        <v>42278</v>
      </c>
      <c r="B124" s="13">
        <f>('Data base original'!B128/'Data base original'!B127*100-100)</f>
        <v>0.64824390942513332</v>
      </c>
      <c r="C124" s="13">
        <f>('Data base original'!C128/'Data base original'!C127*100-100)</f>
        <v>0.88521269563787541</v>
      </c>
      <c r="D124" s="13">
        <f>('Data base original'!D128/'Data base original'!D127*100-100)</f>
        <v>1.3858249059448582</v>
      </c>
      <c r="E124" s="13">
        <f>('Data base original'!E128/'Data base original'!E127*100-100)</f>
        <v>-2.2828150769697686</v>
      </c>
      <c r="F124" s="11">
        <f>('Data base original'!F128/'Data base original'!F127*100-100)</f>
        <v>0.65014807227765914</v>
      </c>
    </row>
    <row r="125" spans="1:6" x14ac:dyDescent="0.25">
      <c r="A125" s="71">
        <v>42309</v>
      </c>
      <c r="B125" s="13">
        <f>('Data base original'!B129/'Data base original'!B128*100-100)</f>
        <v>1.3689977783194678</v>
      </c>
      <c r="C125" s="13">
        <f>('Data base original'!C129/'Data base original'!C128*100-100)</f>
        <v>1.0708284644167065</v>
      </c>
      <c r="D125" s="13">
        <f>('Data base original'!D129/'Data base original'!D128*100-100)</f>
        <v>1.3440596581234985</v>
      </c>
      <c r="E125" s="13">
        <f>('Data base original'!E129/'Data base original'!E128*100-100)</f>
        <v>1.1832517414000989</v>
      </c>
      <c r="F125" s="11">
        <f>('Data base original'!F129/'Data base original'!F128*100-100)</f>
        <v>1.3151310594026455</v>
      </c>
    </row>
    <row r="126" spans="1:6" x14ac:dyDescent="0.25">
      <c r="A126" s="71">
        <v>42339</v>
      </c>
      <c r="B126" s="13">
        <f>('Data base original'!B130/'Data base original'!B129*100-100)</f>
        <v>0.98452439069288289</v>
      </c>
      <c r="C126" s="13">
        <f>('Data base original'!C130/'Data base original'!C129*100-100)</f>
        <v>1.1028960675333508</v>
      </c>
      <c r="D126" s="13">
        <f>('Data base original'!D130/'Data base original'!D129*100-100)</f>
        <v>1.1336643316832209</v>
      </c>
      <c r="E126" s="13">
        <f>('Data base original'!E130/'Data base original'!E129*100-100)</f>
        <v>-2.1608201751970597</v>
      </c>
      <c r="F126" s="11">
        <f>('Data base original'!F130/'Data base original'!F129*100-100)</f>
        <v>0.81159307016724824</v>
      </c>
    </row>
    <row r="127" spans="1:6" x14ac:dyDescent="0.25">
      <c r="A127" s="75">
        <v>42370</v>
      </c>
      <c r="B127" s="13">
        <f>('Data base original'!B131/'Data base original'!B130*100-100)</f>
        <v>0.36579289519396241</v>
      </c>
      <c r="C127" s="13">
        <f>('Data base original'!C131/'Data base original'!C130*100-100)</f>
        <v>0.62471462328812777</v>
      </c>
      <c r="D127" s="13">
        <f>('Data base original'!D131/'Data base original'!D130*100-100)</f>
        <v>0.67779081384560413</v>
      </c>
      <c r="E127" s="13">
        <f>('Data base original'!E131/'Data base original'!E130*100-100)</f>
        <v>1.0125192151277105</v>
      </c>
      <c r="F127" s="11">
        <f>('Data base original'!F131/'Data base original'!F130*100-100)</f>
        <v>0.52225253000321459</v>
      </c>
    </row>
    <row r="128" spans="1:6" x14ac:dyDescent="0.25">
      <c r="A128" s="71">
        <v>42401</v>
      </c>
      <c r="B128" s="13">
        <f>('Data base original'!B132/'Data base original'!B131*100-100)</f>
        <v>6.3766694047700412E-2</v>
      </c>
      <c r="C128" s="13">
        <f>('Data base original'!C132/'Data base original'!C131*100-100)</f>
        <v>0.54458389618569925</v>
      </c>
      <c r="D128" s="13">
        <f>('Data base original'!D132/'Data base original'!D131*100-100)</f>
        <v>0.85606932665211843</v>
      </c>
      <c r="E128" s="13">
        <f>('Data base original'!E132/'Data base original'!E131*100-100)</f>
        <v>0.37149472868536293</v>
      </c>
      <c r="F128" s="11">
        <f>('Data base original'!F132/'Data base original'!F131*100-100)</f>
        <v>0.34857015050360474</v>
      </c>
    </row>
    <row r="129" spans="1:6" x14ac:dyDescent="0.25">
      <c r="A129" s="71">
        <v>42430</v>
      </c>
      <c r="B129" s="13">
        <f>('Data base original'!B133/'Data base original'!B132*100-100)</f>
        <v>-0.59637678041114839</v>
      </c>
      <c r="C129" s="13">
        <f>('Data base original'!C133/'Data base original'!C132*100-100)</f>
        <v>0.92334310086276616</v>
      </c>
      <c r="D129" s="13">
        <f>('Data base original'!D133/'Data base original'!D132*100-100)</f>
        <v>0.95483014847090431</v>
      </c>
      <c r="E129" s="13">
        <f>('Data base original'!E133/'Data base original'!E132*100-100)</f>
        <v>-2.2676315611195719</v>
      </c>
      <c r="F129" s="11">
        <f>('Data base original'!F133/'Data base original'!F132*100-100)</f>
        <v>-0.12926456701585209</v>
      </c>
    </row>
    <row r="130" spans="1:6" x14ac:dyDescent="0.25">
      <c r="A130" s="71">
        <v>42461</v>
      </c>
      <c r="B130" s="13">
        <f>('Data base original'!B134/'Data base original'!B133*100-100)</f>
        <v>0.53235770128110005</v>
      </c>
      <c r="C130" s="13">
        <f>('Data base original'!C134/'Data base original'!C133*100-100)</f>
        <v>0.76848775121646895</v>
      </c>
      <c r="D130" s="13">
        <f>('Data base original'!D134/'Data base original'!D133*100-100)</f>
        <v>0.80833858419686067</v>
      </c>
      <c r="E130" s="13">
        <f>('Data base original'!E134/'Data base original'!E133*100-100)</f>
        <v>-0.968502022915672</v>
      </c>
      <c r="F130" s="11">
        <f>('Data base original'!F134/'Data base original'!F133*100-100)</f>
        <v>0.53072208486622685</v>
      </c>
    </row>
    <row r="131" spans="1:6" x14ac:dyDescent="0.25">
      <c r="A131" s="71">
        <v>42491</v>
      </c>
      <c r="B131" s="13">
        <f>('Data base original'!B135/'Data base original'!B134*100-100)</f>
        <v>1.164779288307912</v>
      </c>
      <c r="C131" s="13">
        <f>('Data base original'!C135/'Data base original'!C134*100-100)</f>
        <v>0.22067937421532235</v>
      </c>
      <c r="D131" s="13">
        <f>('Data base original'!D135/'Data base original'!D134*100-100)</f>
        <v>0.80146382723840759</v>
      </c>
      <c r="E131" s="13">
        <f>('Data base original'!E135/'Data base original'!E134*100-100)</f>
        <v>6.1898910272687431</v>
      </c>
      <c r="F131" s="11">
        <f>('Data base original'!F135/'Data base original'!F134*100-100)</f>
        <v>1.2966632255457142</v>
      </c>
    </row>
    <row r="132" spans="1:6" x14ac:dyDescent="0.25">
      <c r="A132" s="71">
        <v>42522</v>
      </c>
      <c r="B132" s="13">
        <f>('Data base original'!B136/'Data base original'!B135*100-100)</f>
        <v>0.20435985973543325</v>
      </c>
      <c r="C132" s="13">
        <f>('Data base original'!C136/'Data base original'!C135*100-100)</f>
        <v>0.435958724369641</v>
      </c>
      <c r="D132" s="13">
        <f>('Data base original'!D136/'Data base original'!D135*100-100)</f>
        <v>0.71785041731169486</v>
      </c>
      <c r="E132" s="13">
        <f>('Data base original'!E136/'Data base original'!E135*100-100)</f>
        <v>-4.9111925434004888</v>
      </c>
      <c r="F132" s="11">
        <f>('Data base original'!F136/'Data base original'!F135*100-100)</f>
        <v>6.3976009298158942E-3</v>
      </c>
    </row>
    <row r="133" spans="1:6" x14ac:dyDescent="0.25">
      <c r="A133" s="71">
        <v>42552</v>
      </c>
      <c r="B133" s="13">
        <f>('Data base original'!B137/'Data base original'!B136*100-100)</f>
        <v>0.97310011461848944</v>
      </c>
      <c r="C133" s="13">
        <f>('Data base original'!C137/'Data base original'!C136*100-100)</f>
        <v>0.64670480494817184</v>
      </c>
      <c r="D133" s="13">
        <f>('Data base original'!D137/'Data base original'!D136*100-100)</f>
        <v>0.69700481404888137</v>
      </c>
      <c r="E133" s="13">
        <f>('Data base original'!E137/'Data base original'!E136*100-100)</f>
        <v>1.1609461929436691</v>
      </c>
      <c r="F133" s="11">
        <f>('Data base original'!F137/'Data base original'!F136*100-100)</f>
        <v>0.8739837039190661</v>
      </c>
    </row>
    <row r="134" spans="1:6" x14ac:dyDescent="0.25">
      <c r="A134" s="71">
        <v>42583</v>
      </c>
      <c r="B134" s="13">
        <f>('Data base original'!B138/'Data base original'!B137*100-100)</f>
        <v>0.58018274334136777</v>
      </c>
      <c r="C134" s="13">
        <f>('Data base original'!C138/'Data base original'!C137*100-100)</f>
        <v>0.79180991887535868</v>
      </c>
      <c r="D134" s="13">
        <f>('Data base original'!D138/'Data base original'!D137*100-100)</f>
        <v>0.7398416527975229</v>
      </c>
      <c r="E134" s="13">
        <f>('Data base original'!E138/'Data base original'!E137*100-100)</f>
        <v>2.7754186943067509</v>
      </c>
      <c r="F134" s="11">
        <f>('Data base original'!F138/'Data base original'!F137*100-100)</f>
        <v>0.79519704953978021</v>
      </c>
    </row>
  </sheetData>
  <mergeCells count="4">
    <mergeCell ref="B5:F5"/>
    <mergeCell ref="B4:F4"/>
    <mergeCell ref="B1:F1"/>
    <mergeCell ref="B2:F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U93"/>
  <sheetViews>
    <sheetView showGridLines="0" topLeftCell="A46" zoomScale="90" zoomScaleNormal="90" workbookViewId="0">
      <selection activeCell="G77" sqref="G77"/>
    </sheetView>
  </sheetViews>
  <sheetFormatPr baseColWidth="10" defaultRowHeight="15" x14ac:dyDescent="0.25"/>
  <cols>
    <col min="1" max="1" width="11.42578125" style="2"/>
    <col min="2" max="2" width="11.42578125" style="2" customWidth="1"/>
    <col min="3" max="21" width="11.42578125" style="2"/>
    <col min="22" max="22" width="3.85546875" style="2" customWidth="1"/>
    <col min="23" max="16384" width="11.42578125" style="2"/>
  </cols>
  <sheetData>
    <row r="1" spans="1:21" x14ac:dyDescent="0.25">
      <c r="A1" s="54">
        <v>41852</v>
      </c>
      <c r="P1" s="21"/>
      <c r="Q1" s="21"/>
      <c r="R1" s="21"/>
      <c r="S1" s="21"/>
      <c r="T1" s="21"/>
      <c r="U1" s="21"/>
    </row>
    <row r="2" spans="1:21" x14ac:dyDescent="0.25">
      <c r="A2" s="54">
        <v>42583</v>
      </c>
      <c r="B2" s="24" t="s">
        <v>70</v>
      </c>
      <c r="G2" s="24" t="s">
        <v>71</v>
      </c>
      <c r="L2" s="24" t="s">
        <v>125</v>
      </c>
      <c r="P2" s="21"/>
      <c r="Q2" s="21"/>
      <c r="R2" s="21"/>
      <c r="S2" s="21"/>
      <c r="T2" s="21"/>
      <c r="U2" s="21"/>
    </row>
    <row r="3" spans="1:21" ht="15.75" x14ac:dyDescent="0.3">
      <c r="B3" s="25" t="s">
        <v>72</v>
      </c>
      <c r="G3" s="25" t="s">
        <v>73</v>
      </c>
      <c r="L3" s="25" t="s">
        <v>74</v>
      </c>
      <c r="P3" s="21"/>
      <c r="Q3" s="113"/>
      <c r="R3" s="113"/>
      <c r="S3" s="113"/>
      <c r="T3" s="113"/>
      <c r="U3" s="113"/>
    </row>
    <row r="4" spans="1:21" x14ac:dyDescent="0.25">
      <c r="P4" s="21"/>
      <c r="Q4" s="111"/>
      <c r="R4" s="111"/>
      <c r="S4" s="111"/>
      <c r="T4" s="111"/>
      <c r="U4" s="111"/>
    </row>
    <row r="5" spans="1:21" x14ac:dyDescent="0.25">
      <c r="P5" s="21"/>
      <c r="Q5" s="111"/>
      <c r="R5" s="111"/>
      <c r="S5" s="111"/>
      <c r="T5" s="111"/>
      <c r="U5" s="111"/>
    </row>
    <row r="6" spans="1:21" x14ac:dyDescent="0.25">
      <c r="P6" s="21"/>
      <c r="Q6" s="111"/>
      <c r="R6" s="111"/>
      <c r="S6" s="111"/>
      <c r="T6" s="111"/>
      <c r="U6" s="111"/>
    </row>
    <row r="7" spans="1:21" x14ac:dyDescent="0.25">
      <c r="P7" s="21"/>
      <c r="Q7" s="111"/>
      <c r="R7" s="111"/>
      <c r="S7" s="111"/>
      <c r="T7" s="111"/>
      <c r="U7" s="111"/>
    </row>
    <row r="8" spans="1:21" x14ac:dyDescent="0.25">
      <c r="P8" s="21"/>
      <c r="Q8" s="111"/>
      <c r="R8" s="111"/>
      <c r="S8" s="111"/>
      <c r="T8" s="111"/>
      <c r="U8" s="111"/>
    </row>
    <row r="9" spans="1:21" x14ac:dyDescent="0.25">
      <c r="P9" s="21"/>
      <c r="Q9" s="111"/>
      <c r="R9" s="111"/>
      <c r="S9" s="111"/>
      <c r="T9" s="111"/>
      <c r="U9" s="111"/>
    </row>
    <row r="10" spans="1:21" x14ac:dyDescent="0.25">
      <c r="P10" s="21"/>
      <c r="Q10" s="111"/>
      <c r="R10" s="111"/>
      <c r="S10" s="111"/>
      <c r="T10" s="111"/>
      <c r="U10" s="111"/>
    </row>
    <row r="11" spans="1:21" x14ac:dyDescent="0.25">
      <c r="P11" s="21"/>
      <c r="Q11" s="112"/>
      <c r="R11" s="112"/>
      <c r="S11" s="112"/>
      <c r="T11" s="112"/>
      <c r="U11" s="112"/>
    </row>
    <row r="12" spans="1:21" x14ac:dyDescent="0.25">
      <c r="P12" s="21"/>
      <c r="Q12" s="21"/>
      <c r="R12" s="21"/>
      <c r="S12" s="21"/>
      <c r="T12" s="21"/>
      <c r="U12" s="21"/>
    </row>
    <row r="17" spans="1:20" ht="15" customHeight="1" x14ac:dyDescent="0.25">
      <c r="B17" s="5" t="s">
        <v>75</v>
      </c>
      <c r="G17" s="114" t="s">
        <v>184</v>
      </c>
      <c r="H17" s="114"/>
      <c r="I17" s="114"/>
      <c r="J17" s="114"/>
      <c r="L17" s="5" t="s">
        <v>75</v>
      </c>
    </row>
    <row r="18" spans="1:20" ht="24" customHeight="1" x14ac:dyDescent="0.25">
      <c r="B18" s="26"/>
      <c r="G18" s="114"/>
      <c r="H18" s="114"/>
      <c r="I18" s="114"/>
      <c r="J18" s="114"/>
      <c r="L18" s="27"/>
    </row>
    <row r="19" spans="1:20" x14ac:dyDescent="0.25">
      <c r="B19" s="26"/>
      <c r="G19" s="28"/>
      <c r="H19" s="28"/>
      <c r="I19" s="28"/>
      <c r="J19" s="28"/>
      <c r="L19" s="27"/>
    </row>
    <row r="20" spans="1:20" ht="18.75" x14ac:dyDescent="0.3">
      <c r="A20" s="110" t="s">
        <v>79</v>
      </c>
      <c r="B20" s="110"/>
      <c r="C20" s="110"/>
      <c r="D20" s="110"/>
      <c r="E20" s="110"/>
      <c r="F20" s="110"/>
      <c r="G20" s="110"/>
      <c r="H20" s="110"/>
      <c r="I20" s="110"/>
      <c r="J20" s="110"/>
      <c r="K20" s="110"/>
      <c r="L20" s="110"/>
      <c r="M20" s="110"/>
      <c r="N20" s="110"/>
      <c r="O20" s="110"/>
      <c r="P20" s="110"/>
      <c r="Q20" s="110"/>
      <c r="R20" s="110"/>
      <c r="S20" s="110"/>
      <c r="T20" s="110"/>
    </row>
    <row r="21" spans="1:20" ht="20.25" x14ac:dyDescent="0.4">
      <c r="B21" s="29" t="s">
        <v>180</v>
      </c>
      <c r="G21" s="66"/>
      <c r="H21" s="66"/>
      <c r="I21" s="66"/>
      <c r="J21" s="66"/>
      <c r="L21" s="27"/>
    </row>
    <row r="22" spans="1:20" ht="16.5" x14ac:dyDescent="0.3">
      <c r="B22" s="68" t="s">
        <v>76</v>
      </c>
      <c r="G22" s="66"/>
      <c r="H22" s="66"/>
      <c r="I22" s="66"/>
      <c r="J22" s="66"/>
      <c r="L22" s="27"/>
    </row>
    <row r="23" spans="1:20" x14ac:dyDescent="0.25">
      <c r="B23" s="109" t="s">
        <v>181</v>
      </c>
      <c r="C23" s="109"/>
      <c r="D23" s="109"/>
      <c r="E23" s="109"/>
      <c r="G23" s="109" t="s">
        <v>182</v>
      </c>
      <c r="H23" s="109"/>
      <c r="I23" s="109"/>
      <c r="J23" s="109"/>
      <c r="L23" s="109" t="s">
        <v>77</v>
      </c>
      <c r="M23" s="109"/>
      <c r="N23" s="109"/>
      <c r="O23" s="109"/>
      <c r="Q23" s="109" t="s">
        <v>78</v>
      </c>
      <c r="R23" s="109"/>
      <c r="S23" s="109"/>
      <c r="T23" s="109"/>
    </row>
    <row r="37" spans="2:20" x14ac:dyDescent="0.25">
      <c r="B37" s="5" t="s">
        <v>75</v>
      </c>
    </row>
    <row r="38" spans="2:20" x14ac:dyDescent="0.25">
      <c r="B38" s="5"/>
    </row>
    <row r="39" spans="2:20" ht="16.5" x14ac:dyDescent="0.3">
      <c r="B39" s="68" t="s">
        <v>183</v>
      </c>
      <c r="G39" s="67"/>
      <c r="L39" s="67"/>
      <c r="Q39" s="67"/>
    </row>
    <row r="40" spans="2:20" x14ac:dyDescent="0.25">
      <c r="B40" s="109" t="s">
        <v>80</v>
      </c>
      <c r="C40" s="109"/>
      <c r="D40" s="109"/>
      <c r="E40" s="109"/>
      <c r="G40" s="109" t="s">
        <v>81</v>
      </c>
      <c r="H40" s="109"/>
      <c r="I40" s="109"/>
      <c r="J40" s="109"/>
      <c r="L40" s="109" t="s">
        <v>82</v>
      </c>
      <c r="M40" s="109"/>
      <c r="N40" s="109"/>
      <c r="O40" s="109"/>
      <c r="Q40" s="109" t="s">
        <v>83</v>
      </c>
      <c r="R40" s="109"/>
      <c r="S40" s="109"/>
      <c r="T40" s="109"/>
    </row>
    <row r="54" spans="2:20" x14ac:dyDescent="0.25">
      <c r="B54" s="5" t="s">
        <v>75</v>
      </c>
    </row>
    <row r="55" spans="2:20" x14ac:dyDescent="0.25">
      <c r="B55" s="22"/>
    </row>
    <row r="56" spans="2:20" ht="20.25" x14ac:dyDescent="0.4">
      <c r="B56" s="29" t="s">
        <v>84</v>
      </c>
    </row>
    <row r="57" spans="2:20" x14ac:dyDescent="0.25">
      <c r="B57" s="109" t="s">
        <v>85</v>
      </c>
      <c r="C57" s="109"/>
      <c r="D57" s="109"/>
      <c r="E57" s="109"/>
      <c r="G57" s="109" t="s">
        <v>86</v>
      </c>
      <c r="H57" s="109"/>
      <c r="I57" s="109"/>
      <c r="J57" s="109"/>
      <c r="L57" s="109" t="s">
        <v>87</v>
      </c>
      <c r="M57" s="109"/>
      <c r="N57" s="109"/>
      <c r="O57" s="109"/>
      <c r="Q57" s="109" t="s">
        <v>88</v>
      </c>
      <c r="R57" s="109"/>
      <c r="S57" s="109"/>
      <c r="T57" s="109"/>
    </row>
    <row r="72" spans="2:17" x14ac:dyDescent="0.25">
      <c r="B72" s="22" t="s">
        <v>184</v>
      </c>
    </row>
    <row r="75" spans="2:17" ht="20.25" x14ac:dyDescent="0.4">
      <c r="B75" s="29" t="s">
        <v>179</v>
      </c>
    </row>
    <row r="76" spans="2:17" x14ac:dyDescent="0.25">
      <c r="B76" s="109" t="s">
        <v>40</v>
      </c>
      <c r="C76" s="109"/>
      <c r="D76" s="109"/>
      <c r="E76" s="109"/>
      <c r="H76" s="109" t="s">
        <v>41</v>
      </c>
      <c r="I76" s="109"/>
      <c r="J76" s="109"/>
      <c r="K76" s="109"/>
      <c r="N76" s="109" t="s">
        <v>42</v>
      </c>
      <c r="O76" s="109"/>
      <c r="P76" s="109"/>
      <c r="Q76" s="109"/>
    </row>
    <row r="90" spans="2:2" x14ac:dyDescent="0.25">
      <c r="B90" s="5" t="s">
        <v>75</v>
      </c>
    </row>
    <row r="93" spans="2:2" ht="20.25" x14ac:dyDescent="0.4">
      <c r="B93" s="30" t="s">
        <v>89</v>
      </c>
    </row>
  </sheetData>
  <mergeCells count="21">
    <mergeCell ref="Q4:U7"/>
    <mergeCell ref="Q8:U10"/>
    <mergeCell ref="Q11:U11"/>
    <mergeCell ref="Q3:U3"/>
    <mergeCell ref="G17:J18"/>
    <mergeCell ref="B23:E23"/>
    <mergeCell ref="G23:J23"/>
    <mergeCell ref="L23:O23"/>
    <mergeCell ref="Q23:T23"/>
    <mergeCell ref="A20:T20"/>
    <mergeCell ref="B76:E76"/>
    <mergeCell ref="H76:K76"/>
    <mergeCell ref="N76:Q76"/>
    <mergeCell ref="B40:E40"/>
    <mergeCell ref="G40:J40"/>
    <mergeCell ref="L40:O40"/>
    <mergeCell ref="Q40:T40"/>
    <mergeCell ref="B57:E57"/>
    <mergeCell ref="G57:J57"/>
    <mergeCell ref="L57:O57"/>
    <mergeCell ref="Q57:T5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Data base original</vt:lpstr>
      <vt:lpstr>Data base graphs 1</vt:lpstr>
      <vt:lpstr>Data base graphs 2</vt:lpstr>
      <vt:lpstr>Graphs</vt:lpstr>
      <vt:lpstr>kk</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Lucía Marín S.</dc:creator>
  <cp:lastModifiedBy>Felix Mitterer</cp:lastModifiedBy>
  <dcterms:created xsi:type="dcterms:W3CDTF">2013-01-08T18:06:39Z</dcterms:created>
  <dcterms:modified xsi:type="dcterms:W3CDTF">2016-11-07T19:21:09Z</dcterms:modified>
</cp:coreProperties>
</file>